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AU88" i="11" l="1"/>
  <c r="AP88" i="11"/>
  <c r="AF88" i="11"/>
  <c r="AP23" i="11" l="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l="1"/>
  <c r="BE36"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<sst xmlns="http://schemas.openxmlformats.org/spreadsheetml/2006/main" count="1092" uniqueCount="574">
  <si>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</si>
  <si>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</si>
  <si>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</si>
  <si>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</si>
  <si>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</si>
  <si>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</si>
  <si>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</si>
  <si>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</si>
  <si>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</si>
  <si>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</si>
  <si>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</si>
  <si>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</si>
  <si>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</si>
  <si>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</si>
  <si>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</si>
  <si>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</si>
  <si>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</si>
  <si>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</si>
  <si>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</si>
  <si>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</si>
  <si>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</si>
  <si>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</si>
  <si>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</si>
  <si>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</si>
  <si>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</si>
  <si>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</si>
  <si>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</si>
  <si>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</si>
  <si>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</si>
  <si>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</si>
  <si>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</si>
  <si>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</si>
  <si>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</si>
  <si>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</si>
  <si>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</si>
  <si>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</si>
  <si>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</si>
  <si>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</si>
  <si>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</si>
  <si>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</si>
  <si>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</si>
  <si>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</si>
  <si>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</si>
  <si>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</si>
  <si>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</si>
  <si>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</si>
  <si>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</si>
  <si>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</si>
  <si>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</si>
  <si>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</si>
  <si>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</si>
  <si>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</si>
  <si>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</si>
  <si>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</si>
  <si>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</si>
  <si>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</si>
  <si>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</si>
  <si>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</si>
  <si>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</si>
  <si>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</si>
  <si>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</si>
  <si>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</si>
  <si>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</si>
  <si>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</si>
  <si>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</si>
  <si>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</si>
  <si>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</si>
  <si>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</si>
  <si>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</si>
  <si>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</si>
  <si>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</si>
  <si>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</si>
  <si>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</si>
  <si>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</si>
  <si>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</si>
  <si>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</si>
  <si>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</si>
  <si>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</si>
  <si>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</si>
  <si>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</si>
  <si>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</si>
  <si>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</si>
  <si>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</si>
  <si>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</si>
  <si>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</si>
  <si>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</si>
  <si>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</si>
  <si>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</si>
  <si>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</si>
  <si>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</si>
  <si>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</si>
  <si>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</si>
  <si>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</si>
  <si>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</si>
  <si>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</si>
  <si>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</si>
  <si>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</si>
  <si>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</si>
  <si>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</si>
  <si>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</si>
  <si>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</si>
  <si>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</si>
  <si>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</si>
  <si>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</si>
  <si>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</si>
  <si>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</si>
  <si>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</si>
  <si>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</si>
  <si>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</si>
  <si>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</si>
  <si>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</si>
  <si>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</si>
  <si>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</si>
  <si>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</si>
  <si>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</si>
  <si>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</si>
  <si>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</si>
  <si>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</si>
  <si>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</si>
  <si>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</si>
  <si>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</si>
  <si>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</si>
  <si>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</si>
  <si>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</si>
  <si>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</si>
  <si>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</si>
  <si>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</si>
  <si>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</si>
  <si>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</si>
  <si>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</si>
  <si>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</si>
  <si>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</si>
  <si>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</si>
  <si>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</si>
  <si>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</si>
  <si>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</si>
  <si>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</si>
  <si>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</si>
  <si>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</si>
  <si>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</si>
  <si>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</si>
  <si>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</si>
  <si>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</si>
  <si>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</si>
  <si>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</si>
  <si>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</si>
  <si>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</si>
  <si>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</si>
  <si>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</si>
  <si>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</si>
  <si>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</si>
  <si>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</si>
  <si>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</si>
  <si>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</si>
  <si>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</si>
  <si>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</si>
  <si>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</si>
  <si>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</si>
  <si>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</si>
  <si>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</si>
  <si>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</si>
  <si>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</si>
  <si>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</si>
  <si>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</si>
  <si>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</si>
  <si>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</si>
  <si>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</si>
  <si>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</si>
  <si>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</si>
  <si>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</si>
  <si>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</si>
  <si>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</si>
  <si>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</si>
  <si>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</si>
  <si>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</si>
  <si>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</si>
  <si>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</si>
  <si>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</si>
  <si>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</si>
  <si>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</si>
  <si>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</si>
  <si>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</si>
  <si>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</si>
  <si>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</si>
  <si>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</si>
  <si>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</si>
  <si>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</si>
  <si>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</si>
  <si>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</si>
  <si>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</si>
  <si>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</si>
  <si>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</si>
  <si>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</si>
  <si>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</si>
  <si>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茨城県阿見町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</si>
  <si>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</si>
  <si>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</si>
  <si>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</si>
  <si>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</si>
  <si>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</si>
  <si>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</si>
  <si>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</si>
  <si>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</si>
  <si>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</si>
  <si>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</si>
  <si>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</si>
  <si>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</si>
  <si>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</si>
  <si>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</si>
  <si>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</si>
  <si>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</si>
  <si>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</si>
  <si>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</si>
  <si>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</si>
  <si>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</si>
  <si>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</si>
  <si>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</si>
  <si>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</si>
  <si>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</si>
  <si>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</si>
  <si>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</si>
  <si>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</si>
  <si>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</si>
  <si>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</si>
  <si>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</si>
  <si>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</si>
  <si>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</si>
  <si>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</si>
  <si>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</si>
  <si>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</si>
  <si>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</si>
  <si>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</si>
  <si>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</si>
  <si>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</si>
  <si>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</si>
  <si>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</si>
  <si>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</si>
  <si>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</si>
  <si>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</si>
  <si>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</si>
  <si>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</si>
  <si>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</si>
  <si>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</si>
  <si>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</si>
  <si>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</si>
  <si>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</si>
  <si>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</si>
  <si>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</si>
  <si>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</si>
  <si>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</si>
  <si>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</si>
  <si>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</si>
  <si>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</si>
  <si>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</si>
  <si>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</si>
  <si>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</si>
  <si>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</si>
  <si>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</si>
  <si>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</si>
  <si>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</si>
  <si>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</si>
  <si>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</si>
  <si>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</si>
  <si>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</si>
  <si>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</si>
  <si>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</si>
  <si>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</si>
  <si>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</si>
  <si>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</si>
  <si>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</si>
  <si>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</si>
  <si>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</si>
  <si>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</si>
  <si>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</si>
  <si>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</si>
  <si>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</si>
  <si>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</si>
  <si>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</si>
  <si>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</si>
  <si>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</si>
  <si>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</si>
  <si>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</si>
  <si>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</si>
  <si>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</si>
  <si>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</si>
  <si>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</si>
  <si>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</si>
  <si>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</si>
  <si>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</si>
  <si>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</si>
  <si>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</si>
  <si>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</si>
  <si>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</si>
  <si>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</si>
  <si>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</si>
  <si>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</si>
  <si>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</si>
  <si>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</si>
  <si>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</si>
  <si>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</si>
  <si>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</si>
  <si>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</si>
  <si>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</si>
  <si>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</si>
  <si>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</si>
  <si>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</si>
  <si>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</si>
  <si>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</si>
  <si>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</si>
  <si>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</si>
  <si>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</si>
  <si>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</si>
  <si>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</si>
  <si>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</si>
  <si>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</si>
  <si>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</si>
  <si>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</si>
  <si>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</si>
  <si>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</si>
  <si>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</si>
  <si>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</si>
  <si>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</si>
  <si>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</si>
  <si>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</si>
  <si>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</si>
  <si>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</si>
  <si>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</si>
  <si>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</si>
  <si>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</si>
  <si>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</si>
  <si>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</si>
  <si>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</si>
  <si>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</si>
  <si>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</si>
  <si>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</si>
  <si>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</si>
  <si>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</si>
  <si>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</si>
  <si>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</si>
  <si>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</si>
  <si>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</si>
  <si>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</si>
  <si>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茨城県阿見町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</si>
  <si>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</si>
  <si>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</si>
  <si>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</si>
  <si>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</si>
  <si>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</si>
  <si>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</si>
  <si>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</si>
  <si>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</si>
  <si>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</si>
  <si>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</si>
  <si>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</si>
  <si>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</si>
  <si>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</si>
  <si>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</si>
  <si>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</si>
  <si>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</si>
  <si>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</si>
  <si>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</si>
  <si>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</si>
  <si>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</si>
  <si>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</si>
  <si>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</si>
  <si>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</si>
  <si>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</si>
  <si>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</si>
  <si>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</si>
  <si>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</si>
  <si>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</si>
  <si>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</si>
  <si>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</si>
  <si>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</si>
  <si>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</si>
  <si>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</si>
  <si>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</si>
  <si>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</si>
  <si>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</si>
  <si>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</si>
  <si>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</si>
  <si>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</si>
  <si>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</si>
  <si>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</si>
  <si>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</si>
  <si>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</si>
  <si>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</si>
  <si>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</si>
  <si>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</si>
  <si>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</si>
  <si>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</si>
  <si>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</si>
  <si>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</si>
  <si>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</si>
  <si>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</si>
  <si>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</si>
  <si>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</si>
  <si>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</si>
  <si>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</si>
  <si>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</si>
  <si>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</si>
  <si>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</si>
  <si>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</si>
  <si>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</si>
  <si>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</si>
  <si>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</si>
  <si>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</si>
  <si>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</si>
  <si>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</si>
  <si>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</si>
  <si>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</si>
  <si>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</si>
  <si>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</si>
  <si>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</si>
  <si>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</si>
  <si>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</si>
  <si>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</si>
  <si>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</si>
  <si>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</si>
  <si>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</si>
  <si>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</si>
  <si>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</si>
  <si>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</si>
  <si>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</si>
  <si>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</si>
  <si>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</si>
  <si>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</si>
  <si>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</si>
  <si>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</si>
  <si>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</si>
  <si>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</si>
  <si>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</si>
  <si>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</si>
  <si>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</si>
  <si>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</si>
  <si>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</si>
  <si>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</si>
  <si>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</si>
  <si>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</si>
  <si>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</si>
  <si>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</si>
  <si>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</si>
  <si>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</si>
  <si>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</si>
  <si>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</si>
  <si>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</si>
  <si>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</si>
  <si>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</si>
  <si>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</si>
  <si>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</si>
  <si>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</si>
  <si>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</si>
  <si>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</si>
  <si>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</si>
  <si>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</si>
  <si>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</si>
  <si>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</si>
  <si>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</si>
  <si>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</si>
  <si>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</si>
  <si>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</si>
  <si>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</si>
  <si>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</si>
  <si>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</si>
  <si>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</si>
  <si>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</si>
  <si>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</si>
  <si>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</si>
  <si>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</si>
  <si>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</si>
  <si>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</si>
  <si>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</si>
  <si>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</si>
  <si>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</si>
  <si>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</si>
  <si>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</si>
  <si>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</si>
  <si>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</si>
  <si>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</si>
  <si>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</si>
  <si>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</si>
  <si>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</si>
  <si>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</si>
  <si>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</si>
  <si>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</si>
  <si>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</si>
  <si>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</si>
  <si>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</si>
  <si>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</si>
  <si>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</si>
  <si>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</si>
  <si>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</si>
  <si>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</si>
  <si>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</si>
  <si>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</si>
  <si>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</si>
  <si>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</si>
  <si>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</si>
  <si>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</si>
  <si>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</si>
  <si>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</si>
  <si>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</si>
  <si>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</si>
  <si>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</si>
  <si>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</si>
  <si>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</si>
  <si>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</si>
  <si>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</si>
  <si>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</si>
  <si>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</si>
  <si>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</si>
  <si>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</si>
  <si>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</si>
  <si>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</si>
  <si>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</si>
  <si>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</si>
  <si>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</si>
  <si>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</si>
  <si>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</si>
  <si>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</si>
  <si>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</si>
  <si>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</si>
  <si>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</si>
  <si>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</si>
  <si>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</si>
  <si>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</si>
  <si>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</si>
  <si>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</si>
  <si>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</si>
  <si>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</si>
  <si>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</si>
  <si>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</si>
  <si>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</si>
  <si>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</si>
  <si>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3.07</t>
  </si>
  <si>
    <t>▲ 3.70</t>
  </si>
  <si>
    <t>水道事業会計</t>
  </si>
  <si>
    <t>一般会計</t>
  </si>
  <si>
    <t>国民健康保険特別会計</t>
  </si>
  <si>
    <t>介護保険特別会計</t>
  </si>
  <si>
    <t>土地区画整理事業特別会計</t>
  </si>
  <si>
    <t>公共下水道事業特別会計</t>
  </si>
  <si>
    <t>農業集落排水事業特別会計</t>
  </si>
  <si>
    <t>後期高齢者医療特別会計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</si>
  <si>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</si>
  <si>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</si>
  <si>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</si>
  <si>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</si>
  <si>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</si>
  <si>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</si>
  <si>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</si>
  <si>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</si>
  <si>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龍ケ崎地方衛生組合</t>
    <rPh sb="0" eb="3">
      <t>リュウガサキ</t>
    </rPh>
    <rPh sb="3" eb="5">
      <t>チホウ</t>
    </rPh>
    <rPh sb="5" eb="7">
      <t>エイセイ</t>
    </rPh>
    <rPh sb="7" eb="9">
      <t>クミアイ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</si>
  <si>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</si>
  <si>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</si>
  <si>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2"/>
  </si>
  <si>
    <t>牛久市・阿見町斎場組合</t>
    <rPh sb="0" eb="3">
      <t>ウシクシ</t>
    </rPh>
    <rPh sb="4" eb="7">
      <t>アミマチ</t>
    </rPh>
    <rPh sb="7" eb="9">
      <t>サイジョウ</t>
    </rPh>
    <rPh sb="9" eb="11">
      <t>クミアイ</t>
    </rPh>
    <phoneticPr fontId="2"/>
  </si>
  <si>
    <t>-</t>
    <phoneticPr fontId="2"/>
  </si>
  <si>
    <t>-</t>
    <phoneticPr fontId="2"/>
  </si>
  <si>
    <t>-</t>
    <phoneticPr fontId="2"/>
  </si>
  <si>
    <t>阿見町土地開発公社</t>
    <rPh sb="0" eb="3">
      <t>アミマチ</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</si>
  <si>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</si>
  <si>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</si>
  <si>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</si>
  <si>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</si>
  <si>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</si>
  <si>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</si>
  <si>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</si>
  <si>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</si>
  <si>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</si>
  <si>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</si>
  <si>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</si>
  <si>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</si>
  <si>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及び将来負担比率は、類似団体内平均値よりも低い数値となっている。主な要因としては、平成23年度以降、粗大ごみ処理施設等の大規模事業に係る地方債の償還が終了したことがあげられる。今後は、平成30年度開校に向けた新小学校建設、平成31年度開催の国体セーリング競技会場施設整備等の大規模普通建設事業によって公債費は増加傾向にあり、両比率とも上昇が見込まれることから、引き続き、計画的な地方債の活用と財源確保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</si>
</sst>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18567</c:v>
                </c:pt>
                <c:pt idx="1">
                  <c:v>63030</c:v>
                </c:pt>
                <c:pt idx="2">
                  <c:v>42647</c:v>
                </c:pt>
                <c:pt idx="3">
                  <c:v>56014</c:v>
                </c:pt>
                <c:pt idx="4">
                  <c:v>43972</c:v>
                </c:pt>
              </c:numCache>
            </c:numRef>
          </c:val>
          <c:smooth val="0"/>
        </c:ser>
        <c:dLbls>
          <c:showLegendKey val="0"/>
          <c:showVal val="0"/>
          <c:showCatName val="0"/>
          <c:showSerName val="0"/>
          <c:showPercent val="0"/>
          <c:showBubbleSize val="0"/>
        </c:dLbls>
        <c:marker val="1"/>
        <c:smooth val="0"/>
        <c:axId val="107668992"/>
        <c:axId val="107670912"/>
      </c:lineChart>
      <c:catAx>
        <c:axId val="10766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70912"/>
        <c:crosses val="autoZero"/>
        <c:auto val="1"/>
        <c:lblAlgn val="ctr"/>
        <c:lblOffset val="100"/>
        <c:tickLblSkip val="1"/>
        <c:tickMarkSkip val="1"/>
        <c:noMultiLvlLbl val="0"/>
      </c:catAx>
      <c:valAx>
        <c:axId val="1076709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6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11.05</c:v>
                </c:pt>
                <c:pt idx="1">
                  <c:v>6.29</c:v>
                </c:pt>
                <c:pt idx="2">
                  <c:v>8.2899999999999991</c:v>
                </c:pt>
                <c:pt idx="3">
                  <c:v>5.2</c:v>
                </c:pt>
                <c:pt idx="4">
                  <c:v>7.23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29.11</c:v>
                </c:pt>
                <c:pt idx="1">
                  <c:v>38.96</c:v>
                </c:pt>
                <c:pt idx="2">
                  <c:v>40.229999999999997</c:v>
                </c:pt>
                <c:pt idx="3">
                  <c:v>40.14</c:v>
                </c:pt>
                <c:pt idx="4">
                  <c:v>33.659999999999997</c:v>
                </c:pt>
              </c:numCache>
            </c:numRef>
          </c:val>
        </c:ser>
        <c:dLbls>
          <c:showLegendKey val="0"/>
          <c:showVal val="0"/>
          <c:showCatName val="0"/>
          <c:showSerName val="0"/>
          <c:showPercent val="0"/>
          <c:showBubbleSize val="0"/>
        </c:dLbls>
        <c:gapWidth val="250"/>
        <c:overlap val="100"/>
        <c:axId val="114619520"/>
        <c:axId val="11462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11.51</c:v>
                </c:pt>
                <c:pt idx="1">
                  <c:v>4.95</c:v>
                </c:pt>
                <c:pt idx="2">
                  <c:v>3.9</c:v>
                </c:pt>
                <c:pt idx="3">
                  <c:v>-3.07</c:v>
                </c:pt>
                <c:pt idx="4">
                  <c:v>-3.7</c:v>
                </c:pt>
              </c:numCache>
            </c:numRef>
          </c:val>
          <c:smooth val="0"/>
        </c:ser>
        <c:dLbls>
          <c:showLegendKey val="0"/>
          <c:showVal val="0"/>
          <c:showCatName val="0"/>
          <c:showSerName val="0"/>
          <c:showPercent val="0"/>
          <c:showBubbleSize val="0"/>
        </c:dLbls>
        <c:marker val="1"/>
        <c:smooth val="0"/>
        <c:axId val="114619520"/>
        <c:axId val="114621440"/>
      </c:lineChart>
      <c:catAx>
        <c:axId val="1146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621440"/>
        <c:crosses val="autoZero"/>
        <c:auto val="1"/>
        <c:lblAlgn val="ctr"/>
        <c:lblOffset val="100"/>
        <c:tickLblSkip val="1"/>
        <c:tickMarkSkip val="1"/>
        <c:noMultiLvlLbl val="0"/>
      </c:catAx>
      <c:valAx>
        <c:axId val="11462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0.13</c:v>
                </c:pt>
                <c:pt idx="4">
                  <c:v>#N/A</c:v>
                </c:pt>
                <c:pt idx="5">
                  <c:v>0.16</c:v>
                </c:pt>
                <c:pt idx="6">
                  <c:v>#N/A</c:v>
                </c:pt>
                <c:pt idx="7">
                  <c:v>0.15</c:v>
                </c:pt>
                <c:pt idx="8">
                  <c:v>#N/A</c:v>
                </c:pt>
                <c:pt idx="9">
                  <c:v>0.17</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0.49</c:v>
                </c:pt>
                <c:pt idx="2">
                  <c:v>#N/A</c:v>
                </c:pt>
                <c:pt idx="3">
                  <c:v>0.85</c:v>
                </c:pt>
                <c:pt idx="4">
                  <c:v>#N/A</c:v>
                </c:pt>
                <c:pt idx="5">
                  <c:v>1.29</c:v>
                </c:pt>
                <c:pt idx="6">
                  <c:v>#N/A</c:v>
                </c:pt>
                <c:pt idx="7">
                  <c:v>6.24</c:v>
                </c:pt>
                <c:pt idx="8">
                  <c:v>#N/A</c:v>
                </c:pt>
                <c:pt idx="9">
                  <c:v>0.25</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0.08</c:v>
                </c:pt>
                <c:pt idx="4">
                  <c:v>#N/A</c:v>
                </c:pt>
                <c:pt idx="5">
                  <c:v>0.92</c:v>
                </c:pt>
                <c:pt idx="6">
                  <c:v>#N/A</c:v>
                </c:pt>
                <c:pt idx="7">
                  <c:v>0.21</c:v>
                </c:pt>
                <c:pt idx="8">
                  <c:v>#N/A</c:v>
                </c:pt>
                <c:pt idx="9">
                  <c:v>0.28000000000000003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0.25</c:v>
                </c:pt>
                <c:pt idx="4">
                  <c:v>#N/A</c:v>
                </c:pt>
                <c:pt idx="5">
                  <c:v>0.6</c:v>
                </c:pt>
                <c:pt idx="6">
                  <c:v>#N/A</c:v>
                </c:pt>
                <c:pt idx="7">
                  <c:v>0.46</c:v>
                </c:pt>
                <c:pt idx="8">
                  <c:v>#N/A</c:v>
                </c:pt>
                <c:pt idx="9">
                  <c:v>0.89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6.5</c:v>
                </c:pt>
                <c:pt idx="2">
                  <c:v>#N/A</c:v>
                </c:pt>
                <c:pt idx="3">
                  <c:v>8.35</c:v>
                </c:pt>
                <c:pt idx="4">
                  <c:v>#N/A</c:v>
                </c:pt>
                <c:pt idx="5">
                  <c:v>7</c:v>
                </c:pt>
                <c:pt idx="6">
                  <c:v>#N/A</c:v>
                </c:pt>
                <c:pt idx="7">
                  <c:v>6.55</c:v>
                </c:pt>
                <c:pt idx="8">
                  <c:v>#N/A</c:v>
                </c:pt>
                <c:pt idx="9">
                  <c:v>5.35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11.05</c:v>
                </c:pt>
                <c:pt idx="2">
                  <c:v>#N/A</c:v>
                </c:pt>
                <c:pt idx="3">
                  <c:v>6.28</c:v>
                </c:pt>
                <c:pt idx="4">
                  <c:v>#N/A</c:v>
                </c:pt>
                <c:pt idx="5">
                  <c:v>8.2799999999999994</c:v>
                </c:pt>
                <c:pt idx="6">
                  <c:v>#N/A</c:v>
                </c:pt>
                <c:pt idx="7">
                  <c:v>5.19</c:v>
                </c:pt>
                <c:pt idx="8">
                  <c:v>#N/A</c:v>
                </c:pt>
                <c:pt idx="9">
                  <c:v>7.23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9.66</c:v>
                </c:pt>
                <c:pt idx="2">
                  <c:v>#N/A</c:v>
                </c:pt>
                <c:pt idx="3">
                  <c:v>8.31</c:v>
                </c:pt>
                <c:pt idx="4">
                  <c:v>#N/A</c:v>
                </c:pt>
                <c:pt idx="5">
                  <c:v>9.18</c:v>
                </c:pt>
                <c:pt idx="6">
                  <c:v>#N/A</c:v>
                </c:pt>
                <c:pt idx="7">
                  <c:v>8.4600000000000009</c:v>
                </c:pt>
                <c:pt idx="8">
                  <c:v>#N/A</c:v>
                </c:pt>
                <c:pt idx="9">
                  <c:v>9.57</c:v>
                </c:pt>
              </c:numCache>
            </c:numRef>
          </c:val>
        </c:ser>
        <c:dLbls>
          <c:showLegendKey val="0"/>
          <c:showVal val="0"/>
          <c:showCatName val="0"/>
          <c:showSerName val="0"/>
          <c:showPercent val="0"/>
          <c:showBubbleSize val="0"/>
        </c:dLbls>
        <c:gapWidth val="150"/>
        <c:overlap val="100"/>
        <c:axId val="114699264"/>
        <c:axId val="114705152"/>
      </c:barChart>
      <c:catAx>
        <c:axId val="11469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05152"/>
        <c:crosses val="autoZero"/>
        <c:auto val="1"/>
        <c:lblAlgn val="ctr"/>
        <c:lblOffset val="100"/>
        <c:tickLblSkip val="1"/>
        <c:tickMarkSkip val="1"/>
        <c:noMultiLvlLbl val="0"/>
      </c:catAx>
      <c:valAx>
        <c:axId val="11470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99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1568</c:v>
                </c:pt>
                <c:pt idx="5">
                  <c:v>1492</c:v>
                </c:pt>
                <c:pt idx="8">
                  <c:v>1528</c:v>
                </c:pt>
                <c:pt idx="11">
                  <c:v>1576</c:v>
                </c:pt>
                <c:pt idx="14">
                  <c:v>1531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129</c:v>
                </c:pt>
                <c:pt idx="3">
                  <c:v>105</c:v>
                </c:pt>
                <c:pt idx="6">
                  <c:v>87</c:v>
                </c:pt>
                <c:pt idx="9">
                  <c:v>43</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788</c:v>
                </c:pt>
                <c:pt idx="3">
                  <c:v>634</c:v>
                </c:pt>
                <c:pt idx="6">
                  <c:v>573</c:v>
                </c:pt>
                <c:pt idx="9">
                  <c:v>562</c:v>
                </c:pt>
                <c:pt idx="12">
                  <c:v>601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1325</c:v>
                </c:pt>
                <c:pt idx="3">
                  <c:v>1326</c:v>
                </c:pt>
                <c:pt idx="6">
                  <c:v>1354</c:v>
                </c:pt>
                <c:pt idx="9">
                  <c:v>1292</c:v>
                </c:pt>
                <c:pt idx="12">
                  <c:v>1296</c:v>
                </c:pt>
              </c:numCache>
            </c:numRef>
          </c:val>
        </c:ser>
        <c:dLbls>
          <c:showLegendKey val="0"/>
          <c:showVal val="0"/>
          <c:showCatName val="0"/>
          <c:showSerName val="0"/>
          <c:showPercent val="0"/>
          <c:showBubbleSize val="0"/>
        </c:dLbls>
        <c:gapWidth val="100"/>
        <c:overlap val="100"/>
        <c:axId val="106072704"/>
        <c:axId val="10609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674</c:v>
                </c:pt>
                <c:pt idx="2">
                  <c:v>#N/A</c:v>
                </c:pt>
                <c:pt idx="3">
                  <c:v>#N/A</c:v>
                </c:pt>
                <c:pt idx="4">
                  <c:v>573</c:v>
                </c:pt>
                <c:pt idx="5">
                  <c:v>#N/A</c:v>
                </c:pt>
                <c:pt idx="6">
                  <c:v>#N/A</c:v>
                </c:pt>
                <c:pt idx="7">
                  <c:v>486</c:v>
                </c:pt>
                <c:pt idx="8">
                  <c:v>#N/A</c:v>
                </c:pt>
                <c:pt idx="9">
                  <c:v>#N/A</c:v>
                </c:pt>
                <c:pt idx="10">
                  <c:v>321</c:v>
                </c:pt>
                <c:pt idx="11">
                  <c:v>#N/A</c:v>
                </c:pt>
                <c:pt idx="12">
                  <c:v>#N/A</c:v>
                </c:pt>
                <c:pt idx="13">
                  <c:v>428</c:v>
                </c:pt>
                <c:pt idx="14">
                  <c:v>#N/A</c:v>
                </c:pt>
              </c:numCache>
            </c:numRef>
          </c:val>
          <c:smooth val="0"/>
        </c:ser>
        <c:dLbls>
          <c:showLegendKey val="0"/>
          <c:showVal val="0"/>
          <c:showCatName val="0"/>
          <c:showSerName val="0"/>
          <c:showPercent val="0"/>
          <c:showBubbleSize val="0"/>
        </c:dLbls>
        <c:marker val="1"/>
        <c:smooth val="0"/>
        <c:axId val="106072704"/>
        <c:axId val="106091264"/>
      </c:lineChart>
      <c:catAx>
        <c:axId val="1060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91264"/>
        <c:crosses val="autoZero"/>
        <c:auto val="1"/>
        <c:lblAlgn val="ctr"/>
        <c:lblOffset val="100"/>
        <c:tickLblSkip val="1"/>
        <c:tickMarkSkip val="1"/>
        <c:noMultiLvlLbl val="0"/>
      </c:catAx>
      <c:valAx>
        <c:axId val="1060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13098</c:v>
                </c:pt>
                <c:pt idx="5">
                  <c:v>13208</c:v>
                </c:pt>
                <c:pt idx="8">
                  <c:v>13232</c:v>
                </c:pt>
                <c:pt idx="11">
                  <c:v>13487</c:v>
                </c:pt>
                <c:pt idx="14">
                  <c:v>13548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3580</c:v>
                </c:pt>
                <c:pt idx="5">
                  <c:v>3076</c:v>
                </c:pt>
                <c:pt idx="8">
                  <c:v>2956</c:v>
                </c:pt>
                <c:pt idx="11">
                  <c:v>2856</c:v>
                </c:pt>
                <c:pt idx="14">
                  <c:v>3084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5454</c:v>
                </c:pt>
                <c:pt idx="5">
                  <c:v>6308</c:v>
                </c:pt>
                <c:pt idx="8">
                  <c:v>6518</c:v>
                </c:pt>
                <c:pt idx="11">
                  <c:v>6794</c:v>
                </c:pt>
                <c:pt idx="14">
                  <c:v>6173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5</c:v>
                </c:pt>
                <c:pt idx="6">
                  <c:v>16</c:v>
                </c:pt>
                <c:pt idx="9">
                  <c:v>0</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2044</c:v>
                </c:pt>
                <c:pt idx="3">
                  <c:v>1891</c:v>
                </c:pt>
                <c:pt idx="6">
                  <c:v>1759</c:v>
                </c:pt>
                <c:pt idx="9">
                  <c:v>962</c:v>
                </c:pt>
                <c:pt idx="12">
                  <c:v>847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378</c:v>
                </c:pt>
                <c:pt idx="3">
                  <c:v>270</c:v>
                </c:pt>
                <c:pt idx="6">
                  <c:v>189</c:v>
                </c:pt>
                <c:pt idx="9">
                  <c:v>169</c:v>
                </c:pt>
                <c:pt idx="12">
                  <c:v>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8492</c:v>
                </c:pt>
                <c:pt idx="3">
                  <c:v>7398</c:v>
                </c:pt>
                <c:pt idx="6">
                  <c:v>6843</c:v>
                </c:pt>
                <c:pt idx="9">
                  <c:v>6055</c:v>
                </c:pt>
                <c:pt idx="12">
                  <c:v>6083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207</c:v>
                </c:pt>
                <c:pt idx="3">
                  <c:v>14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10711</c:v>
                </c:pt>
                <c:pt idx="3">
                  <c:v>12398</c:v>
                </c:pt>
                <c:pt idx="6">
                  <c:v>12393</c:v>
                </c:pt>
                <c:pt idx="9">
                  <c:v>12901</c:v>
                </c:pt>
                <c:pt idx="12">
                  <c:v>13122</c:v>
                </c:pt>
              </c:numCache>
            </c:numRef>
          </c:val>
        </c:ser>
        <c:dLbls>
          <c:showLegendKey val="0"/>
          <c:showVal val="0"/>
          <c:showCatName val="0"/>
          <c:showSerName val="0"/>
          <c:showPercent val="0"/>
          <c:showBubbleSize val="0"/>
        </c:dLbls>
        <c:gapWidth val="100"/>
        <c:overlap val="100"/>
        <c:axId val="115149440"/>
        <c:axId val="11516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149440"/>
        <c:axId val="115163904"/>
      </c:lineChart>
      <c:catAx>
        <c:axId val="1151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163904"/>
        <c:crosses val="autoZero"/>
        <c:auto val="1"/>
        <c:lblAlgn val="ctr"/>
        <c:lblOffset val="100"/>
        <c:tickLblSkip val="1"/>
        <c:tickMarkSkip val="1"/>
        <c:noMultiLvlLbl val="0"/>
      </c:catAx>
      <c:valAx>
        <c:axId val="11516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4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296512"/>
        <c:axId val="115315072"/>
      </c:scatterChart>
      <c:valAx>
        <c:axId val="115296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15072"/>
        <c:crosses val="autoZero"/>
        <c:crossBetween val="midCat"/>
      </c:valAx>
      <c:valAx>
        <c:axId val="115315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96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c:v>
                </c:pt>
                <c:pt idx="1">
                  <c:v>8.6999999999999993</c:v>
                </c:pt>
                <c:pt idx="2">
                  <c:v>7.2</c:v>
                </c:pt>
                <c:pt idx="3">
                  <c:v>5.7</c:v>
                </c:pt>
                <c:pt idx="4">
                  <c:v>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7743104"/>
        <c:axId val="107773952"/>
      </c:scatterChart>
      <c:valAx>
        <c:axId val="107743104"/>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73952"/>
        <c:crosses val="autoZero"/>
        <c:crossBetween val="midCat"/>
      </c:valAx>
      <c:valAx>
        <c:axId val="10777395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43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mn-lt"/>
              <a:ea typeface="+mn-ea"/>
              <a:cs typeface="+mn-cs"/>
            </a:rPr>
            <a:t>　</a:t>
          </a:r>
          <a:r>
            <a:rPr kumimoji="1" lang="ja-JP" altLang="en-US" sz="1300">
              <a:solidFill>
                <a:sysClr val="windowText" lastClr="000000"/>
              </a:solidFill>
              <a:effectLst/>
              <a:latin typeface="+mn-lt"/>
              <a:ea typeface="+mn-ea"/>
              <a:cs typeface="+mn-cs"/>
            </a:rPr>
            <a:t>元利償還金等で、公営企業債の元利償還金が増となっているのは、新市街地における公共下水道事業の整備により、一般会計からの繰入金も増加しているため。</a:t>
          </a:r>
          <a:r>
            <a:rPr kumimoji="1" lang="ja-JP" altLang="ja-JP" sz="1300">
              <a:solidFill>
                <a:sysClr val="windowText" lastClr="000000"/>
              </a:solidFill>
              <a:effectLst/>
              <a:latin typeface="+mn-lt"/>
              <a:ea typeface="+mn-ea"/>
              <a:cs typeface="+mn-cs"/>
            </a:rPr>
            <a:t>また、算入公債費等で、</a:t>
          </a:r>
          <a:r>
            <a:rPr kumimoji="1" lang="ja-JP" altLang="en-US" sz="1300">
              <a:solidFill>
                <a:sysClr val="windowText" lastClr="000000"/>
              </a:solidFill>
              <a:effectLst/>
              <a:latin typeface="+mn-lt"/>
              <a:ea typeface="+mn-ea"/>
              <a:cs typeface="+mn-cs"/>
            </a:rPr>
            <a:t>減税補てん</a:t>
          </a:r>
          <a:r>
            <a:rPr kumimoji="1" lang="ja-JP" altLang="ja-JP" sz="1300">
              <a:solidFill>
                <a:sysClr val="windowText" lastClr="000000"/>
              </a:solidFill>
              <a:effectLst/>
              <a:latin typeface="+mn-lt"/>
              <a:ea typeface="+mn-ea"/>
              <a:cs typeface="+mn-cs"/>
            </a:rPr>
            <a:t>債の</a:t>
          </a:r>
          <a:r>
            <a:rPr kumimoji="1" lang="ja-JP" altLang="en-US" sz="1300">
              <a:solidFill>
                <a:sysClr val="windowText" lastClr="000000"/>
              </a:solidFill>
              <a:effectLst/>
              <a:latin typeface="+mn-lt"/>
              <a:ea typeface="+mn-ea"/>
              <a:cs typeface="+mn-cs"/>
            </a:rPr>
            <a:t>一部償還終了により、</a:t>
          </a:r>
          <a:r>
            <a:rPr kumimoji="1" lang="ja-JP" altLang="ja-JP" sz="1300">
              <a:solidFill>
                <a:sysClr val="windowText" lastClr="000000"/>
              </a:solidFill>
              <a:effectLst/>
              <a:latin typeface="+mn-lt"/>
              <a:ea typeface="+mn-ea"/>
              <a:cs typeface="+mn-cs"/>
            </a:rPr>
            <a:t>基準財政需要額算入費の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により</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したため、実質公債費比率の分子が</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将来負担額で、退職手当負担見込額</a:t>
          </a:r>
          <a:r>
            <a:rPr kumimoji="1" lang="ja-JP" altLang="en-US" sz="1300">
              <a:solidFill>
                <a:schemeClr val="dk1"/>
              </a:solidFill>
              <a:effectLst/>
              <a:latin typeface="+mn-lt"/>
              <a:ea typeface="+mn-ea"/>
              <a:cs typeface="+mn-cs"/>
            </a:rPr>
            <a:t>が一般職分の減により減少した一方、平成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年度臨時財政対策債発行</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よる臨時財政対策債現在高の増に</a:t>
          </a:r>
          <a:r>
            <a:rPr kumimoji="1" lang="ja-JP" altLang="ja-JP" sz="1300">
              <a:solidFill>
                <a:schemeClr val="dk1"/>
              </a:solidFill>
              <a:effectLst/>
              <a:latin typeface="+mn-lt"/>
              <a:ea typeface="+mn-ea"/>
              <a:cs typeface="+mn-cs"/>
            </a:rPr>
            <a:t>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地方債残高が増加し</a:t>
          </a:r>
          <a:r>
            <a:rPr kumimoji="1" lang="ja-JP" altLang="en-US" sz="1300">
              <a:solidFill>
                <a:schemeClr val="dk1"/>
              </a:solidFill>
              <a:effectLst/>
              <a:latin typeface="+mn-lt"/>
              <a:ea typeface="+mn-ea"/>
              <a:cs typeface="+mn-cs"/>
            </a:rPr>
            <a:t>たため、増加と</a:t>
          </a:r>
          <a:r>
            <a:rPr kumimoji="1" lang="ja-JP" altLang="en-US" sz="1300">
              <a:solidFill>
                <a:sysClr val="windowText" lastClr="000000"/>
              </a:solidFill>
              <a:effectLst/>
              <a:latin typeface="+mn-lt"/>
              <a:ea typeface="+mn-ea"/>
              <a:cs typeface="+mn-cs"/>
            </a:rPr>
            <a:t>なっている</a:t>
          </a:r>
          <a:r>
            <a:rPr kumimoji="1" lang="ja-JP" altLang="ja-JP" sz="1300">
              <a:solidFill>
                <a:sysClr val="windowText" lastClr="000000"/>
              </a:solidFill>
              <a:effectLst/>
              <a:latin typeface="+mn-lt"/>
              <a:ea typeface="+mn-ea"/>
              <a:cs typeface="+mn-cs"/>
            </a:rPr>
            <a:t>。また、</a:t>
          </a:r>
          <a:r>
            <a:rPr kumimoji="1" lang="ja-JP" altLang="en-US" sz="1300">
              <a:solidFill>
                <a:sysClr val="windowText" lastClr="000000"/>
              </a:solidFill>
              <a:effectLst/>
              <a:latin typeface="+mn-lt"/>
              <a:ea typeface="+mn-ea"/>
              <a:cs typeface="+mn-cs"/>
            </a:rPr>
            <a:t>充当可能財源等で、臨時財政対策債算入額の増により、基準財政需要額算入見込額が増加した一方、財政調整基金、</a:t>
          </a:r>
          <a:r>
            <a:rPr kumimoji="1" lang="ja-JP" altLang="ja-JP" sz="1300">
              <a:solidFill>
                <a:sysClr val="windowText" lastClr="000000"/>
              </a:solidFill>
              <a:effectLst/>
              <a:latin typeface="+mn-lt"/>
              <a:ea typeface="+mn-ea"/>
              <a:cs typeface="+mn-cs"/>
            </a:rPr>
            <a:t>公共公益施設整備基金</a:t>
          </a:r>
          <a:r>
            <a:rPr kumimoji="1" lang="ja-JP" altLang="en-US" sz="1300">
              <a:solidFill>
                <a:sysClr val="windowText" lastClr="000000"/>
              </a:solidFill>
              <a:effectLst/>
              <a:latin typeface="+mn-lt"/>
              <a:ea typeface="+mn-ea"/>
              <a:cs typeface="+mn-cs"/>
            </a:rPr>
            <a:t>の取崩し</a:t>
          </a:r>
          <a:r>
            <a:rPr kumimoji="1" lang="ja-JP" altLang="ja-JP" sz="1300">
              <a:solidFill>
                <a:sysClr val="windowText" lastClr="000000"/>
              </a:solidFill>
              <a:effectLst/>
              <a:latin typeface="+mn-lt"/>
              <a:ea typeface="+mn-ea"/>
              <a:cs typeface="+mn-cs"/>
            </a:rPr>
            <a:t>により</a:t>
          </a:r>
          <a:r>
            <a:rPr kumimoji="1" lang="ja-JP" altLang="en-US" sz="1300">
              <a:solidFill>
                <a:sysClr val="windowText" lastClr="000000"/>
              </a:solidFill>
              <a:effectLst/>
              <a:latin typeface="+mn-lt"/>
              <a:ea typeface="+mn-ea"/>
              <a:cs typeface="+mn-cs"/>
            </a:rPr>
            <a:t>充当可能基金が減少したため、減少</a:t>
          </a:r>
          <a:r>
            <a:rPr kumimoji="1" lang="ja-JP" altLang="ja-JP" sz="1300">
              <a:solidFill>
                <a:sysClr val="windowText" lastClr="000000"/>
              </a:solidFill>
              <a:effectLst/>
              <a:latin typeface="+mn-lt"/>
              <a:ea typeface="+mn-ea"/>
              <a:cs typeface="+mn-cs"/>
            </a:rPr>
            <a:t>となっている</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財政調整基金の積立により、充当可能基金が増加していたが、今後、新設小学校の建設など大規模事業の整備が予定されているため、事業の見直しや地方債発行の抑制、充当可能基金の確保等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法人町民税が減少する一方、</a:t>
          </a:r>
          <a:r>
            <a:rPr kumimoji="1" lang="ja-JP" altLang="en-US" sz="1300">
              <a:solidFill>
                <a:schemeClr val="dk1"/>
              </a:solidFill>
              <a:effectLst/>
              <a:latin typeface="+mn-lt"/>
              <a:ea typeface="+mn-ea"/>
              <a:cs typeface="+mn-cs"/>
            </a:rPr>
            <a:t>法人の設備投資</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る償却資産の増により</a:t>
          </a:r>
          <a:r>
            <a:rPr kumimoji="1" lang="ja-JP" altLang="ja-JP" sz="1300">
              <a:solidFill>
                <a:schemeClr val="dk1"/>
              </a:solidFill>
              <a:effectLst/>
              <a:latin typeface="+mn-lt"/>
              <a:ea typeface="+mn-ea"/>
              <a:cs typeface="+mn-cs"/>
            </a:rPr>
            <a:t>固定資産税が増加したため、財政力指数も微増ながら改善した。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今後も財政基盤全体の安定・向上を図るため、歳出の徹底的な見直しと、企業誘致、徴収業務の強化等の歳入確保に努め、財政の健全化を推進する。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41</xdr:row>
      <xdr:rowOff>9172</xdr:rowOff>
    </xdr:to>
    <xdr:cxnSp macro="">
      <xdr:nvCxnSpPr>
        <xdr:cNvPr id="74" name="直線コネクタ 73"/>
        <xdr:cNvCxnSpPr/>
      </xdr:nvCxnSpPr>
      <xdr:spPr>
        <a:xfrm flipV="1">
          <a:off x="2336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9172</xdr:rowOff>
    </xdr:to>
    <xdr:cxnSp macro="">
      <xdr:nvCxnSpPr>
        <xdr:cNvPr id="77" name="直線コネクタ 76"/>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3" name="円/楕円 92"/>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4" name="テキスト ボックス 93"/>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が増加しているものの、</a:t>
          </a:r>
          <a:r>
            <a:rPr kumimoji="1" lang="ja-JP" altLang="en-US" sz="1300">
              <a:solidFill>
                <a:schemeClr val="dk1"/>
              </a:solidFill>
              <a:effectLst/>
              <a:latin typeface="+mn-lt"/>
              <a:ea typeface="+mn-ea"/>
              <a:cs typeface="+mn-cs"/>
            </a:rPr>
            <a:t>消防業務の広域化に伴う人件費の減</a:t>
          </a:r>
          <a:r>
            <a:rPr kumimoji="1" lang="ja-JP" altLang="ja-JP" sz="1300">
              <a:solidFill>
                <a:schemeClr val="dk1"/>
              </a:solidFill>
              <a:effectLst/>
              <a:latin typeface="+mn-lt"/>
              <a:ea typeface="+mn-ea"/>
              <a:cs typeface="+mn-cs"/>
            </a:rPr>
            <a:t>により、前年度と比較して、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ポイントの改善となっている。</a:t>
          </a:r>
          <a:endParaRPr lang="ja-JP" altLang="ja-JP" sz="1300">
            <a:effectLst/>
          </a:endParaRPr>
        </a:p>
        <a:p>
          <a:r>
            <a:rPr kumimoji="1" lang="ja-JP" altLang="ja-JP" sz="1300">
              <a:solidFill>
                <a:schemeClr val="dk1"/>
              </a:solidFill>
              <a:effectLst/>
              <a:latin typeface="+mn-lt"/>
              <a:ea typeface="+mn-ea"/>
              <a:cs typeface="+mn-cs"/>
            </a:rPr>
            <a:t>　前年度に比べ改善はしているものの類似団体と比較して引き続き高い水準となっているため、「類似団体平均値以下」を目標に、経常経費の抑制・削減を図るとともに、徴収業務の強化や受益者負担の適正化等の歳入確保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150368</xdr:rowOff>
    </xdr:from>
    <xdr:to>
      <xdr:col>7</xdr:col>
      <xdr:colOff>152400</xdr:colOff>
      <xdr:row>64</xdr:row>
      <xdr:rowOff>164846</xdr:rowOff>
    </xdr:to>
    <xdr:cxnSp macro="">
      <xdr:nvCxnSpPr>
        <xdr:cNvPr id="129" name="直線コネクタ 128"/>
        <xdr:cNvCxnSpPr/>
      </xdr:nvCxnSpPr>
      <xdr:spPr>
        <a:xfrm flipV="1">
          <a:off x="4114800" y="111231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164846</xdr:rowOff>
    </xdr:from>
    <xdr:to>
      <xdr:col>6</xdr:col>
      <xdr:colOff>0</xdr:colOff>
      <xdr:row>65</xdr:row>
      <xdr:rowOff>32004</xdr:rowOff>
    </xdr:to>
    <xdr:cxnSp macro="">
      <xdr:nvCxnSpPr>
        <xdr:cNvPr id="132" name="直線コネクタ 131"/>
        <xdr:cNvCxnSpPr/>
      </xdr:nvCxnSpPr>
      <xdr:spPr>
        <a:xfrm flipV="1">
          <a:off x="3225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32004</xdr:rowOff>
    </xdr:to>
    <xdr:cxnSp macro="">
      <xdr:nvCxnSpPr>
        <xdr:cNvPr id="135" name="直線コネクタ 134"/>
        <xdr:cNvCxnSpPr/>
      </xdr:nvCxnSpPr>
      <xdr:spPr>
        <a:xfrm>
          <a:off x="2336800" y="111569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65</xdr:row>
      <xdr:rowOff>12700</xdr:rowOff>
    </xdr:to>
    <xdr:cxnSp macro="">
      <xdr:nvCxnSpPr>
        <xdr:cNvPr id="138" name="直線コネクタ 137"/>
        <xdr:cNvCxnSpPr/>
      </xdr:nvCxnSpPr>
      <xdr:spPr>
        <a:xfrm>
          <a:off x="1447800" y="110507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48" name="円/楕円 147"/>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71645</xdr:rowOff>
    </xdr:from>
    <xdr:ext cx="762000" cy="259045"/>
    <xdr:sp macro="" textlink="">
      <xdr:nvSpPr>
        <xdr:cNvPr id="149"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50" name="円/楕円 149"/>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1" name="テキスト ボックス 150"/>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2" name="円/楕円 151"/>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3" name="テキスト ボックス 152"/>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4" name="円/楕円 153"/>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5" name="テキスト ボックス 154"/>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6" name="円/楕円 155"/>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7" name="テキスト ボックス 156"/>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類似団体平均値を若干上回っていたが、平成</a:t>
          </a:r>
          <a:r>
            <a:rPr kumimoji="1" lang="en-US" altLang="ja-JP" sz="1300">
              <a:latin typeface="ＭＳ Ｐゴシック"/>
            </a:rPr>
            <a:t>27</a:t>
          </a:r>
          <a:r>
            <a:rPr kumimoji="1" lang="ja-JP" altLang="en-US" sz="1300">
              <a:latin typeface="ＭＳ Ｐゴシック"/>
            </a:rPr>
            <a:t>年度より単独で実施してきた消防業務について、広域化を実施したため、若干下回った。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aseline="0">
              <a:solidFill>
                <a:schemeClr val="dk1"/>
              </a:solidFill>
              <a:effectLst/>
              <a:latin typeface="+mn-lt"/>
              <a:ea typeface="+mn-ea"/>
              <a:cs typeface="+mn-cs"/>
            </a:rPr>
            <a:t>今後も職員適正化計画に基づく適正な定員管理に努めるとともに、施設等の維持補修を計画的に実施し、物件費の削減に努めていく。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15711</xdr:rowOff>
    </xdr:from>
    <xdr:to>
      <xdr:col>7</xdr:col>
      <xdr:colOff>152400</xdr:colOff>
      <xdr:row>83</xdr:row>
      <xdr:rowOff>113551</xdr:rowOff>
    </xdr:to>
    <xdr:cxnSp macro="">
      <xdr:nvCxnSpPr>
        <xdr:cNvPr id="194" name="直線コネクタ 193"/>
        <xdr:cNvCxnSpPr/>
      </xdr:nvCxnSpPr>
      <xdr:spPr>
        <a:xfrm flipV="1">
          <a:off x="4114800" y="14246061"/>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106704</xdr:rowOff>
    </xdr:from>
    <xdr:to>
      <xdr:col>6</xdr:col>
      <xdr:colOff>0</xdr:colOff>
      <xdr:row>83</xdr:row>
      <xdr:rowOff>113551</xdr:rowOff>
    </xdr:to>
    <xdr:cxnSp macro="">
      <xdr:nvCxnSpPr>
        <xdr:cNvPr id="197" name="直線コネクタ 196"/>
        <xdr:cNvCxnSpPr/>
      </xdr:nvCxnSpPr>
      <xdr:spPr>
        <a:xfrm>
          <a:off x="3225800" y="14337054"/>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89295</xdr:rowOff>
    </xdr:from>
    <xdr:to>
      <xdr:col>4</xdr:col>
      <xdr:colOff>482600</xdr:colOff>
      <xdr:row>83</xdr:row>
      <xdr:rowOff>106704</xdr:rowOff>
    </xdr:to>
    <xdr:cxnSp macro="">
      <xdr:nvCxnSpPr>
        <xdr:cNvPr id="200" name="直線コネクタ 199"/>
        <xdr:cNvCxnSpPr/>
      </xdr:nvCxnSpPr>
      <xdr:spPr>
        <a:xfrm>
          <a:off x="2336800" y="14319645"/>
          <a:ext cx="889000" cy="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89295</xdr:rowOff>
    </xdr:from>
    <xdr:to>
      <xdr:col>3</xdr:col>
      <xdr:colOff>279400</xdr:colOff>
      <xdr:row>83</xdr:row>
      <xdr:rowOff>115470</xdr:rowOff>
    </xdr:to>
    <xdr:cxnSp macro="">
      <xdr:nvCxnSpPr>
        <xdr:cNvPr id="203" name="直線コネクタ 202"/>
        <xdr:cNvCxnSpPr/>
      </xdr:nvCxnSpPr>
      <xdr:spPr>
        <a:xfrm flipV="1">
          <a:off x="1447800" y="14319645"/>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136361</xdr:rowOff>
    </xdr:from>
    <xdr:to>
      <xdr:col>7</xdr:col>
      <xdr:colOff>203200</xdr:colOff>
      <xdr:row>83</xdr:row>
      <xdr:rowOff>66511</xdr:rowOff>
    </xdr:to>
    <xdr:sp macro="" textlink="">
      <xdr:nvSpPr>
        <xdr:cNvPr id="213" name="円/楕円 212"/>
        <xdr:cNvSpPr/>
      </xdr:nvSpPr>
      <xdr:spPr>
        <a:xfrm>
          <a:off x="4902200" y="141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152888</xdr:rowOff>
    </xdr:from>
    <xdr:ext cx="762000" cy="259045"/>
    <xdr:sp macro="" textlink="">
      <xdr:nvSpPr>
        <xdr:cNvPr id="214" name="人件費・物件費等の状況該当値テキスト"/>
        <xdr:cNvSpPr txBox="1"/>
      </xdr:nvSpPr>
      <xdr:spPr>
        <a:xfrm>
          <a:off x="5041900" y="1404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62751</xdr:rowOff>
    </xdr:from>
    <xdr:to>
      <xdr:col>6</xdr:col>
      <xdr:colOff>50800</xdr:colOff>
      <xdr:row>83</xdr:row>
      <xdr:rowOff>164351</xdr:rowOff>
    </xdr:to>
    <xdr:sp macro="" textlink="">
      <xdr:nvSpPr>
        <xdr:cNvPr id="215" name="円/楕円 214"/>
        <xdr:cNvSpPr/>
      </xdr:nvSpPr>
      <xdr:spPr>
        <a:xfrm>
          <a:off x="4064000" y="142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3078</xdr:rowOff>
    </xdr:from>
    <xdr:ext cx="736600" cy="259045"/>
    <xdr:sp macro="" textlink="">
      <xdr:nvSpPr>
        <xdr:cNvPr id="216" name="テキスト ボックス 215"/>
        <xdr:cNvSpPr txBox="1"/>
      </xdr:nvSpPr>
      <xdr:spPr>
        <a:xfrm>
          <a:off x="3733800" y="1406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112,277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55904</xdr:rowOff>
    </xdr:from>
    <xdr:to>
      <xdr:col>4</xdr:col>
      <xdr:colOff>533400</xdr:colOff>
      <xdr:row>83</xdr:row>
      <xdr:rowOff>157504</xdr:rowOff>
    </xdr:to>
    <xdr:sp macro="" textlink="">
      <xdr:nvSpPr>
        <xdr:cNvPr id="217" name="円/楕円 216"/>
        <xdr:cNvSpPr/>
      </xdr:nvSpPr>
      <xdr:spPr>
        <a:xfrm>
          <a:off x="3175000" y="142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142281</xdr:rowOff>
    </xdr:from>
    <xdr:ext cx="762000" cy="259045"/>
    <xdr:sp macro="" textlink="">
      <xdr:nvSpPr>
        <xdr:cNvPr id="218" name="テキスト ボックス 217"/>
        <xdr:cNvSpPr txBox="1"/>
      </xdr:nvSpPr>
      <xdr:spPr>
        <a:xfrm>
          <a:off x="2844800" y="1437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38495</xdr:rowOff>
    </xdr:from>
    <xdr:to>
      <xdr:col>3</xdr:col>
      <xdr:colOff>330200</xdr:colOff>
      <xdr:row>83</xdr:row>
      <xdr:rowOff>140095</xdr:rowOff>
    </xdr:to>
    <xdr:sp macro="" textlink="">
      <xdr:nvSpPr>
        <xdr:cNvPr id="219" name="円/楕円 218"/>
        <xdr:cNvSpPr/>
      </xdr:nvSpPr>
      <xdr:spPr>
        <a:xfrm>
          <a:off x="2286000" y="142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124872</xdr:rowOff>
    </xdr:from>
    <xdr:ext cx="762000" cy="259045"/>
    <xdr:sp macro="" textlink="">
      <xdr:nvSpPr>
        <xdr:cNvPr id="220" name="テキスト ボックス 219"/>
        <xdr:cNvSpPr txBox="1"/>
      </xdr:nvSpPr>
      <xdr:spPr>
        <a:xfrm>
          <a:off x="1955800" y="143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64670</xdr:rowOff>
    </xdr:from>
    <xdr:to>
      <xdr:col>2</xdr:col>
      <xdr:colOff>127000</xdr:colOff>
      <xdr:row>83</xdr:row>
      <xdr:rowOff>166270</xdr:rowOff>
    </xdr:to>
    <xdr:sp macro="" textlink="">
      <xdr:nvSpPr>
        <xdr:cNvPr id="221" name="円/楕円 220"/>
        <xdr:cNvSpPr/>
      </xdr:nvSpPr>
      <xdr:spPr>
        <a:xfrm>
          <a:off x="1397000" y="142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151047</xdr:rowOff>
    </xdr:from>
    <xdr:ext cx="762000" cy="259045"/>
    <xdr:sp macro="" textlink="">
      <xdr:nvSpPr>
        <xdr:cNvPr id="222" name="テキスト ボックス 221"/>
        <xdr:cNvSpPr txBox="1"/>
      </xdr:nvSpPr>
      <xdr:spPr>
        <a:xfrm>
          <a:off x="1066800" y="143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年度及び平成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年度は、国家公務員の時限的な給与改定・臨時特例法による給与減額措置があったため、</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％を超えているが、</a:t>
          </a:r>
          <a:r>
            <a:rPr lang="ja-JP" altLang="ja-JP" sz="1300" b="0" i="0" baseline="0">
              <a:solidFill>
                <a:schemeClr val="dk1"/>
              </a:solidFill>
              <a:effectLst/>
              <a:latin typeface="+mn-lt"/>
              <a:ea typeface="+mn-ea"/>
              <a:cs typeface="+mn-cs"/>
            </a:rPr>
            <a:t>この措置がない場合の指数は99.5、</a:t>
          </a:r>
          <a:r>
            <a:rPr lang="en-US" altLang="ja-JP" sz="1300" b="0" i="0" baseline="0">
              <a:solidFill>
                <a:schemeClr val="dk1"/>
              </a:solidFill>
              <a:effectLst/>
              <a:latin typeface="+mn-lt"/>
              <a:ea typeface="+mn-ea"/>
              <a:cs typeface="+mn-cs"/>
            </a:rPr>
            <a:t>99.0</a:t>
          </a:r>
          <a:r>
            <a:rPr lang="ja-JP" altLang="ja-JP" sz="1300" b="0" i="0" baseline="0">
              <a:solidFill>
                <a:schemeClr val="dk1"/>
              </a:solidFill>
              <a:effectLst/>
              <a:latin typeface="+mn-lt"/>
              <a:ea typeface="+mn-ea"/>
              <a:cs typeface="+mn-cs"/>
            </a:rPr>
            <a:t>となり、前年度を下回り、減少傾向となっている。</a:t>
          </a:r>
          <a:endParaRPr lang="ja-JP" altLang="ja-JP" sz="1300">
            <a:effectLst/>
          </a:endParaRPr>
        </a:p>
        <a:p>
          <a:r>
            <a:rPr kumimoji="1" lang="ja-JP" altLang="ja-JP" sz="1300" b="0" i="0" baseline="0">
              <a:solidFill>
                <a:schemeClr val="dk1"/>
              </a:solidFill>
              <a:effectLst/>
              <a:latin typeface="+mn-lt"/>
              <a:ea typeface="+mn-ea"/>
              <a:cs typeface="+mn-cs"/>
            </a:rPr>
            <a:t>　類似団体平均値は上回っているが、「人件費及び人件費に準ずる費用」の人口</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人当たりの歳出決算額は、類似団体平均値を下回っている。</a:t>
          </a:r>
          <a:endParaRPr lang="ja-JP" altLang="ja-JP" sz="1300">
            <a:effectLst/>
          </a:endParaRPr>
        </a:p>
        <a:p>
          <a:r>
            <a:rPr kumimoji="1" lang="ja-JP" altLang="ja-JP" sz="1300" b="0" i="0" baseline="0">
              <a:solidFill>
                <a:schemeClr val="dk1"/>
              </a:solidFill>
              <a:effectLst/>
              <a:latin typeface="+mn-lt"/>
              <a:ea typeface="+mn-ea"/>
              <a:cs typeface="+mn-cs"/>
            </a:rPr>
            <a:t>　今後も給与の適正化に努めていく</a:t>
          </a:r>
          <a:r>
            <a:rPr kumimoji="1" lang="ja-JP" altLang="en-US"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34289</xdr:rowOff>
    </xdr:to>
    <xdr:cxnSp macro="">
      <xdr:nvCxnSpPr>
        <xdr:cNvPr id="256" name="直線コネクタ 255"/>
        <xdr:cNvCxnSpPr/>
      </xdr:nvCxnSpPr>
      <xdr:spPr>
        <a:xfrm>
          <a:off x="16179800" y="144119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106680</xdr:rowOff>
    </xdr:to>
    <xdr:cxnSp macro="">
      <xdr:nvCxnSpPr>
        <xdr:cNvPr id="259" name="直線コネクタ 258"/>
        <xdr:cNvCxnSpPr/>
      </xdr:nvCxnSpPr>
      <xdr:spPr>
        <a:xfrm flipV="1">
          <a:off x="15290800" y="144119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96520</xdr:rowOff>
    </xdr:to>
    <xdr:cxnSp macro="">
      <xdr:nvCxnSpPr>
        <xdr:cNvPr id="262" name="直線コネクタ 261"/>
        <xdr:cNvCxnSpPr/>
      </xdr:nvCxnSpPr>
      <xdr:spPr>
        <a:xfrm flipV="1">
          <a:off x="14401800" y="1450848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136737</xdr:rowOff>
    </xdr:to>
    <xdr:cxnSp macro="">
      <xdr:nvCxnSpPr>
        <xdr:cNvPr id="265" name="直線コネクタ 264"/>
        <xdr:cNvCxnSpPr/>
      </xdr:nvCxnSpPr>
      <xdr:spPr>
        <a:xfrm flipV="1">
          <a:off x="13512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5" name="円/楕円 274"/>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6"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7" name="円/楕円 276"/>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8" name="テキスト ボックス 277"/>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9" name="円/楕円 278"/>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80" name="テキスト ボックス 279"/>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1" name="円/楕円 280"/>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2" name="テキスト ボックス 281"/>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3" name="円/楕円 282"/>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4" name="テキスト ボックス 283"/>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年度までは、類似団体平均値を若干上回っていたが、消防の広域化に伴う消防職員の減により、大幅に減少している。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今後も職員削減計画の見直し等を含め、引き続き職員数の適正化に努めていく。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102053</xdr:rowOff>
    </xdr:to>
    <xdr:cxnSp macro="">
      <xdr:nvCxnSpPr>
        <xdr:cNvPr id="321" name="直線コネクタ 320"/>
        <xdr:cNvCxnSpPr/>
      </xdr:nvCxnSpPr>
      <xdr:spPr>
        <a:xfrm flipV="1">
          <a:off x="16179800" y="10215880"/>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102053</xdr:rowOff>
    </xdr:from>
    <xdr:to>
      <xdr:col>23</xdr:col>
      <xdr:colOff>406400</xdr:colOff>
      <xdr:row>60</xdr:row>
      <xdr:rowOff>156391</xdr:rowOff>
    </xdr:to>
    <xdr:cxnSp macro="">
      <xdr:nvCxnSpPr>
        <xdr:cNvPr id="324" name="直線コネクタ 323"/>
        <xdr:cNvCxnSpPr/>
      </xdr:nvCxnSpPr>
      <xdr:spPr>
        <a:xfrm flipV="1">
          <a:off x="15290800" y="10217603"/>
          <a:ext cx="8890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142603</xdr:rowOff>
    </xdr:from>
    <xdr:to>
      <xdr:col>22</xdr:col>
      <xdr:colOff>203200</xdr:colOff>
      <xdr:row>60</xdr:row>
      <xdr:rowOff>156391</xdr:rowOff>
    </xdr:to>
    <xdr:cxnSp macro="">
      <xdr:nvCxnSpPr>
        <xdr:cNvPr id="327" name="直線コネクタ 326"/>
        <xdr:cNvCxnSpPr/>
      </xdr:nvCxnSpPr>
      <xdr:spPr>
        <a:xfrm>
          <a:off x="14401800" y="104296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142603</xdr:rowOff>
    </xdr:from>
    <xdr:to>
      <xdr:col>21</xdr:col>
      <xdr:colOff>0</xdr:colOff>
      <xdr:row>60</xdr:row>
      <xdr:rowOff>163285</xdr:rowOff>
    </xdr:to>
    <xdr:cxnSp macro="">
      <xdr:nvCxnSpPr>
        <xdr:cNvPr id="330" name="直線コネクタ 329"/>
        <xdr:cNvCxnSpPr/>
      </xdr:nvCxnSpPr>
      <xdr:spPr>
        <a:xfrm flipV="1">
          <a:off x="13512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49530</xdr:rowOff>
    </xdr:from>
    <xdr:to>
      <xdr:col>24</xdr:col>
      <xdr:colOff>609600</xdr:colOff>
      <xdr:row>59</xdr:row>
      <xdr:rowOff>151130</xdr:rowOff>
    </xdr:to>
    <xdr:sp macro="" textlink="">
      <xdr:nvSpPr>
        <xdr:cNvPr id="340" name="円/楕円 339"/>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66057</xdr:rowOff>
    </xdr:from>
    <xdr:ext cx="762000" cy="259045"/>
    <xdr:sp macro="" textlink="">
      <xdr:nvSpPr>
        <xdr:cNvPr id="341"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51253</xdr:rowOff>
    </xdr:from>
    <xdr:to>
      <xdr:col>23</xdr:col>
      <xdr:colOff>457200</xdr:colOff>
      <xdr:row>59</xdr:row>
      <xdr:rowOff>152853</xdr:rowOff>
    </xdr:to>
    <xdr:sp macro="" textlink="">
      <xdr:nvSpPr>
        <xdr:cNvPr id="342" name="円/楕円 341"/>
        <xdr:cNvSpPr/>
      </xdr:nvSpPr>
      <xdr:spPr>
        <a:xfrm>
          <a:off x="16129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163030</xdr:rowOff>
    </xdr:from>
    <xdr:ext cx="736600" cy="259045"/>
    <xdr:sp macro="" textlink="">
      <xdr:nvSpPr>
        <xdr:cNvPr id="343" name="テキスト ボックス 342"/>
        <xdr:cNvSpPr txBox="1"/>
      </xdr:nvSpPr>
      <xdr:spPr>
        <a:xfrm>
          <a:off x="15798800" y="993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105591</xdr:rowOff>
    </xdr:from>
    <xdr:to>
      <xdr:col>22</xdr:col>
      <xdr:colOff>254000</xdr:colOff>
      <xdr:row>61</xdr:row>
      <xdr:rowOff>35741</xdr:rowOff>
    </xdr:to>
    <xdr:sp macro="" textlink="">
      <xdr:nvSpPr>
        <xdr:cNvPr id="344" name="円/楕円 343"/>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20518</xdr:rowOff>
    </xdr:from>
    <xdr:ext cx="762000" cy="259045"/>
    <xdr:sp macro="" textlink="">
      <xdr:nvSpPr>
        <xdr:cNvPr id="345" name="テキスト ボックス 344"/>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91803</xdr:rowOff>
    </xdr:from>
    <xdr:to>
      <xdr:col>21</xdr:col>
      <xdr:colOff>50800</xdr:colOff>
      <xdr:row>61</xdr:row>
      <xdr:rowOff>21953</xdr:rowOff>
    </xdr:to>
    <xdr:sp macro="" textlink="">
      <xdr:nvSpPr>
        <xdr:cNvPr id="346" name="円/楕円 345"/>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6730</xdr:rowOff>
    </xdr:from>
    <xdr:ext cx="762000" cy="259045"/>
    <xdr:sp macro="" textlink="">
      <xdr:nvSpPr>
        <xdr:cNvPr id="347" name="テキスト ボックス 346"/>
        <xdr:cNvSpPr txBox="1"/>
      </xdr:nvSpPr>
      <xdr:spPr>
        <a:xfrm>
          <a:off x="14020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112485</xdr:rowOff>
    </xdr:from>
    <xdr:to>
      <xdr:col>19</xdr:col>
      <xdr:colOff>533400</xdr:colOff>
      <xdr:row>61</xdr:row>
      <xdr:rowOff>42635</xdr:rowOff>
    </xdr:to>
    <xdr:sp macro="" textlink="">
      <xdr:nvSpPr>
        <xdr:cNvPr id="348" name="円/楕円 347"/>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27412</xdr:rowOff>
    </xdr:from>
    <xdr:ext cx="762000" cy="259045"/>
    <xdr:sp macro="" textlink="">
      <xdr:nvSpPr>
        <xdr:cNvPr id="349" name="テキスト ボックス 348"/>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起債事業の抑制等を継続した結果、平成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年度以降類似団体を下回っており、減少傾向となっている。</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年度は、ごみ処理施設建設の償還が平成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年度までで終了したため、</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ヶ年平均値である本比率は、前年度と比較して</a:t>
          </a:r>
          <a:r>
            <a:rPr kumimoji="1" lang="en-US" altLang="ja-JP" sz="1300">
              <a:solidFill>
                <a:schemeClr val="dk1"/>
              </a:solidFill>
              <a:effectLst/>
              <a:latin typeface="+mn-ea"/>
              <a:ea typeface="+mn-ea"/>
              <a:cs typeface="+mn-cs"/>
            </a:rPr>
            <a:t>0.7</a:t>
          </a:r>
          <a:r>
            <a:rPr kumimoji="1" lang="ja-JP" altLang="en-US" sz="1300">
              <a:solidFill>
                <a:schemeClr val="dk1"/>
              </a:solidFill>
              <a:effectLst/>
              <a:latin typeface="+mn-ea"/>
              <a:ea typeface="+mn-ea"/>
              <a:cs typeface="+mn-cs"/>
            </a:rPr>
            <a:t>ポイント減の</a:t>
          </a:r>
          <a:r>
            <a:rPr kumimoji="1" lang="en-US" altLang="ja-JP" sz="1300">
              <a:solidFill>
                <a:schemeClr val="dk1"/>
              </a:solidFill>
              <a:effectLst/>
              <a:latin typeface="+mn-ea"/>
              <a:ea typeface="+mn-ea"/>
              <a:cs typeface="+mn-cs"/>
            </a:rPr>
            <a:t>5.0</a:t>
          </a:r>
          <a:r>
            <a:rPr kumimoji="1" lang="ja-JP" altLang="en-US" sz="1300">
              <a:solidFill>
                <a:schemeClr val="dk1"/>
              </a:solidFill>
              <a:effectLst/>
              <a:latin typeface="+mn-ea"/>
              <a:ea typeface="+mn-ea"/>
              <a:cs typeface="+mn-cs"/>
            </a:rPr>
            <a:t>％となっている。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今後も引き続き起債事業の抑制等を継続していく。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11854</xdr:rowOff>
    </xdr:to>
    <xdr:cxnSp macro="">
      <xdr:nvCxnSpPr>
        <xdr:cNvPr id="382" name="直線コネクタ 381"/>
        <xdr:cNvCxnSpPr/>
      </xdr:nvCxnSpPr>
      <xdr:spPr>
        <a:xfrm flipV="1">
          <a:off x="16179800" y="698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132504</xdr:rowOff>
    </xdr:to>
    <xdr:cxnSp macro="">
      <xdr:nvCxnSpPr>
        <xdr:cNvPr id="385" name="直線コネクタ 384"/>
        <xdr:cNvCxnSpPr/>
      </xdr:nvCxnSpPr>
      <xdr:spPr>
        <a:xfrm flipV="1">
          <a:off x="15290800" y="7041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81704</xdr:rowOff>
    </xdr:to>
    <xdr:cxnSp macro="">
      <xdr:nvCxnSpPr>
        <xdr:cNvPr id="388" name="直線コネクタ 387"/>
        <xdr:cNvCxnSpPr/>
      </xdr:nvCxnSpPr>
      <xdr:spPr>
        <a:xfrm flipV="1">
          <a:off x="14401800" y="71619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42</xdr:row>
      <xdr:rowOff>154094</xdr:rowOff>
    </xdr:to>
    <xdr:cxnSp macro="">
      <xdr:nvCxnSpPr>
        <xdr:cNvPr id="391" name="直線コネクタ 390"/>
        <xdr:cNvCxnSpPr/>
      </xdr:nvCxnSpPr>
      <xdr:spPr>
        <a:xfrm flipV="1">
          <a:off x="13512800" y="7282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1" name="円/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2"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3" name="円/楕円 402"/>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404" name="テキスト ボックス 403"/>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5" name="円/楕円 404"/>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406" name="テキスト ボックス 405"/>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7" name="円/楕円 406"/>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142681</xdr:rowOff>
    </xdr:from>
    <xdr:ext cx="762000" cy="259045"/>
    <xdr:sp macro="" textlink="">
      <xdr:nvSpPr>
        <xdr:cNvPr id="408" name="テキスト ボックス 407"/>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09" name="円/楕円 408"/>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410" name="テキスト ボックス 409"/>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年度以降、充当可能財源が将来負担額を上回っているため算出されていない。</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臨時財政対策債現在高の増により、地方債残高が増加したため、将来負担額が増となっている。また、財政調整基金、公共公益施設整備基金の取崩しにより、充当可能基金が減少し、充当可能財源等が減少となっているため、</a:t>
          </a:r>
          <a:r>
            <a:rPr kumimoji="1" lang="ja-JP" altLang="ja-JP" sz="1200" b="0" i="0" baseline="0">
              <a:solidFill>
                <a:schemeClr val="dk1"/>
              </a:solidFill>
              <a:effectLst/>
              <a:latin typeface="+mn-lt"/>
              <a:ea typeface="+mn-ea"/>
              <a:cs typeface="+mn-cs"/>
            </a:rPr>
            <a:t>将来負担比率の分子が</a:t>
          </a:r>
          <a:r>
            <a:rPr kumimoji="1" lang="ja-JP" altLang="en-US" sz="1200" b="0" i="0" baseline="0">
              <a:solidFill>
                <a:schemeClr val="dk1"/>
              </a:solidFill>
              <a:effectLst/>
              <a:latin typeface="+mn-lt"/>
              <a:ea typeface="+mn-ea"/>
              <a:cs typeface="+mn-cs"/>
            </a:rPr>
            <a:t>前年度と比較して減少と</a:t>
          </a:r>
          <a:r>
            <a:rPr kumimoji="1" lang="ja-JP" altLang="en-US" sz="1200" b="0" i="0" baseline="0">
              <a:solidFill>
                <a:sysClr val="windowText" lastClr="000000"/>
              </a:solidFill>
              <a:effectLst/>
              <a:latin typeface="+mn-lt"/>
              <a:ea typeface="+mn-ea"/>
              <a:cs typeface="+mn-cs"/>
            </a:rPr>
            <a:t>なっている</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今後も公債費等義務的経費の削減を中心とする行財政改革を進め、財政の健全化に努め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年度までは、消防業務を単独で実施していたため、類似団体平均値を上回っていた。平成</a:t>
          </a:r>
          <a:r>
            <a:rPr kumimoji="1" lang="en-US" altLang="ja-JP" sz="1300">
              <a:latin typeface="ＭＳ Ｐゴシック"/>
            </a:rPr>
            <a:t>27</a:t>
          </a:r>
          <a:r>
            <a:rPr kumimoji="1" lang="ja-JP" altLang="en-US" sz="1300">
              <a:latin typeface="ＭＳ Ｐゴシック"/>
            </a:rPr>
            <a:t>年度に消防の広域化に伴い消防職員が</a:t>
          </a:r>
          <a:r>
            <a:rPr kumimoji="1" lang="en-US" altLang="ja-JP" sz="1300">
              <a:latin typeface="ＭＳ Ｐゴシック"/>
            </a:rPr>
            <a:t>57</a:t>
          </a:r>
          <a:r>
            <a:rPr kumimoji="1" lang="ja-JP" altLang="en-US" sz="1300">
              <a:latin typeface="ＭＳ Ｐゴシック"/>
            </a:rPr>
            <a:t>名の減となったため、</a:t>
          </a:r>
          <a:r>
            <a:rPr kumimoji="1" lang="ja-JP" altLang="ja-JP" sz="1300">
              <a:solidFill>
                <a:schemeClr val="dk1"/>
              </a:solidFill>
              <a:effectLst/>
              <a:latin typeface="+mn-lt"/>
              <a:ea typeface="+mn-ea"/>
              <a:cs typeface="+mn-cs"/>
            </a:rPr>
            <a:t>人件費に係る経常収支比率</a:t>
          </a:r>
          <a:r>
            <a:rPr kumimoji="1" lang="ja-JP" altLang="en-US" sz="1300">
              <a:latin typeface="ＭＳ Ｐゴシック"/>
            </a:rPr>
            <a:t>は、前年度と比較して</a:t>
          </a:r>
          <a:r>
            <a:rPr kumimoji="1" lang="en-US" altLang="ja-JP" sz="1300">
              <a:latin typeface="ＭＳ Ｐゴシック"/>
            </a:rPr>
            <a:t>6.5</a:t>
          </a:r>
          <a:r>
            <a:rPr kumimoji="1" lang="ja-JP" altLang="en-US" sz="1300">
              <a:latin typeface="ＭＳ Ｐゴシック"/>
            </a:rPr>
            <a:t>ポイントの減と大幅に減少し、類似団体と同水準となっている。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適正な人件費の管理・抑制に努めていく</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38</xdr:row>
      <xdr:rowOff>81280</xdr:rowOff>
    </xdr:to>
    <xdr:cxnSp macro="">
      <xdr:nvCxnSpPr>
        <xdr:cNvPr id="64" name="直線コネクタ 63"/>
        <xdr:cNvCxnSpPr/>
      </xdr:nvCxnSpPr>
      <xdr:spPr>
        <a:xfrm flipV="1">
          <a:off x="3987800" y="62992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81280</xdr:rowOff>
    </xdr:to>
    <xdr:cxnSp macro="">
      <xdr:nvCxnSpPr>
        <xdr:cNvPr id="67" name="直線コネクタ 66"/>
        <xdr:cNvCxnSpPr/>
      </xdr:nvCxnSpPr>
      <xdr:spPr>
        <a:xfrm>
          <a:off x="3098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104140</xdr:rowOff>
    </xdr:to>
    <xdr:cxnSp macro="">
      <xdr:nvCxnSpPr>
        <xdr:cNvPr id="70" name="直線コネクタ 69"/>
        <xdr:cNvCxnSpPr/>
      </xdr:nvCxnSpPr>
      <xdr:spPr>
        <a:xfrm flipV="1">
          <a:off x="2209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30988</xdr:rowOff>
    </xdr:from>
    <xdr:to>
      <xdr:col>3</xdr:col>
      <xdr:colOff>142875</xdr:colOff>
      <xdr:row>38</xdr:row>
      <xdr:rowOff>104140</xdr:rowOff>
    </xdr:to>
    <xdr:cxnSp macro="">
      <xdr:nvCxnSpPr>
        <xdr:cNvPr id="73" name="直線コネクタ 72"/>
        <xdr:cNvCxnSpPr/>
      </xdr:nvCxnSpPr>
      <xdr:spPr>
        <a:xfrm>
          <a:off x="1320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3" name="円/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4"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89" name="円/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151638</xdr:rowOff>
    </xdr:from>
    <xdr:to>
      <xdr:col>1</xdr:col>
      <xdr:colOff>676275</xdr:colOff>
      <xdr:row>38</xdr:row>
      <xdr:rowOff>81788</xdr:rowOff>
    </xdr:to>
    <xdr:sp macro="" textlink="">
      <xdr:nvSpPr>
        <xdr:cNvPr id="91" name="円/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類似団体平均値と比較すると高くなっているが、これは、ごみ処理業務を単独で行っているため、需用費の額が類似団体に比べ</a:t>
          </a:r>
          <a:r>
            <a:rPr kumimoji="1" lang="ja-JP" altLang="en-US" sz="1300">
              <a:solidFill>
                <a:schemeClr val="dk1"/>
              </a:solidFill>
              <a:effectLst/>
              <a:latin typeface="+mn-lt"/>
              <a:ea typeface="+mn-ea"/>
              <a:cs typeface="+mn-cs"/>
            </a:rPr>
            <a:t>高</a:t>
          </a:r>
          <a:r>
            <a:rPr kumimoji="1" lang="ja-JP" altLang="ja-JP" sz="1300">
              <a:solidFill>
                <a:schemeClr val="dk1"/>
              </a:solidFill>
              <a:effectLst/>
              <a:latin typeface="+mn-lt"/>
              <a:ea typeface="+mn-ea"/>
              <a:cs typeface="+mn-cs"/>
            </a:rPr>
            <a:t>くなっているためと考えられる。</a:t>
          </a:r>
          <a:endParaRPr lang="ja-JP" altLang="ja-JP" sz="1300">
            <a:effectLst/>
          </a:endParaRPr>
        </a:p>
        <a:p>
          <a:r>
            <a:rPr kumimoji="1" lang="ja-JP" altLang="ja-JP" sz="1300">
              <a:solidFill>
                <a:schemeClr val="dk1"/>
              </a:solidFill>
              <a:effectLst/>
              <a:latin typeface="+mn-lt"/>
              <a:ea typeface="+mn-ea"/>
              <a:cs typeface="+mn-cs"/>
            </a:rPr>
            <a:t>　今後もコスト削減に取り組み、物件費の抑制に努めていく。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148227</xdr:rowOff>
    </xdr:to>
    <xdr:cxnSp macro="">
      <xdr:nvCxnSpPr>
        <xdr:cNvPr id="127" name="直線コネクタ 126"/>
        <xdr:cNvCxnSpPr/>
      </xdr:nvCxnSpPr>
      <xdr:spPr>
        <a:xfrm>
          <a:off x="15671800" y="30302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76381</xdr:rowOff>
    </xdr:from>
    <xdr:to>
      <xdr:col>22</xdr:col>
      <xdr:colOff>565150</xdr:colOff>
      <xdr:row>17</xdr:row>
      <xdr:rowOff>115570</xdr:rowOff>
    </xdr:to>
    <xdr:cxnSp macro="">
      <xdr:nvCxnSpPr>
        <xdr:cNvPr id="130" name="直線コネクタ 129"/>
        <xdr:cNvCxnSpPr/>
      </xdr:nvCxnSpPr>
      <xdr:spPr>
        <a:xfrm>
          <a:off x="14782800" y="2991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11067</xdr:rowOff>
    </xdr:from>
    <xdr:to>
      <xdr:col>21</xdr:col>
      <xdr:colOff>361950</xdr:colOff>
      <xdr:row>17</xdr:row>
      <xdr:rowOff>76381</xdr:rowOff>
    </xdr:to>
    <xdr:cxnSp macro="">
      <xdr:nvCxnSpPr>
        <xdr:cNvPr id="133" name="直線コネクタ 132"/>
        <xdr:cNvCxnSpPr/>
      </xdr:nvCxnSpPr>
      <xdr:spPr>
        <a:xfrm>
          <a:off x="13893800" y="29257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169454</xdr:rowOff>
    </xdr:from>
    <xdr:to>
      <xdr:col>20</xdr:col>
      <xdr:colOff>158750</xdr:colOff>
      <xdr:row>17</xdr:row>
      <xdr:rowOff>11067</xdr:rowOff>
    </xdr:to>
    <xdr:cxnSp macro="">
      <xdr:nvCxnSpPr>
        <xdr:cNvPr id="136" name="直線コネクタ 135"/>
        <xdr:cNvCxnSpPr/>
      </xdr:nvCxnSpPr>
      <xdr:spPr>
        <a:xfrm>
          <a:off x="13004800" y="2912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97427</xdr:rowOff>
    </xdr:from>
    <xdr:to>
      <xdr:col>24</xdr:col>
      <xdr:colOff>82550</xdr:colOff>
      <xdr:row>18</xdr:row>
      <xdr:rowOff>27577</xdr:rowOff>
    </xdr:to>
    <xdr:sp macro="" textlink="">
      <xdr:nvSpPr>
        <xdr:cNvPr id="146" name="円/楕円 145"/>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69504</xdr:rowOff>
    </xdr:from>
    <xdr:ext cx="762000" cy="259045"/>
    <xdr:sp macro="" textlink="">
      <xdr:nvSpPr>
        <xdr:cNvPr id="147"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25581</xdr:rowOff>
    </xdr:from>
    <xdr:to>
      <xdr:col>21</xdr:col>
      <xdr:colOff>412750</xdr:colOff>
      <xdr:row>17</xdr:row>
      <xdr:rowOff>127181</xdr:rowOff>
    </xdr:to>
    <xdr:sp macro="" textlink="">
      <xdr:nvSpPr>
        <xdr:cNvPr id="150" name="円/楕円 149"/>
        <xdr:cNvSpPr/>
      </xdr:nvSpPr>
      <xdr:spPr>
        <a:xfrm>
          <a:off x="14732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111958</xdr:rowOff>
    </xdr:from>
    <xdr:ext cx="762000" cy="259045"/>
    <xdr:sp macro="" textlink="">
      <xdr:nvSpPr>
        <xdr:cNvPr id="151" name="テキスト ボックス 150"/>
        <xdr:cNvSpPr txBox="1"/>
      </xdr:nvSpPr>
      <xdr:spPr>
        <a:xfrm>
          <a:off x="14401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131717</xdr:rowOff>
    </xdr:from>
    <xdr:to>
      <xdr:col>20</xdr:col>
      <xdr:colOff>209550</xdr:colOff>
      <xdr:row>17</xdr:row>
      <xdr:rowOff>61867</xdr:rowOff>
    </xdr:to>
    <xdr:sp macro="" textlink="">
      <xdr:nvSpPr>
        <xdr:cNvPr id="152" name="円/楕円 151"/>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46644</xdr:rowOff>
    </xdr:from>
    <xdr:ext cx="762000" cy="259045"/>
    <xdr:sp macro="" textlink="">
      <xdr:nvSpPr>
        <xdr:cNvPr id="153" name="テキスト ボックス 152"/>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118654</xdr:rowOff>
    </xdr:from>
    <xdr:to>
      <xdr:col>19</xdr:col>
      <xdr:colOff>6350</xdr:colOff>
      <xdr:row>17</xdr:row>
      <xdr:rowOff>48804</xdr:rowOff>
    </xdr:to>
    <xdr:sp macro="" textlink="">
      <xdr:nvSpPr>
        <xdr:cNvPr id="154" name="円/楕円 153"/>
        <xdr:cNvSpPr/>
      </xdr:nvSpPr>
      <xdr:spPr>
        <a:xfrm>
          <a:off x="12954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33581</xdr:rowOff>
    </xdr:from>
    <xdr:ext cx="762000" cy="259045"/>
    <xdr:sp macro="" textlink="">
      <xdr:nvSpPr>
        <xdr:cNvPr id="155" name="テキスト ボックス 154"/>
        <xdr:cNvSpPr txBox="1"/>
      </xdr:nvSpPr>
      <xdr:spPr>
        <a:xfrm>
          <a:off x="12623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mn-ea"/>
              <a:ea typeface="+mn-ea"/>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年度以降、</a:t>
          </a:r>
          <a:r>
            <a:rPr kumimoji="1" lang="ja-JP" altLang="en-US" sz="1300">
              <a:solidFill>
                <a:schemeClr val="dk1"/>
              </a:solidFill>
              <a:effectLst/>
              <a:latin typeface="+mn-ea"/>
              <a:ea typeface="+mn-ea"/>
              <a:cs typeface="+mn-cs"/>
            </a:rPr>
            <a:t>扶助費に係る経常収支比率が</a:t>
          </a:r>
          <a:r>
            <a:rPr kumimoji="1" lang="ja-JP" altLang="ja-JP" sz="1300">
              <a:solidFill>
                <a:schemeClr val="dk1"/>
              </a:solidFill>
              <a:effectLst/>
              <a:latin typeface="+mn-ea"/>
              <a:ea typeface="+mn-ea"/>
              <a:cs typeface="+mn-cs"/>
            </a:rPr>
            <a:t>類似団体平均値を上回り、上昇傾向となっている。平成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の要因</a:t>
          </a:r>
          <a:r>
            <a:rPr kumimoji="1" lang="ja-JP" altLang="ja-JP" sz="1300">
              <a:solidFill>
                <a:schemeClr val="dk1"/>
              </a:solidFill>
              <a:effectLst/>
              <a:latin typeface="+mn-ea"/>
              <a:ea typeface="+mn-ea"/>
              <a:cs typeface="+mn-cs"/>
            </a:rPr>
            <a:t>は、</a:t>
          </a:r>
          <a:r>
            <a:rPr kumimoji="1" lang="ja-JP" altLang="en-US" sz="1300">
              <a:solidFill>
                <a:schemeClr val="dk1"/>
              </a:solidFill>
              <a:effectLst/>
              <a:latin typeface="+mn-ea"/>
              <a:ea typeface="+mn-ea"/>
              <a:cs typeface="+mn-cs"/>
            </a:rPr>
            <a:t>地域型保育給付費及び施設型給付費</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皆増</a:t>
          </a:r>
          <a:r>
            <a:rPr kumimoji="1" lang="ja-JP" altLang="ja-JP" sz="1300">
              <a:solidFill>
                <a:schemeClr val="dk1"/>
              </a:solidFill>
              <a:effectLst/>
              <a:latin typeface="+mn-ea"/>
              <a:ea typeface="+mn-ea"/>
              <a:cs typeface="+mn-cs"/>
            </a:rPr>
            <a:t>などにより前年度と比較して</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ポイント増の</a:t>
          </a:r>
          <a:r>
            <a:rPr kumimoji="1" lang="en-US" altLang="ja-JP" sz="1300">
              <a:solidFill>
                <a:schemeClr val="dk1"/>
              </a:solidFill>
              <a:effectLst/>
              <a:latin typeface="+mn-ea"/>
              <a:ea typeface="+mn-ea"/>
              <a:cs typeface="+mn-cs"/>
            </a:rPr>
            <a:t>8.8</a:t>
          </a:r>
          <a:r>
            <a:rPr kumimoji="1" lang="ja-JP" altLang="ja-JP" sz="1300">
              <a:solidFill>
                <a:schemeClr val="dk1"/>
              </a:solidFill>
              <a:effectLst/>
              <a:latin typeface="+mn-ea"/>
              <a:ea typeface="+mn-ea"/>
              <a:cs typeface="+mn-cs"/>
            </a:rPr>
            <a:t>％となっ</a:t>
          </a:r>
          <a:r>
            <a:rPr kumimoji="1" lang="ja-JP" altLang="en-US" sz="1300">
              <a:solidFill>
                <a:schemeClr val="dk1"/>
              </a:solidFill>
              <a:effectLst/>
              <a:latin typeface="+mn-ea"/>
              <a:ea typeface="+mn-ea"/>
              <a:cs typeface="+mn-cs"/>
            </a:rPr>
            <a:t>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rtl="0" eaLnBrk="1" fontAlgn="auto" latinLnBrk="0" hangingPunct="1"/>
          <a:r>
            <a:rPr kumimoji="1" lang="ja-JP" altLang="ja-JP" sz="1300">
              <a:solidFill>
                <a:schemeClr val="dk1"/>
              </a:solidFill>
              <a:effectLst/>
              <a:latin typeface="+mn-ea"/>
              <a:ea typeface="+mn-ea"/>
              <a:cs typeface="+mn-cs"/>
            </a:rPr>
            <a:t>　扶助費は年々上昇傾向にあるため、</a:t>
          </a:r>
          <a:r>
            <a:rPr lang="ja-JP" altLang="ja-JP" sz="1300" b="0" i="0" baseline="0">
              <a:solidFill>
                <a:schemeClr val="dk1"/>
              </a:solidFill>
              <a:effectLst/>
              <a:latin typeface="+mn-ea"/>
              <a:ea typeface="+mn-ea"/>
              <a:cs typeface="+mn-cs"/>
            </a:rPr>
            <a:t>社会情勢を注視しつつ適正化に努めていく。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44450</xdr:rowOff>
    </xdr:to>
    <xdr:cxnSp macro="">
      <xdr:nvCxnSpPr>
        <xdr:cNvPr id="188" name="直線コネクタ 187"/>
        <xdr:cNvCxnSpPr/>
      </xdr:nvCxnSpPr>
      <xdr:spPr>
        <a:xfrm>
          <a:off x="3987800" y="9677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76200</xdr:rowOff>
    </xdr:to>
    <xdr:cxnSp macro="">
      <xdr:nvCxnSpPr>
        <xdr:cNvPr id="191" name="直線コネクタ 190"/>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25400</xdr:rowOff>
    </xdr:to>
    <xdr:cxnSp macro="">
      <xdr:nvCxnSpPr>
        <xdr:cNvPr id="194" name="直線コネクタ 193"/>
        <xdr:cNvCxnSpPr/>
      </xdr:nvCxnSpPr>
      <xdr:spPr>
        <a:xfrm>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0</xdr:rowOff>
    </xdr:to>
    <xdr:cxnSp macro="">
      <xdr:nvCxnSpPr>
        <xdr:cNvPr id="197" name="直線コネクタ 196"/>
        <xdr:cNvCxnSpPr/>
      </xdr:nvCxnSpPr>
      <xdr:spPr>
        <a:xfrm>
          <a:off x="1320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7" name="円/楕円 206"/>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8"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9" name="円/楕円 208"/>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10" name="テキスト ボックス 209"/>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1" name="円/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2" name="テキスト ボックス 211"/>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3" name="円/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14" name="テキスト ボックス 213"/>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類似団体平均値と比較すると高くなって</a:t>
          </a:r>
          <a:r>
            <a:rPr lang="ja-JP" altLang="en-US" sz="1300" b="0" i="0" baseline="0">
              <a:solidFill>
                <a:schemeClr val="dk1"/>
              </a:solidFill>
              <a:effectLst/>
              <a:latin typeface="+mn-lt"/>
              <a:ea typeface="+mn-ea"/>
              <a:cs typeface="+mn-cs"/>
            </a:rPr>
            <a:t>いるのは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繰出金の増加が主な要因である。</a:t>
          </a:r>
          <a:r>
            <a:rPr lang="ja-JP" altLang="ja-JP" sz="1300" b="0" i="0" baseline="0">
              <a:solidFill>
                <a:schemeClr val="dk1"/>
              </a:solidFill>
              <a:effectLst/>
              <a:latin typeface="+mn-lt"/>
              <a:ea typeface="+mn-ea"/>
              <a:cs typeface="+mn-cs"/>
            </a:rPr>
            <a:t>これは</a:t>
          </a:r>
          <a:r>
            <a:rPr lang="ja-JP" altLang="en-US" sz="1300" b="0" i="0" baseline="0">
              <a:solidFill>
                <a:schemeClr val="dk1"/>
              </a:solidFill>
              <a:effectLst/>
              <a:latin typeface="+mn-lt"/>
              <a:ea typeface="+mn-ea"/>
              <a:cs typeface="+mn-cs"/>
            </a:rPr>
            <a:t>、新市街地における下水道施設の整備を進めているため、</a:t>
          </a:r>
          <a:r>
            <a:rPr lang="ja-JP" altLang="ja-JP" sz="1300" b="0" i="0" baseline="0">
              <a:solidFill>
                <a:schemeClr val="dk1"/>
              </a:solidFill>
              <a:effectLst/>
              <a:latin typeface="+mn-lt"/>
              <a:ea typeface="+mn-ea"/>
              <a:cs typeface="+mn-cs"/>
            </a:rPr>
            <a:t>下水道事業に対する繰出金が多くなっている</a:t>
          </a:r>
          <a:r>
            <a:rPr lang="ja-JP" altLang="en-US" sz="1300" b="0" i="0" baseline="0">
              <a:solidFill>
                <a:schemeClr val="dk1"/>
              </a:solidFill>
              <a:effectLst/>
              <a:latin typeface="+mn-lt"/>
              <a:ea typeface="+mn-ea"/>
              <a:cs typeface="+mn-cs"/>
            </a:rPr>
            <a:t>ことによるもの</a:t>
          </a:r>
          <a:r>
            <a:rPr lang="ja-JP" altLang="ja-JP" sz="1300" b="0" i="0" baseline="0">
              <a:solidFill>
                <a:schemeClr val="dk1"/>
              </a:solidFill>
              <a:effectLst/>
              <a:latin typeface="+mn-lt"/>
              <a:ea typeface="+mn-ea"/>
              <a:cs typeface="+mn-cs"/>
            </a:rPr>
            <a:t>である。また、</a:t>
          </a:r>
          <a:r>
            <a:rPr lang="ja-JP" altLang="en-US" sz="1300" b="0" i="0" baseline="0">
              <a:solidFill>
                <a:schemeClr val="dk1"/>
              </a:solidFill>
              <a:effectLst/>
              <a:latin typeface="+mn-lt"/>
              <a:ea typeface="+mn-ea"/>
              <a:cs typeface="+mn-cs"/>
            </a:rPr>
            <a:t>国民健康</a:t>
          </a:r>
          <a:r>
            <a:rPr lang="ja-JP" altLang="ja-JP" sz="1300" b="0" i="0" baseline="0">
              <a:solidFill>
                <a:schemeClr val="dk1"/>
              </a:solidFill>
              <a:effectLst/>
              <a:latin typeface="+mn-lt"/>
              <a:ea typeface="+mn-ea"/>
              <a:cs typeface="+mn-cs"/>
            </a:rPr>
            <a:t>保険や後期高齢者医療などの特別会計への繰出金についても増加傾向にある。</a:t>
          </a:r>
          <a:endParaRPr lang="ja-JP" altLang="ja-JP" sz="1300">
            <a:effectLst/>
          </a:endParaRPr>
        </a:p>
        <a:p>
          <a:pPr rtl="0"/>
          <a:r>
            <a:rPr lang="ja-JP" altLang="ja-JP" sz="1300" b="0" i="0" baseline="0">
              <a:solidFill>
                <a:schemeClr val="dk1"/>
              </a:solidFill>
              <a:effectLst/>
              <a:latin typeface="+mn-lt"/>
              <a:ea typeface="+mn-ea"/>
              <a:cs typeface="+mn-cs"/>
            </a:rPr>
            <a:t>　今後は下水道事業の効率化、適正化等を図るほか、</a:t>
          </a:r>
          <a:r>
            <a:rPr lang="ja-JP" altLang="en-US" sz="1300" b="0" i="0" baseline="0">
              <a:solidFill>
                <a:schemeClr val="dk1"/>
              </a:solidFill>
              <a:effectLst/>
              <a:latin typeface="+mn-lt"/>
              <a:ea typeface="+mn-ea"/>
              <a:cs typeface="+mn-cs"/>
            </a:rPr>
            <a:t>国民健康保険料の適正化</a:t>
          </a:r>
          <a:r>
            <a:rPr lang="ja-JP" altLang="ja-JP" sz="1300" b="0" i="0" baseline="0">
              <a:solidFill>
                <a:schemeClr val="dk1"/>
              </a:solidFill>
              <a:effectLst/>
              <a:latin typeface="+mn-lt"/>
              <a:ea typeface="+mn-ea"/>
              <a:cs typeface="+mn-cs"/>
            </a:rPr>
            <a:t>などにより、繰出金の抑制に努めていく。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1270</xdr:rowOff>
    </xdr:to>
    <xdr:cxnSp macro="">
      <xdr:nvCxnSpPr>
        <xdr:cNvPr id="249" name="直線コネクタ 248"/>
        <xdr:cNvCxnSpPr/>
      </xdr:nvCxnSpPr>
      <xdr:spPr>
        <a:xfrm>
          <a:off x="15671800" y="1008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39370</xdr:rowOff>
    </xdr:to>
    <xdr:cxnSp macro="">
      <xdr:nvCxnSpPr>
        <xdr:cNvPr id="252" name="直線コネクタ 251"/>
        <xdr:cNvCxnSpPr/>
      </xdr:nvCxnSpPr>
      <xdr:spPr>
        <a:xfrm flipV="1">
          <a:off x="14782800" y="1008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39370</xdr:rowOff>
    </xdr:from>
    <xdr:to>
      <xdr:col>21</xdr:col>
      <xdr:colOff>361950</xdr:colOff>
      <xdr:row>59</xdr:row>
      <xdr:rowOff>62230</xdr:rowOff>
    </xdr:to>
    <xdr:cxnSp macro="">
      <xdr:nvCxnSpPr>
        <xdr:cNvPr id="255" name="直線コネクタ 254"/>
        <xdr:cNvCxnSpPr/>
      </xdr:nvCxnSpPr>
      <xdr:spPr>
        <a:xfrm flipV="1">
          <a:off x="13893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62230</xdr:rowOff>
    </xdr:to>
    <xdr:cxnSp macro="">
      <xdr:nvCxnSpPr>
        <xdr:cNvPr id="258" name="直線コネクタ 257"/>
        <xdr:cNvCxnSpPr/>
      </xdr:nvCxnSpPr>
      <xdr:spPr>
        <a:xfrm>
          <a:off x="13004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8" name="円/楕円 267"/>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9"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0" name="円/楕円 269"/>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1" name="テキスト ボックス 270"/>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2" name="円/楕円 271"/>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3" name="テキスト ボックス 272"/>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74" name="円/楕円 273"/>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75" name="テキスト ボックス 274"/>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6" name="円/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類似団体平均値と比べると低くなっているが、これ</a:t>
          </a:r>
          <a:r>
            <a:rPr kumimoji="1" lang="ja-JP" altLang="en-US" sz="1300">
              <a:solidFill>
                <a:schemeClr val="dk1"/>
              </a:solidFill>
              <a:effectLst/>
              <a:latin typeface="+mn-lt"/>
              <a:ea typeface="+mn-ea"/>
              <a:cs typeface="+mn-cs"/>
            </a:rPr>
            <a:t>はごみ処理業務を単独で行っているため、</a:t>
          </a:r>
          <a:r>
            <a:rPr kumimoji="1" lang="ja-JP" altLang="ja-JP" sz="1300">
              <a:solidFill>
                <a:schemeClr val="dk1"/>
              </a:solidFill>
              <a:effectLst/>
              <a:latin typeface="+mn-lt"/>
              <a:ea typeface="+mn-ea"/>
              <a:cs typeface="+mn-cs"/>
            </a:rPr>
            <a:t>一部事務組合の負担金が類似団体と比較して低くなっていることによるものである。</a:t>
          </a:r>
          <a:r>
            <a:rPr kumimoji="1" lang="ja-JP" altLang="en-US"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4.5</a:t>
          </a:r>
          <a:r>
            <a:rPr kumimoji="1" lang="ja-JP" altLang="en-US" sz="1300">
              <a:solidFill>
                <a:schemeClr val="dk1"/>
              </a:solidFill>
              <a:effectLst/>
              <a:latin typeface="+mn-lt"/>
              <a:ea typeface="+mn-ea"/>
              <a:cs typeface="+mn-cs"/>
            </a:rPr>
            <a:t>ポイント増加した要因は、平成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年度に消防の広域化に伴い、</a:t>
          </a:r>
          <a:r>
            <a:rPr kumimoji="1" lang="ja-JP" altLang="ja-JP" sz="1300">
              <a:solidFill>
                <a:schemeClr val="dk1"/>
              </a:solidFill>
              <a:effectLst/>
              <a:latin typeface="+mn-lt"/>
              <a:ea typeface="+mn-ea"/>
              <a:cs typeface="+mn-cs"/>
            </a:rPr>
            <a:t>一部事務組合の負担金が</a:t>
          </a:r>
          <a:r>
            <a:rPr kumimoji="1" lang="ja-JP" altLang="en-US" sz="1300">
              <a:solidFill>
                <a:schemeClr val="dk1"/>
              </a:solidFill>
              <a:effectLst/>
              <a:latin typeface="+mn-lt"/>
              <a:ea typeface="+mn-ea"/>
              <a:cs typeface="+mn-cs"/>
            </a:rPr>
            <a:t>増加したことによるものである。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各種団体への</a:t>
          </a:r>
          <a:r>
            <a:rPr kumimoji="1" lang="ja-JP" altLang="en-US" sz="1300">
              <a:solidFill>
                <a:schemeClr val="dk1"/>
              </a:solidFill>
              <a:effectLst/>
              <a:latin typeface="+mn-lt"/>
              <a:ea typeface="+mn-ea"/>
              <a:cs typeface="+mn-cs"/>
            </a:rPr>
            <a:t>町単独補助金等の見直しを行い、補助費等の抑制に努めていく。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35</xdr:row>
      <xdr:rowOff>170434</xdr:rowOff>
    </xdr:to>
    <xdr:cxnSp macro="">
      <xdr:nvCxnSpPr>
        <xdr:cNvPr id="307" name="直線コネクタ 306"/>
        <xdr:cNvCxnSpPr/>
      </xdr:nvCxnSpPr>
      <xdr:spPr>
        <a:xfrm>
          <a:off x="15671800" y="596544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35</xdr:row>
      <xdr:rowOff>5842</xdr:rowOff>
    </xdr:to>
    <xdr:cxnSp macro="">
      <xdr:nvCxnSpPr>
        <xdr:cNvPr id="310" name="直線コネクタ 309"/>
        <xdr:cNvCxnSpPr/>
      </xdr:nvCxnSpPr>
      <xdr:spPr>
        <a:xfrm flipV="1">
          <a:off x="14782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5842</xdr:rowOff>
    </xdr:to>
    <xdr:cxnSp macro="">
      <xdr:nvCxnSpPr>
        <xdr:cNvPr id="313" name="直線コネクタ 312"/>
        <xdr:cNvCxnSpPr/>
      </xdr:nvCxnSpPr>
      <xdr:spPr>
        <a:xfrm>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34</xdr:row>
      <xdr:rowOff>168148</xdr:rowOff>
    </xdr:to>
    <xdr:cxnSp macro="">
      <xdr:nvCxnSpPr>
        <xdr:cNvPr id="316" name="直線コネクタ 315"/>
        <xdr:cNvCxnSpPr/>
      </xdr:nvCxnSpPr>
      <xdr:spPr>
        <a:xfrm flipV="1">
          <a:off x="13004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6" name="円/楕円 325"/>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7"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8" name="円/楕円 327"/>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9" name="テキスト ボックス 328"/>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30" name="円/楕円 329"/>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31" name="テキスト ボックス 330"/>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2" name="円/楕円 331"/>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3" name="テキスト ボックス 332"/>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4" name="円/楕円 333"/>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5" name="テキスト ボックス 334"/>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平成</a:t>
          </a:r>
          <a:r>
            <a:rPr kumimoji="1" lang="en-US" altLang="ja-JP" sz="1200">
              <a:latin typeface="+mn-ea"/>
              <a:ea typeface="+mn-ea"/>
            </a:rPr>
            <a:t>27</a:t>
          </a:r>
          <a:r>
            <a:rPr kumimoji="1" lang="ja-JP" altLang="en-US" sz="1200">
              <a:latin typeface="+mn-ea"/>
              <a:ea typeface="+mn-ea"/>
            </a:rPr>
            <a:t>年度は、類似団体平均値と比較して</a:t>
          </a:r>
          <a:r>
            <a:rPr kumimoji="1" lang="en-US" altLang="ja-JP" sz="1200">
              <a:latin typeface="+mn-ea"/>
              <a:ea typeface="+mn-ea"/>
            </a:rPr>
            <a:t>0.6</a:t>
          </a:r>
          <a:r>
            <a:rPr kumimoji="1" lang="ja-JP" altLang="en-US" sz="1200">
              <a:latin typeface="+mn-ea"/>
              <a:ea typeface="+mn-ea"/>
            </a:rPr>
            <a:t>ポイント増となっているものの、減税補てん債等の償還終了により前年度と比較して</a:t>
          </a:r>
          <a:r>
            <a:rPr kumimoji="1" lang="en-US" altLang="ja-JP" sz="1200">
              <a:latin typeface="+mn-ea"/>
              <a:ea typeface="+mn-ea"/>
            </a:rPr>
            <a:t>0.3</a:t>
          </a:r>
          <a:r>
            <a:rPr kumimoji="1" lang="ja-JP" altLang="en-US" sz="1200">
              <a:latin typeface="+mn-ea"/>
              <a:ea typeface="+mn-ea"/>
            </a:rPr>
            <a:t>ポイント減の</a:t>
          </a:r>
          <a:r>
            <a:rPr kumimoji="1" lang="en-US" altLang="ja-JP" sz="1200">
              <a:latin typeface="+mn-ea"/>
              <a:ea typeface="+mn-ea"/>
            </a:rPr>
            <a:t>13.5</a:t>
          </a:r>
          <a:r>
            <a:rPr kumimoji="1" lang="ja-JP" altLang="en-US" sz="1200">
              <a:latin typeface="+mn-ea"/>
              <a:ea typeface="+mn-ea"/>
            </a:rPr>
            <a:t>％となっている。また、「公債費及び公債費に準ずる費用」の人口</a:t>
          </a:r>
          <a:r>
            <a:rPr kumimoji="1" lang="en-US" altLang="ja-JP" sz="1200">
              <a:latin typeface="+mn-ea"/>
              <a:ea typeface="+mn-ea"/>
            </a:rPr>
            <a:t>1</a:t>
          </a:r>
          <a:r>
            <a:rPr kumimoji="1" lang="ja-JP" altLang="en-US" sz="1200">
              <a:latin typeface="+mn-ea"/>
              <a:ea typeface="+mn-ea"/>
            </a:rPr>
            <a:t>人当たりの歳出決算額は、下回っており、公債費に係る経常収支比率も減少傾向となっている。</a:t>
          </a:r>
          <a:endParaRPr kumimoji="1" lang="en-US" altLang="ja-JP" sz="1200">
            <a:latin typeface="+mn-ea"/>
            <a:ea typeface="+mn-ea"/>
          </a:endParaRPr>
        </a:p>
        <a:p>
          <a:r>
            <a:rPr kumimoji="1" lang="ja-JP" altLang="en-US" sz="1200">
              <a:latin typeface="+mn-ea"/>
              <a:ea typeface="+mn-ea"/>
            </a:rPr>
            <a:t>　今後、大型の整備事業の集中により、公債費の増加が予想されるので引き続き</a:t>
          </a:r>
          <a:r>
            <a:rPr kumimoji="1" lang="ja-JP" altLang="ja-JP" sz="1200">
              <a:solidFill>
                <a:schemeClr val="dk1"/>
              </a:solidFill>
              <a:effectLst/>
              <a:latin typeface="+mn-ea"/>
              <a:ea typeface="+mn-ea"/>
              <a:cs typeface="+mn-cs"/>
            </a:rPr>
            <a:t>、起債事業の抑制</a:t>
          </a:r>
          <a:r>
            <a:rPr kumimoji="1" lang="ja-JP" altLang="en-US" sz="1200">
              <a:solidFill>
                <a:schemeClr val="dk1"/>
              </a:solidFill>
              <a:effectLst/>
              <a:latin typeface="+mn-ea"/>
              <a:ea typeface="+mn-ea"/>
              <a:cs typeface="+mn-cs"/>
            </a:rPr>
            <a:t>などにより</a:t>
          </a:r>
          <a:r>
            <a:rPr kumimoji="1" lang="ja-JP" altLang="ja-JP" sz="1200">
              <a:solidFill>
                <a:schemeClr val="dk1"/>
              </a:solidFill>
              <a:effectLst/>
              <a:latin typeface="+mn-ea"/>
              <a:ea typeface="+mn-ea"/>
              <a:cs typeface="+mn-cs"/>
            </a:rPr>
            <a:t>、公債費の縮減に努めていく。</a:t>
          </a:r>
          <a:endParaRPr lang="ja-JP" altLang="ja-JP" sz="1200">
            <a:effectLst/>
            <a:latin typeface="+mn-ea"/>
            <a:ea typeface="+mn-ea"/>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149861</xdr:rowOff>
    </xdr:to>
    <xdr:cxnSp macro="">
      <xdr:nvCxnSpPr>
        <xdr:cNvPr id="368" name="直線コネクタ 367"/>
        <xdr:cNvCxnSpPr/>
      </xdr:nvCxnSpPr>
      <xdr:spPr>
        <a:xfrm flipV="1">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16511</xdr:rowOff>
    </xdr:to>
    <xdr:cxnSp macro="">
      <xdr:nvCxnSpPr>
        <xdr:cNvPr id="371" name="直線コネクタ 370"/>
        <xdr:cNvCxnSpPr/>
      </xdr:nvCxnSpPr>
      <xdr:spPr>
        <a:xfrm flipV="1">
          <a:off x="3098800" y="13180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16511</xdr:rowOff>
    </xdr:to>
    <xdr:cxnSp macro="">
      <xdr:nvCxnSpPr>
        <xdr:cNvPr id="374" name="直線コネクタ 373"/>
        <xdr:cNvCxnSpPr/>
      </xdr:nvCxnSpPr>
      <xdr:spPr>
        <a:xfrm>
          <a:off x="2209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54611</xdr:rowOff>
    </xdr:to>
    <xdr:cxnSp macro="">
      <xdr:nvCxnSpPr>
        <xdr:cNvPr id="377" name="直線コネクタ 376"/>
        <xdr:cNvCxnSpPr/>
      </xdr:nvCxnSpPr>
      <xdr:spPr>
        <a:xfrm flipV="1">
          <a:off x="1320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7" name="円/楕円 38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388"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9" name="円/楕円 38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0" name="テキスト ボックス 38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1" name="円/楕円 390"/>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2" name="テキスト ボックス 391"/>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3" name="円/楕円 39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4" name="テキスト ボックス 39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5" name="円/楕円 394"/>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6" name="テキスト ボックス 395"/>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類似団体平均値と比較</a:t>
          </a:r>
          <a:r>
            <a:rPr kumimoji="1" lang="ja-JP" altLang="en-US" sz="1200">
              <a:solidFill>
                <a:schemeClr val="dk1"/>
              </a:solidFill>
              <a:effectLst/>
              <a:latin typeface="+mn-lt"/>
              <a:ea typeface="+mn-ea"/>
              <a:cs typeface="+mn-cs"/>
            </a:rPr>
            <a:t>して</a:t>
          </a:r>
          <a:r>
            <a:rPr kumimoji="1" lang="ja-JP" altLang="ja-JP" sz="1200">
              <a:solidFill>
                <a:schemeClr val="dk1"/>
              </a:solidFill>
              <a:effectLst/>
              <a:latin typeface="+mn-lt"/>
              <a:ea typeface="+mn-ea"/>
              <a:cs typeface="+mn-cs"/>
            </a:rPr>
            <a:t>高くなっている</a:t>
          </a:r>
          <a:r>
            <a:rPr kumimoji="1" lang="ja-JP" altLang="en-US" sz="1200">
              <a:solidFill>
                <a:schemeClr val="dk1"/>
              </a:solidFill>
              <a:effectLst/>
              <a:latin typeface="+mn-lt"/>
              <a:ea typeface="+mn-ea"/>
              <a:cs typeface="+mn-cs"/>
            </a:rPr>
            <a:t>主な要因は、扶助費や繰出金が高く、増加傾向になっているためと考えられる。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は、施設型給付費などの扶助費や下水道事業への繰出金が増加しているものの、地方消費税交付金</a:t>
          </a:r>
          <a:r>
            <a:rPr kumimoji="1" lang="ja-JP" altLang="ja-JP" sz="1200">
              <a:solidFill>
                <a:schemeClr val="dk1"/>
              </a:solidFill>
              <a:effectLst/>
              <a:latin typeface="+mn-lt"/>
              <a:ea typeface="+mn-ea"/>
              <a:cs typeface="+mn-cs"/>
            </a:rPr>
            <a:t>の増により、経常一般財源総額が</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たこと</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前年度と</a:t>
          </a:r>
          <a:r>
            <a:rPr kumimoji="1" lang="ja-JP" altLang="en-US" sz="1200">
              <a:solidFill>
                <a:schemeClr val="dk1"/>
              </a:solidFill>
              <a:effectLst/>
              <a:latin typeface="+mn-lt"/>
              <a:ea typeface="+mn-ea"/>
              <a:cs typeface="+mn-cs"/>
            </a:rPr>
            <a:t>同じ</a:t>
          </a:r>
          <a:r>
            <a:rPr kumimoji="1" lang="en-US" altLang="ja-JP" sz="1200">
              <a:solidFill>
                <a:schemeClr val="dk1"/>
              </a:solidFill>
              <a:effectLst/>
              <a:latin typeface="+mn-lt"/>
              <a:ea typeface="+mn-ea"/>
              <a:cs typeface="+mn-cs"/>
            </a:rPr>
            <a:t>78.3</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今後も扶助費や施設の老朽化に伴い維持補修費の増加が見込まれることから、事務事業の見直しによる効率化の徹底により歳出抑制に努めていく。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49276</xdr:rowOff>
    </xdr:to>
    <xdr:cxnSp macro="">
      <xdr:nvCxnSpPr>
        <xdr:cNvPr id="427" name="直線コネクタ 426"/>
        <xdr:cNvCxnSpPr/>
      </xdr:nvCxnSpPr>
      <xdr:spPr>
        <a:xfrm>
          <a:off x="15671800" y="13422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62992</xdr:rowOff>
    </xdr:to>
    <xdr:cxnSp macro="">
      <xdr:nvCxnSpPr>
        <xdr:cNvPr id="430" name="直線コネクタ 429"/>
        <xdr:cNvCxnSpPr/>
      </xdr:nvCxnSpPr>
      <xdr:spPr>
        <a:xfrm flipV="1">
          <a:off x="14782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62992</xdr:rowOff>
    </xdr:to>
    <xdr:cxnSp macro="">
      <xdr:nvCxnSpPr>
        <xdr:cNvPr id="433" name="直線コネクタ 432"/>
        <xdr:cNvCxnSpPr/>
      </xdr:nvCxnSpPr>
      <xdr:spPr>
        <a:xfrm>
          <a:off x="13893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49276</xdr:rowOff>
    </xdr:to>
    <xdr:cxnSp macro="">
      <xdr:nvCxnSpPr>
        <xdr:cNvPr id="436" name="直線コネクタ 435"/>
        <xdr:cNvCxnSpPr/>
      </xdr:nvCxnSpPr>
      <xdr:spPr>
        <a:xfrm>
          <a:off x="13004800" y="132943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6" name="円/楕円 44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4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48" name="円/楕円 447"/>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49" name="テキスト ボックス 448"/>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xdr:rowOff>
    </xdr:from>
    <xdr:to>
      <xdr:col>21</xdr:col>
      <xdr:colOff>412750</xdr:colOff>
      <xdr:row>78</xdr:row>
      <xdr:rowOff>113792</xdr:rowOff>
    </xdr:to>
    <xdr:sp macro="" textlink="">
      <xdr:nvSpPr>
        <xdr:cNvPr id="450" name="円/楕円 449"/>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98569</xdr:rowOff>
    </xdr:from>
    <xdr:ext cx="762000" cy="259045"/>
    <xdr:sp macro="" textlink="">
      <xdr:nvSpPr>
        <xdr:cNvPr id="451" name="テキスト ボックス 450"/>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2" name="円/楕円 451"/>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53" name="テキスト ボックス 452"/>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4" name="円/楕円 453"/>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5" name="テキスト ボックス 45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茨城県阿見町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130995</xdr:rowOff>
    </xdr:from>
    <xdr:to>
      <xdr:col>4</xdr:col>
      <xdr:colOff>1117600</xdr:colOff>
      <xdr:row>18</xdr:row>
      <xdr:rowOff>139862</xdr:rowOff>
    </xdr:to>
    <xdr:cxnSp macro="">
      <xdr:nvCxnSpPr>
        <xdr:cNvPr id="52" name="直線コネクタ 51"/>
        <xdr:cNvCxnSpPr/>
      </xdr:nvCxnSpPr>
      <xdr:spPr bwMode="auto">
        <a:xfrm flipV="1">
          <a:off x="5003800" y="3264720"/>
          <a:ext cx="6477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139862</xdr:rowOff>
    </xdr:from>
    <xdr:to>
      <xdr:col>4</xdr:col>
      <xdr:colOff>469900</xdr:colOff>
      <xdr:row>19</xdr:row>
      <xdr:rowOff>9543</xdr:rowOff>
    </xdr:to>
    <xdr:cxnSp macro="">
      <xdr:nvCxnSpPr>
        <xdr:cNvPr id="55" name="直線コネクタ 54"/>
        <xdr:cNvCxnSpPr/>
      </xdr:nvCxnSpPr>
      <xdr:spPr bwMode="auto">
        <a:xfrm flipV="1">
          <a:off x="4305300" y="3273587"/>
          <a:ext cx="698500" cy="4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118357</xdr:rowOff>
    </xdr:from>
    <xdr:to>
      <xdr:col>3</xdr:col>
      <xdr:colOff>904875</xdr:colOff>
      <xdr:row>19</xdr:row>
      <xdr:rowOff>9543</xdr:rowOff>
    </xdr:to>
    <xdr:cxnSp macro="">
      <xdr:nvCxnSpPr>
        <xdr:cNvPr id="58" name="直線コネクタ 57"/>
        <xdr:cNvCxnSpPr/>
      </xdr:nvCxnSpPr>
      <xdr:spPr bwMode="auto">
        <a:xfrm>
          <a:off x="3606800" y="3252082"/>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118357</xdr:rowOff>
    </xdr:from>
    <xdr:to>
      <xdr:col>3</xdr:col>
      <xdr:colOff>206375</xdr:colOff>
      <xdr:row>18</xdr:row>
      <xdr:rowOff>119402</xdr:rowOff>
    </xdr:to>
    <xdr:cxnSp macro="">
      <xdr:nvCxnSpPr>
        <xdr:cNvPr id="61" name="直線コネクタ 60"/>
        <xdr:cNvCxnSpPr/>
      </xdr:nvCxnSpPr>
      <xdr:spPr bwMode="auto">
        <a:xfrm flipV="1">
          <a:off x="2908300" y="3252082"/>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80195</xdr:rowOff>
    </xdr:from>
    <xdr:to>
      <xdr:col>5</xdr:col>
      <xdr:colOff>34925</xdr:colOff>
      <xdr:row>19</xdr:row>
      <xdr:rowOff>10345</xdr:rowOff>
    </xdr:to>
    <xdr:sp macro="" textlink="">
      <xdr:nvSpPr>
        <xdr:cNvPr id="71" name="円/楕円 70"/>
        <xdr:cNvSpPr/>
      </xdr:nvSpPr>
      <xdr:spPr bwMode="auto">
        <a:xfrm>
          <a:off x="5600700" y="321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52272</xdr:rowOff>
    </xdr:from>
    <xdr:ext cx="762000" cy="259045"/>
    <xdr:sp macro="" textlink="">
      <xdr:nvSpPr>
        <xdr:cNvPr id="72" name="人口1人当たり決算額の推移該当値テキスト130"/>
        <xdr:cNvSpPr txBox="1"/>
      </xdr:nvSpPr>
      <xdr:spPr>
        <a:xfrm>
          <a:off x="5740400" y="318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89061</xdr:rowOff>
    </xdr:from>
    <xdr:to>
      <xdr:col>4</xdr:col>
      <xdr:colOff>520700</xdr:colOff>
      <xdr:row>19</xdr:row>
      <xdr:rowOff>19211</xdr:rowOff>
    </xdr:to>
    <xdr:sp macro="" textlink="">
      <xdr:nvSpPr>
        <xdr:cNvPr id="73" name="円/楕円 72"/>
        <xdr:cNvSpPr/>
      </xdr:nvSpPr>
      <xdr:spPr bwMode="auto">
        <a:xfrm>
          <a:off x="4953000" y="322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3989</xdr:rowOff>
    </xdr:from>
    <xdr:ext cx="736600" cy="259045"/>
    <xdr:sp macro="" textlink="">
      <xdr:nvSpPr>
        <xdr:cNvPr id="74" name="テキスト ボックス 73"/>
        <xdr:cNvSpPr txBox="1"/>
      </xdr:nvSpPr>
      <xdr:spPr>
        <a:xfrm>
          <a:off x="4622800" y="330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130193</xdr:rowOff>
    </xdr:from>
    <xdr:to>
      <xdr:col>3</xdr:col>
      <xdr:colOff>955675</xdr:colOff>
      <xdr:row>19</xdr:row>
      <xdr:rowOff>60343</xdr:rowOff>
    </xdr:to>
    <xdr:sp macro="" textlink="">
      <xdr:nvSpPr>
        <xdr:cNvPr id="75" name="円/楕円 74"/>
        <xdr:cNvSpPr/>
      </xdr:nvSpPr>
      <xdr:spPr bwMode="auto">
        <a:xfrm>
          <a:off x="4254500" y="326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45120</xdr:rowOff>
    </xdr:from>
    <xdr:ext cx="762000" cy="259045"/>
    <xdr:sp macro="" textlink="">
      <xdr:nvSpPr>
        <xdr:cNvPr id="76" name="テキスト ボックス 75"/>
        <xdr:cNvSpPr txBox="1"/>
      </xdr:nvSpPr>
      <xdr:spPr>
        <a:xfrm>
          <a:off x="3924300" y="33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67557</xdr:rowOff>
    </xdr:from>
    <xdr:to>
      <xdr:col>3</xdr:col>
      <xdr:colOff>257175</xdr:colOff>
      <xdr:row>18</xdr:row>
      <xdr:rowOff>169157</xdr:rowOff>
    </xdr:to>
    <xdr:sp macro="" textlink="">
      <xdr:nvSpPr>
        <xdr:cNvPr id="77" name="円/楕円 76"/>
        <xdr:cNvSpPr/>
      </xdr:nvSpPr>
      <xdr:spPr bwMode="auto">
        <a:xfrm>
          <a:off x="3556000" y="320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153934</xdr:rowOff>
    </xdr:from>
    <xdr:ext cx="762000" cy="259045"/>
    <xdr:sp macro="" textlink="">
      <xdr:nvSpPr>
        <xdr:cNvPr id="78" name="テキスト ボックス 77"/>
        <xdr:cNvSpPr txBox="1"/>
      </xdr:nvSpPr>
      <xdr:spPr>
        <a:xfrm>
          <a:off x="3225800" y="328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68602</xdr:rowOff>
    </xdr:from>
    <xdr:to>
      <xdr:col>2</xdr:col>
      <xdr:colOff>692150</xdr:colOff>
      <xdr:row>18</xdr:row>
      <xdr:rowOff>170202</xdr:rowOff>
    </xdr:to>
    <xdr:sp macro="" textlink="">
      <xdr:nvSpPr>
        <xdr:cNvPr id="79" name="円/楕円 78"/>
        <xdr:cNvSpPr/>
      </xdr:nvSpPr>
      <xdr:spPr bwMode="auto">
        <a:xfrm>
          <a:off x="2857500" y="320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154979</xdr:rowOff>
    </xdr:from>
    <xdr:ext cx="762000" cy="259045"/>
    <xdr:sp macro="" textlink="">
      <xdr:nvSpPr>
        <xdr:cNvPr id="80" name="テキスト ボックス 79"/>
        <xdr:cNvSpPr txBox="1"/>
      </xdr:nvSpPr>
      <xdr:spPr>
        <a:xfrm>
          <a:off x="2527300" y="328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37258</xdr:rowOff>
    </xdr:from>
    <xdr:to>
      <xdr:col>4</xdr:col>
      <xdr:colOff>1117600</xdr:colOff>
      <xdr:row>36</xdr:row>
      <xdr:rowOff>111096</xdr:rowOff>
    </xdr:to>
    <xdr:cxnSp macro="">
      <xdr:nvCxnSpPr>
        <xdr:cNvPr id="115" name="直線コネクタ 114"/>
        <xdr:cNvCxnSpPr/>
      </xdr:nvCxnSpPr>
      <xdr:spPr bwMode="auto">
        <a:xfrm flipV="1">
          <a:off x="5003800" y="6990508"/>
          <a:ext cx="6477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338618</xdr:rowOff>
    </xdr:from>
    <xdr:to>
      <xdr:col>4</xdr:col>
      <xdr:colOff>469900</xdr:colOff>
      <xdr:row>36</xdr:row>
      <xdr:rowOff>111096</xdr:rowOff>
    </xdr:to>
    <xdr:cxnSp macro="">
      <xdr:nvCxnSpPr>
        <xdr:cNvPr id="118" name="直線コネクタ 117"/>
        <xdr:cNvCxnSpPr/>
      </xdr:nvCxnSpPr>
      <xdr:spPr bwMode="auto">
        <a:xfrm>
          <a:off x="4305300" y="6948968"/>
          <a:ext cx="698500" cy="115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276994</xdr:rowOff>
    </xdr:from>
    <xdr:to>
      <xdr:col>3</xdr:col>
      <xdr:colOff>904875</xdr:colOff>
      <xdr:row>35</xdr:row>
      <xdr:rowOff>338618</xdr:rowOff>
    </xdr:to>
    <xdr:cxnSp macro="">
      <xdr:nvCxnSpPr>
        <xdr:cNvPr id="121" name="直線コネクタ 120"/>
        <xdr:cNvCxnSpPr/>
      </xdr:nvCxnSpPr>
      <xdr:spPr bwMode="auto">
        <a:xfrm>
          <a:off x="3606800" y="6887344"/>
          <a:ext cx="698500" cy="6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200217</xdr:rowOff>
    </xdr:from>
    <xdr:to>
      <xdr:col>3</xdr:col>
      <xdr:colOff>206375</xdr:colOff>
      <xdr:row>35</xdr:row>
      <xdr:rowOff>276994</xdr:rowOff>
    </xdr:to>
    <xdr:cxnSp macro="">
      <xdr:nvCxnSpPr>
        <xdr:cNvPr id="124" name="直線コネクタ 123"/>
        <xdr:cNvCxnSpPr/>
      </xdr:nvCxnSpPr>
      <xdr:spPr bwMode="auto">
        <a:xfrm>
          <a:off x="2908300" y="6810567"/>
          <a:ext cx="698500" cy="7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329358</xdr:rowOff>
    </xdr:from>
    <xdr:to>
      <xdr:col>5</xdr:col>
      <xdr:colOff>34925</xdr:colOff>
      <xdr:row>36</xdr:row>
      <xdr:rowOff>88058</xdr:rowOff>
    </xdr:to>
    <xdr:sp macro="" textlink="">
      <xdr:nvSpPr>
        <xdr:cNvPr id="134" name="円/楕円 133"/>
        <xdr:cNvSpPr/>
      </xdr:nvSpPr>
      <xdr:spPr bwMode="auto">
        <a:xfrm>
          <a:off x="5600700" y="693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301435</xdr:rowOff>
    </xdr:from>
    <xdr:ext cx="762000" cy="259045"/>
    <xdr:sp macro="" textlink="">
      <xdr:nvSpPr>
        <xdr:cNvPr id="135" name="人口1人当たり決算額の推移該当値テキスト445"/>
        <xdr:cNvSpPr txBox="1"/>
      </xdr:nvSpPr>
      <xdr:spPr>
        <a:xfrm>
          <a:off x="5740400" y="691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60296</xdr:rowOff>
    </xdr:from>
    <xdr:to>
      <xdr:col>4</xdr:col>
      <xdr:colOff>520700</xdr:colOff>
      <xdr:row>36</xdr:row>
      <xdr:rowOff>161896</xdr:rowOff>
    </xdr:to>
    <xdr:sp macro="" textlink="">
      <xdr:nvSpPr>
        <xdr:cNvPr id="136" name="円/楕円 135"/>
        <xdr:cNvSpPr/>
      </xdr:nvSpPr>
      <xdr:spPr bwMode="auto">
        <a:xfrm>
          <a:off x="4953000" y="701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146673</xdr:rowOff>
    </xdr:from>
    <xdr:ext cx="736600" cy="259045"/>
    <xdr:sp macro="" textlink="">
      <xdr:nvSpPr>
        <xdr:cNvPr id="137" name="テキスト ボックス 136"/>
        <xdr:cNvSpPr txBox="1"/>
      </xdr:nvSpPr>
      <xdr:spPr>
        <a:xfrm>
          <a:off x="4622800" y="709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287818</xdr:rowOff>
    </xdr:from>
    <xdr:to>
      <xdr:col>3</xdr:col>
      <xdr:colOff>955675</xdr:colOff>
      <xdr:row>36</xdr:row>
      <xdr:rowOff>46518</xdr:rowOff>
    </xdr:to>
    <xdr:sp macro="" textlink="">
      <xdr:nvSpPr>
        <xdr:cNvPr id="138" name="円/楕円 137"/>
        <xdr:cNvSpPr/>
      </xdr:nvSpPr>
      <xdr:spPr bwMode="auto">
        <a:xfrm>
          <a:off x="4254500" y="689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31295</xdr:rowOff>
    </xdr:from>
    <xdr:ext cx="762000" cy="259045"/>
    <xdr:sp macro="" textlink="">
      <xdr:nvSpPr>
        <xdr:cNvPr id="139" name="テキスト ボックス 138"/>
        <xdr:cNvSpPr txBox="1"/>
      </xdr:nvSpPr>
      <xdr:spPr>
        <a:xfrm>
          <a:off x="3924300" y="69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226194</xdr:rowOff>
    </xdr:from>
    <xdr:to>
      <xdr:col>3</xdr:col>
      <xdr:colOff>257175</xdr:colOff>
      <xdr:row>35</xdr:row>
      <xdr:rowOff>327794</xdr:rowOff>
    </xdr:to>
    <xdr:sp macro="" textlink="">
      <xdr:nvSpPr>
        <xdr:cNvPr id="140" name="円/楕円 139"/>
        <xdr:cNvSpPr/>
      </xdr:nvSpPr>
      <xdr:spPr bwMode="auto">
        <a:xfrm>
          <a:off x="3556000" y="683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312571</xdr:rowOff>
    </xdr:from>
    <xdr:ext cx="762000" cy="259045"/>
    <xdr:sp macro="" textlink="">
      <xdr:nvSpPr>
        <xdr:cNvPr id="141" name="テキスト ボックス 140"/>
        <xdr:cNvSpPr txBox="1"/>
      </xdr:nvSpPr>
      <xdr:spPr>
        <a:xfrm>
          <a:off x="3225800" y="69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149417</xdr:rowOff>
    </xdr:from>
    <xdr:to>
      <xdr:col>2</xdr:col>
      <xdr:colOff>692150</xdr:colOff>
      <xdr:row>35</xdr:row>
      <xdr:rowOff>251017</xdr:rowOff>
    </xdr:to>
    <xdr:sp macro="" textlink="">
      <xdr:nvSpPr>
        <xdr:cNvPr id="142" name="円/楕円 141"/>
        <xdr:cNvSpPr/>
      </xdr:nvSpPr>
      <xdr:spPr bwMode="auto">
        <a:xfrm>
          <a:off x="2857500" y="675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235794</xdr:rowOff>
    </xdr:from>
    <xdr:ext cx="762000" cy="259045"/>
    <xdr:sp macro="" textlink="">
      <xdr:nvSpPr>
        <xdr:cNvPr id="143" name="テキスト ボックス 142"/>
        <xdr:cNvSpPr txBox="1"/>
      </xdr:nvSpPr>
      <xdr:spPr>
        <a:xfrm>
          <a:off x="2527300" y="684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13417</xdr:rowOff>
    </xdr:from>
    <xdr:to>
      <xdr:col>6</xdr:col>
      <xdr:colOff>511175</xdr:colOff>
      <xdr:row>38</xdr:row>
      <xdr:rowOff>29953</xdr:rowOff>
    </xdr:to>
    <xdr:cxnSp macro="">
      <xdr:nvCxnSpPr>
        <xdr:cNvPr id="61" name="直線コネクタ 60"/>
        <xdr:cNvCxnSpPr/>
      </xdr:nvCxnSpPr>
      <xdr:spPr>
        <a:xfrm>
          <a:off x="3797300" y="6357067"/>
          <a:ext cx="838200" cy="18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13417</xdr:rowOff>
    </xdr:from>
    <xdr:to>
      <xdr:col>5</xdr:col>
      <xdr:colOff>358775</xdr:colOff>
      <xdr:row>37</xdr:row>
      <xdr:rowOff>30829</xdr:rowOff>
    </xdr:to>
    <xdr:cxnSp macro="">
      <xdr:nvCxnSpPr>
        <xdr:cNvPr id="64" name="直線コネクタ 63"/>
        <xdr:cNvCxnSpPr/>
      </xdr:nvCxnSpPr>
      <xdr:spPr>
        <a:xfrm flipV="1">
          <a:off x="2908300" y="6357067"/>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161531</xdr:rowOff>
    </xdr:from>
    <xdr:to>
      <xdr:col>4</xdr:col>
      <xdr:colOff>155575</xdr:colOff>
      <xdr:row>37</xdr:row>
      <xdr:rowOff>30829</xdr:rowOff>
    </xdr:to>
    <xdr:cxnSp macro="">
      <xdr:nvCxnSpPr>
        <xdr:cNvPr id="67" name="直線コネクタ 66"/>
        <xdr:cNvCxnSpPr/>
      </xdr:nvCxnSpPr>
      <xdr:spPr>
        <a:xfrm>
          <a:off x="2019300" y="6333731"/>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161531</xdr:rowOff>
    </xdr:from>
    <xdr:to>
      <xdr:col>2</xdr:col>
      <xdr:colOff>638175</xdr:colOff>
      <xdr:row>37</xdr:row>
      <xdr:rowOff>4026</xdr:rowOff>
    </xdr:to>
    <xdr:cxnSp macro="">
      <xdr:nvCxnSpPr>
        <xdr:cNvPr id="70" name="直線コネクタ 69"/>
        <xdr:cNvCxnSpPr/>
      </xdr:nvCxnSpPr>
      <xdr:spPr>
        <a:xfrm flipV="1">
          <a:off x="1130300" y="633373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150603</xdr:rowOff>
    </xdr:from>
    <xdr:to>
      <xdr:col>6</xdr:col>
      <xdr:colOff>561975</xdr:colOff>
      <xdr:row>38</xdr:row>
      <xdr:rowOff>80753</xdr:rowOff>
    </xdr:to>
    <xdr:sp macro="" textlink="">
      <xdr:nvSpPr>
        <xdr:cNvPr id="80" name="円/楕円 79"/>
        <xdr:cNvSpPr/>
      </xdr:nvSpPr>
      <xdr:spPr>
        <a:xfrm>
          <a:off x="4584700" y="6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129030</xdr:rowOff>
    </xdr:from>
    <xdr:ext cx="534377" cy="259045"/>
    <xdr:sp macro="" textlink="">
      <xdr:nvSpPr>
        <xdr:cNvPr id="81" name="人件費該当値テキスト"/>
        <xdr:cNvSpPr txBox="1"/>
      </xdr:nvSpPr>
      <xdr:spPr>
        <a:xfrm>
          <a:off x="4686300" y="64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134067</xdr:rowOff>
    </xdr:from>
    <xdr:to>
      <xdr:col>5</xdr:col>
      <xdr:colOff>409575</xdr:colOff>
      <xdr:row>37</xdr:row>
      <xdr:rowOff>64217</xdr:rowOff>
    </xdr:to>
    <xdr:sp macro="" textlink="">
      <xdr:nvSpPr>
        <xdr:cNvPr id="82" name="円/楕円 81"/>
        <xdr:cNvSpPr/>
      </xdr:nvSpPr>
      <xdr:spPr>
        <a:xfrm>
          <a:off x="3746500" y="6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80744</xdr:rowOff>
    </xdr:from>
    <xdr:ext cx="534377" cy="259045"/>
    <xdr:sp macro="" textlink="">
      <xdr:nvSpPr>
        <xdr:cNvPr id="83" name="テキスト ボックス 82"/>
        <xdr:cNvSpPr txBox="1"/>
      </xdr:nvSpPr>
      <xdr:spPr>
        <a:xfrm>
          <a:off x="3530111" y="60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151479</xdr:rowOff>
    </xdr:from>
    <xdr:to>
      <xdr:col>4</xdr:col>
      <xdr:colOff>206375</xdr:colOff>
      <xdr:row>37</xdr:row>
      <xdr:rowOff>81629</xdr:rowOff>
    </xdr:to>
    <xdr:sp macro="" textlink="">
      <xdr:nvSpPr>
        <xdr:cNvPr id="84" name="円/楕円 83"/>
        <xdr:cNvSpPr/>
      </xdr:nvSpPr>
      <xdr:spPr>
        <a:xfrm>
          <a:off x="2857500" y="63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72756</xdr:rowOff>
    </xdr:from>
    <xdr:ext cx="534377" cy="259045"/>
    <xdr:sp macro="" textlink="">
      <xdr:nvSpPr>
        <xdr:cNvPr id="85" name="テキスト ボックス 84"/>
        <xdr:cNvSpPr txBox="1"/>
      </xdr:nvSpPr>
      <xdr:spPr>
        <a:xfrm>
          <a:off x="2641111" y="64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110731</xdr:rowOff>
    </xdr:from>
    <xdr:to>
      <xdr:col>3</xdr:col>
      <xdr:colOff>3175</xdr:colOff>
      <xdr:row>37</xdr:row>
      <xdr:rowOff>40881</xdr:rowOff>
    </xdr:to>
    <xdr:sp macro="" textlink="">
      <xdr:nvSpPr>
        <xdr:cNvPr id="86" name="円/楕円 85"/>
        <xdr:cNvSpPr/>
      </xdr:nvSpPr>
      <xdr:spPr>
        <a:xfrm>
          <a:off x="1968500" y="62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57408</xdr:rowOff>
    </xdr:from>
    <xdr:ext cx="534377" cy="259045"/>
    <xdr:sp macro="" textlink="">
      <xdr:nvSpPr>
        <xdr:cNvPr id="87" name="テキスト ボックス 86"/>
        <xdr:cNvSpPr txBox="1"/>
      </xdr:nvSpPr>
      <xdr:spPr>
        <a:xfrm>
          <a:off x="1752111" y="60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124676</xdr:rowOff>
    </xdr:from>
    <xdr:to>
      <xdr:col>1</xdr:col>
      <xdr:colOff>485775</xdr:colOff>
      <xdr:row>37</xdr:row>
      <xdr:rowOff>54826</xdr:rowOff>
    </xdr:to>
    <xdr:sp macro="" textlink="">
      <xdr:nvSpPr>
        <xdr:cNvPr id="88" name="円/楕円 87"/>
        <xdr:cNvSpPr/>
      </xdr:nvSpPr>
      <xdr:spPr>
        <a:xfrm>
          <a:off x="1079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45953</xdr:rowOff>
    </xdr:from>
    <xdr:ext cx="534377" cy="259045"/>
    <xdr:sp macro="" textlink="">
      <xdr:nvSpPr>
        <xdr:cNvPr id="89" name="テキスト ボックス 88"/>
        <xdr:cNvSpPr txBox="1"/>
      </xdr:nvSpPr>
      <xdr:spPr>
        <a:xfrm>
          <a:off x="863111" y="63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35981</xdr:rowOff>
    </xdr:from>
    <xdr:to>
      <xdr:col>6</xdr:col>
      <xdr:colOff>511175</xdr:colOff>
      <xdr:row>56</xdr:row>
      <xdr:rowOff>50823</xdr:rowOff>
    </xdr:to>
    <xdr:cxnSp macro="">
      <xdr:nvCxnSpPr>
        <xdr:cNvPr id="121" name="直線コネクタ 120"/>
        <xdr:cNvCxnSpPr/>
      </xdr:nvCxnSpPr>
      <xdr:spPr>
        <a:xfrm flipV="1">
          <a:off x="3797300" y="9637181"/>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50823</xdr:rowOff>
    </xdr:from>
    <xdr:to>
      <xdr:col>5</xdr:col>
      <xdr:colOff>358775</xdr:colOff>
      <xdr:row>56</xdr:row>
      <xdr:rowOff>66058</xdr:rowOff>
    </xdr:to>
    <xdr:cxnSp macro="">
      <xdr:nvCxnSpPr>
        <xdr:cNvPr id="124" name="直線コネクタ 123"/>
        <xdr:cNvCxnSpPr/>
      </xdr:nvCxnSpPr>
      <xdr:spPr>
        <a:xfrm flipV="1">
          <a:off x="2908300" y="9652023"/>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66058</xdr:rowOff>
    </xdr:from>
    <xdr:to>
      <xdr:col>4</xdr:col>
      <xdr:colOff>155575</xdr:colOff>
      <xdr:row>56</xdr:row>
      <xdr:rowOff>108072</xdr:rowOff>
    </xdr:to>
    <xdr:cxnSp macro="">
      <xdr:nvCxnSpPr>
        <xdr:cNvPr id="127" name="直線コネクタ 126"/>
        <xdr:cNvCxnSpPr/>
      </xdr:nvCxnSpPr>
      <xdr:spPr>
        <a:xfrm flipV="1">
          <a:off x="2019300" y="9667258"/>
          <a:ext cx="889000" cy="4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64507</xdr:rowOff>
    </xdr:from>
    <xdr:to>
      <xdr:col>2</xdr:col>
      <xdr:colOff>638175</xdr:colOff>
      <xdr:row>56</xdr:row>
      <xdr:rowOff>108072</xdr:rowOff>
    </xdr:to>
    <xdr:cxnSp macro="">
      <xdr:nvCxnSpPr>
        <xdr:cNvPr id="130" name="直線コネクタ 129"/>
        <xdr:cNvCxnSpPr/>
      </xdr:nvCxnSpPr>
      <xdr:spPr>
        <a:xfrm>
          <a:off x="1130300" y="9665707"/>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156631</xdr:rowOff>
    </xdr:from>
    <xdr:to>
      <xdr:col>6</xdr:col>
      <xdr:colOff>561975</xdr:colOff>
      <xdr:row>56</xdr:row>
      <xdr:rowOff>86781</xdr:rowOff>
    </xdr:to>
    <xdr:sp macro="" textlink="">
      <xdr:nvSpPr>
        <xdr:cNvPr id="140" name="円/楕円 139"/>
        <xdr:cNvSpPr/>
      </xdr:nvSpPr>
      <xdr:spPr>
        <a:xfrm>
          <a:off x="4584700" y="95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8058</xdr:rowOff>
    </xdr:from>
    <xdr:ext cx="534377" cy="259045"/>
    <xdr:sp macro="" textlink="">
      <xdr:nvSpPr>
        <xdr:cNvPr id="141" name="物件費該当値テキスト"/>
        <xdr:cNvSpPr txBox="1"/>
      </xdr:nvSpPr>
      <xdr:spPr>
        <a:xfrm>
          <a:off x="4686300" y="94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xdr:rowOff>
    </xdr:from>
    <xdr:to>
      <xdr:col>5</xdr:col>
      <xdr:colOff>409575</xdr:colOff>
      <xdr:row>56</xdr:row>
      <xdr:rowOff>101623</xdr:rowOff>
    </xdr:to>
    <xdr:sp macro="" textlink="">
      <xdr:nvSpPr>
        <xdr:cNvPr id="142" name="円/楕円 141"/>
        <xdr:cNvSpPr/>
      </xdr:nvSpPr>
      <xdr:spPr>
        <a:xfrm>
          <a:off x="3746500" y="96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92750</xdr:rowOff>
    </xdr:from>
    <xdr:ext cx="534377" cy="259045"/>
    <xdr:sp macro="" textlink="">
      <xdr:nvSpPr>
        <xdr:cNvPr id="143" name="テキスト ボックス 142"/>
        <xdr:cNvSpPr txBox="1"/>
      </xdr:nvSpPr>
      <xdr:spPr>
        <a:xfrm>
          <a:off x="3530111" y="969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15258</xdr:rowOff>
    </xdr:from>
    <xdr:to>
      <xdr:col>4</xdr:col>
      <xdr:colOff>206375</xdr:colOff>
      <xdr:row>56</xdr:row>
      <xdr:rowOff>116858</xdr:rowOff>
    </xdr:to>
    <xdr:sp macro="" textlink="">
      <xdr:nvSpPr>
        <xdr:cNvPr id="144" name="円/楕円 143"/>
        <xdr:cNvSpPr/>
      </xdr:nvSpPr>
      <xdr:spPr>
        <a:xfrm>
          <a:off x="2857500" y="96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133385</xdr:rowOff>
    </xdr:from>
    <xdr:ext cx="534377" cy="259045"/>
    <xdr:sp macro="" textlink="">
      <xdr:nvSpPr>
        <xdr:cNvPr id="145" name="テキスト ボックス 144"/>
        <xdr:cNvSpPr txBox="1"/>
      </xdr:nvSpPr>
      <xdr:spPr>
        <a:xfrm>
          <a:off x="2641111" y="93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57272</xdr:rowOff>
    </xdr:from>
    <xdr:to>
      <xdr:col>3</xdr:col>
      <xdr:colOff>3175</xdr:colOff>
      <xdr:row>56</xdr:row>
      <xdr:rowOff>158872</xdr:rowOff>
    </xdr:to>
    <xdr:sp macro="" textlink="">
      <xdr:nvSpPr>
        <xdr:cNvPr id="146" name="円/楕円 145"/>
        <xdr:cNvSpPr/>
      </xdr:nvSpPr>
      <xdr:spPr>
        <a:xfrm>
          <a:off x="1968500" y="9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149999</xdr:rowOff>
    </xdr:from>
    <xdr:ext cx="534377" cy="259045"/>
    <xdr:sp macro="" textlink="">
      <xdr:nvSpPr>
        <xdr:cNvPr id="147" name="テキスト ボックス 146"/>
        <xdr:cNvSpPr txBox="1"/>
      </xdr:nvSpPr>
      <xdr:spPr>
        <a:xfrm>
          <a:off x="1752111" y="9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13707</xdr:rowOff>
    </xdr:from>
    <xdr:to>
      <xdr:col>1</xdr:col>
      <xdr:colOff>485775</xdr:colOff>
      <xdr:row>56</xdr:row>
      <xdr:rowOff>115307</xdr:rowOff>
    </xdr:to>
    <xdr:sp macro="" textlink="">
      <xdr:nvSpPr>
        <xdr:cNvPr id="148" name="円/楕円 147"/>
        <xdr:cNvSpPr/>
      </xdr:nvSpPr>
      <xdr:spPr>
        <a:xfrm>
          <a:off x="1079500" y="96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131834</xdr:rowOff>
    </xdr:from>
    <xdr:ext cx="534377" cy="259045"/>
    <xdr:sp macro="" textlink="">
      <xdr:nvSpPr>
        <xdr:cNvPr id="149" name="テキスト ボックス 148"/>
        <xdr:cNvSpPr txBox="1"/>
      </xdr:nvSpPr>
      <xdr:spPr>
        <a:xfrm>
          <a:off x="863111" y="93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101143</xdr:rowOff>
    </xdr:from>
    <xdr:to>
      <xdr:col>6</xdr:col>
      <xdr:colOff>511175</xdr:colOff>
      <xdr:row>77</xdr:row>
      <xdr:rowOff>134289</xdr:rowOff>
    </xdr:to>
    <xdr:cxnSp macro="">
      <xdr:nvCxnSpPr>
        <xdr:cNvPr id="178" name="直線コネクタ 177"/>
        <xdr:cNvCxnSpPr/>
      </xdr:nvCxnSpPr>
      <xdr:spPr>
        <a:xfrm>
          <a:off x="3797300" y="13302793"/>
          <a:ext cx="8382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74473</xdr:rowOff>
    </xdr:from>
    <xdr:to>
      <xdr:col>5</xdr:col>
      <xdr:colOff>358775</xdr:colOff>
      <xdr:row>77</xdr:row>
      <xdr:rowOff>101143</xdr:rowOff>
    </xdr:to>
    <xdr:cxnSp macro="">
      <xdr:nvCxnSpPr>
        <xdr:cNvPr id="181" name="直線コネクタ 180"/>
        <xdr:cNvCxnSpPr/>
      </xdr:nvCxnSpPr>
      <xdr:spPr>
        <a:xfrm>
          <a:off x="2908300" y="13104673"/>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74473</xdr:rowOff>
    </xdr:from>
    <xdr:to>
      <xdr:col>4</xdr:col>
      <xdr:colOff>155575</xdr:colOff>
      <xdr:row>76</xdr:row>
      <xdr:rowOff>133452</xdr:rowOff>
    </xdr:to>
    <xdr:cxnSp macro="">
      <xdr:nvCxnSpPr>
        <xdr:cNvPr id="184" name="直線コネクタ 183"/>
        <xdr:cNvCxnSpPr/>
      </xdr:nvCxnSpPr>
      <xdr:spPr>
        <a:xfrm flipV="1">
          <a:off x="2019300" y="13104673"/>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133452</xdr:rowOff>
    </xdr:from>
    <xdr:to>
      <xdr:col>2</xdr:col>
      <xdr:colOff>638175</xdr:colOff>
      <xdr:row>76</xdr:row>
      <xdr:rowOff>148082</xdr:rowOff>
    </xdr:to>
    <xdr:cxnSp macro="">
      <xdr:nvCxnSpPr>
        <xdr:cNvPr id="187" name="直線コネクタ 186"/>
        <xdr:cNvCxnSpPr/>
      </xdr:nvCxnSpPr>
      <xdr:spPr>
        <a:xfrm flipV="1">
          <a:off x="1130300" y="131636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83489</xdr:rowOff>
    </xdr:from>
    <xdr:to>
      <xdr:col>6</xdr:col>
      <xdr:colOff>561975</xdr:colOff>
      <xdr:row>78</xdr:row>
      <xdr:rowOff>13639</xdr:rowOff>
    </xdr:to>
    <xdr:sp macro="" textlink="">
      <xdr:nvSpPr>
        <xdr:cNvPr id="197" name="円/楕円 196"/>
        <xdr:cNvSpPr/>
      </xdr:nvSpPr>
      <xdr:spPr>
        <a:xfrm>
          <a:off x="45847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61916</xdr:rowOff>
    </xdr:from>
    <xdr:ext cx="469744" cy="259045"/>
    <xdr:sp macro="" textlink="">
      <xdr:nvSpPr>
        <xdr:cNvPr id="198" name="維持補修費該当値テキスト"/>
        <xdr:cNvSpPr txBox="1"/>
      </xdr:nvSpPr>
      <xdr:spPr>
        <a:xfrm>
          <a:off x="4686300" y="132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50343</xdr:rowOff>
    </xdr:from>
    <xdr:to>
      <xdr:col>5</xdr:col>
      <xdr:colOff>409575</xdr:colOff>
      <xdr:row>77</xdr:row>
      <xdr:rowOff>151943</xdr:rowOff>
    </xdr:to>
    <xdr:sp macro="" textlink="">
      <xdr:nvSpPr>
        <xdr:cNvPr id="199" name="円/楕円 198"/>
        <xdr:cNvSpPr/>
      </xdr:nvSpPr>
      <xdr:spPr>
        <a:xfrm>
          <a:off x="37465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168470</xdr:rowOff>
    </xdr:from>
    <xdr:ext cx="469744" cy="259045"/>
    <xdr:sp macro="" textlink="">
      <xdr:nvSpPr>
        <xdr:cNvPr id="200" name="テキスト ボックス 199"/>
        <xdr:cNvSpPr txBox="1"/>
      </xdr:nvSpPr>
      <xdr:spPr>
        <a:xfrm>
          <a:off x="3562427" y="130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23673</xdr:rowOff>
    </xdr:from>
    <xdr:to>
      <xdr:col>4</xdr:col>
      <xdr:colOff>206375</xdr:colOff>
      <xdr:row>76</xdr:row>
      <xdr:rowOff>125273</xdr:rowOff>
    </xdr:to>
    <xdr:sp macro="" textlink="">
      <xdr:nvSpPr>
        <xdr:cNvPr id="201" name="円/楕円 200"/>
        <xdr:cNvSpPr/>
      </xdr:nvSpPr>
      <xdr:spPr>
        <a:xfrm>
          <a:off x="2857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141800</xdr:rowOff>
    </xdr:from>
    <xdr:ext cx="469744" cy="259045"/>
    <xdr:sp macro="" textlink="">
      <xdr:nvSpPr>
        <xdr:cNvPr id="202" name="テキスト ボックス 201"/>
        <xdr:cNvSpPr txBox="1"/>
      </xdr:nvSpPr>
      <xdr:spPr>
        <a:xfrm>
          <a:off x="2673427" y="1282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82652</xdr:rowOff>
    </xdr:from>
    <xdr:to>
      <xdr:col>3</xdr:col>
      <xdr:colOff>3175</xdr:colOff>
      <xdr:row>77</xdr:row>
      <xdr:rowOff>12802</xdr:rowOff>
    </xdr:to>
    <xdr:sp macro="" textlink="">
      <xdr:nvSpPr>
        <xdr:cNvPr id="203" name="円/楕円 202"/>
        <xdr:cNvSpPr/>
      </xdr:nvSpPr>
      <xdr:spPr>
        <a:xfrm>
          <a:off x="1968500" y="131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29329</xdr:rowOff>
    </xdr:from>
    <xdr:ext cx="469744" cy="259045"/>
    <xdr:sp macro="" textlink="">
      <xdr:nvSpPr>
        <xdr:cNvPr id="204" name="テキスト ボックス 203"/>
        <xdr:cNvSpPr txBox="1"/>
      </xdr:nvSpPr>
      <xdr:spPr>
        <a:xfrm>
          <a:off x="1784427" y="1288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97282</xdr:rowOff>
    </xdr:from>
    <xdr:to>
      <xdr:col>1</xdr:col>
      <xdr:colOff>485775</xdr:colOff>
      <xdr:row>77</xdr:row>
      <xdr:rowOff>27432</xdr:rowOff>
    </xdr:to>
    <xdr:sp macro="" textlink="">
      <xdr:nvSpPr>
        <xdr:cNvPr id="205" name="円/楕円 204"/>
        <xdr:cNvSpPr/>
      </xdr:nvSpPr>
      <xdr:spPr>
        <a:xfrm>
          <a:off x="1079500" y="13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43959</xdr:rowOff>
    </xdr:from>
    <xdr:ext cx="469744" cy="259045"/>
    <xdr:sp macro="" textlink="">
      <xdr:nvSpPr>
        <xdr:cNvPr id="206" name="テキスト ボックス 205"/>
        <xdr:cNvSpPr txBox="1"/>
      </xdr:nvSpPr>
      <xdr:spPr>
        <a:xfrm>
          <a:off x="895427" y="129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86722</xdr:rowOff>
    </xdr:from>
    <xdr:to>
      <xdr:col>6</xdr:col>
      <xdr:colOff>511175</xdr:colOff>
      <xdr:row>98</xdr:row>
      <xdr:rowOff>38525</xdr:rowOff>
    </xdr:to>
    <xdr:cxnSp macro="">
      <xdr:nvCxnSpPr>
        <xdr:cNvPr id="236" name="直線コネクタ 235"/>
        <xdr:cNvCxnSpPr/>
      </xdr:nvCxnSpPr>
      <xdr:spPr>
        <a:xfrm flipV="1">
          <a:off x="3797300" y="16717372"/>
          <a:ext cx="8382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38525</xdr:rowOff>
    </xdr:from>
    <xdr:to>
      <xdr:col>5</xdr:col>
      <xdr:colOff>358775</xdr:colOff>
      <xdr:row>98</xdr:row>
      <xdr:rowOff>115297</xdr:rowOff>
    </xdr:to>
    <xdr:cxnSp macro="">
      <xdr:nvCxnSpPr>
        <xdr:cNvPr id="239" name="直線コネクタ 238"/>
        <xdr:cNvCxnSpPr/>
      </xdr:nvCxnSpPr>
      <xdr:spPr>
        <a:xfrm flipV="1">
          <a:off x="2908300" y="16840625"/>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115297</xdr:rowOff>
    </xdr:from>
    <xdr:to>
      <xdr:col>4</xdr:col>
      <xdr:colOff>155575</xdr:colOff>
      <xdr:row>99</xdr:row>
      <xdr:rowOff>13094</xdr:rowOff>
    </xdr:to>
    <xdr:cxnSp macro="">
      <xdr:nvCxnSpPr>
        <xdr:cNvPr id="242" name="直線コネクタ 241"/>
        <xdr:cNvCxnSpPr/>
      </xdr:nvCxnSpPr>
      <xdr:spPr>
        <a:xfrm flipV="1">
          <a:off x="2019300" y="16917397"/>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2730</xdr:rowOff>
    </xdr:from>
    <xdr:to>
      <xdr:col>2</xdr:col>
      <xdr:colOff>638175</xdr:colOff>
      <xdr:row>99</xdr:row>
      <xdr:rowOff>13094</xdr:rowOff>
    </xdr:to>
    <xdr:cxnSp macro="">
      <xdr:nvCxnSpPr>
        <xdr:cNvPr id="245" name="直線コネクタ 244"/>
        <xdr:cNvCxnSpPr/>
      </xdr:nvCxnSpPr>
      <xdr:spPr>
        <a:xfrm>
          <a:off x="1130300" y="16976280"/>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35922</xdr:rowOff>
    </xdr:from>
    <xdr:to>
      <xdr:col>6</xdr:col>
      <xdr:colOff>561975</xdr:colOff>
      <xdr:row>97</xdr:row>
      <xdr:rowOff>137522</xdr:rowOff>
    </xdr:to>
    <xdr:sp macro="" textlink="">
      <xdr:nvSpPr>
        <xdr:cNvPr id="255" name="円/楕円 254"/>
        <xdr:cNvSpPr/>
      </xdr:nvSpPr>
      <xdr:spPr>
        <a:xfrm>
          <a:off x="4584700" y="166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14349</xdr:rowOff>
    </xdr:from>
    <xdr:ext cx="534377" cy="259045"/>
    <xdr:sp macro="" textlink="">
      <xdr:nvSpPr>
        <xdr:cNvPr id="256" name="扶助費該当値テキスト"/>
        <xdr:cNvSpPr txBox="1"/>
      </xdr:nvSpPr>
      <xdr:spPr>
        <a:xfrm>
          <a:off x="4686300" y="166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159175</xdr:rowOff>
    </xdr:from>
    <xdr:to>
      <xdr:col>5</xdr:col>
      <xdr:colOff>409575</xdr:colOff>
      <xdr:row>98</xdr:row>
      <xdr:rowOff>89325</xdr:rowOff>
    </xdr:to>
    <xdr:sp macro="" textlink="">
      <xdr:nvSpPr>
        <xdr:cNvPr id="257" name="円/楕円 256"/>
        <xdr:cNvSpPr/>
      </xdr:nvSpPr>
      <xdr:spPr>
        <a:xfrm>
          <a:off x="3746500" y="16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80452</xdr:rowOff>
    </xdr:from>
    <xdr:ext cx="534377" cy="259045"/>
    <xdr:sp macro="" textlink="">
      <xdr:nvSpPr>
        <xdr:cNvPr id="258" name="テキスト ボックス 257"/>
        <xdr:cNvSpPr txBox="1"/>
      </xdr:nvSpPr>
      <xdr:spPr>
        <a:xfrm>
          <a:off x="3530111" y="168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64497</xdr:rowOff>
    </xdr:from>
    <xdr:to>
      <xdr:col>4</xdr:col>
      <xdr:colOff>206375</xdr:colOff>
      <xdr:row>98</xdr:row>
      <xdr:rowOff>166097</xdr:rowOff>
    </xdr:to>
    <xdr:sp macro="" textlink="">
      <xdr:nvSpPr>
        <xdr:cNvPr id="259" name="円/楕円 258"/>
        <xdr:cNvSpPr/>
      </xdr:nvSpPr>
      <xdr:spPr>
        <a:xfrm>
          <a:off x="2857500" y="168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157224</xdr:rowOff>
    </xdr:from>
    <xdr:ext cx="534377" cy="259045"/>
    <xdr:sp macro="" textlink="">
      <xdr:nvSpPr>
        <xdr:cNvPr id="260" name="テキスト ボックス 259"/>
        <xdr:cNvSpPr txBox="1"/>
      </xdr:nvSpPr>
      <xdr:spPr>
        <a:xfrm>
          <a:off x="2641111" y="169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133744</xdr:rowOff>
    </xdr:from>
    <xdr:to>
      <xdr:col>3</xdr:col>
      <xdr:colOff>3175</xdr:colOff>
      <xdr:row>99</xdr:row>
      <xdr:rowOff>63894</xdr:rowOff>
    </xdr:to>
    <xdr:sp macro="" textlink="">
      <xdr:nvSpPr>
        <xdr:cNvPr id="261" name="円/楕円 260"/>
        <xdr:cNvSpPr/>
      </xdr:nvSpPr>
      <xdr:spPr>
        <a:xfrm>
          <a:off x="1968500" y="169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55021</xdr:rowOff>
    </xdr:from>
    <xdr:ext cx="534377" cy="259045"/>
    <xdr:sp macro="" textlink="">
      <xdr:nvSpPr>
        <xdr:cNvPr id="262" name="テキスト ボックス 261"/>
        <xdr:cNvSpPr txBox="1"/>
      </xdr:nvSpPr>
      <xdr:spPr>
        <a:xfrm>
          <a:off x="1752111" y="1702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123380</xdr:rowOff>
    </xdr:from>
    <xdr:to>
      <xdr:col>1</xdr:col>
      <xdr:colOff>485775</xdr:colOff>
      <xdr:row>99</xdr:row>
      <xdr:rowOff>53530</xdr:rowOff>
    </xdr:to>
    <xdr:sp macro="" textlink="">
      <xdr:nvSpPr>
        <xdr:cNvPr id="263" name="円/楕円 262"/>
        <xdr:cNvSpPr/>
      </xdr:nvSpPr>
      <xdr:spPr>
        <a:xfrm>
          <a:off x="1079500" y="169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44657</xdr:rowOff>
    </xdr:from>
    <xdr:ext cx="534377" cy="259045"/>
    <xdr:sp macro="" textlink="">
      <xdr:nvSpPr>
        <xdr:cNvPr id="264" name="テキスト ボックス 263"/>
        <xdr:cNvSpPr txBox="1"/>
      </xdr:nvSpPr>
      <xdr:spPr>
        <a:xfrm>
          <a:off x="863111" y="170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23832</xdr:rowOff>
    </xdr:from>
    <xdr:to>
      <xdr:col>15</xdr:col>
      <xdr:colOff>180975</xdr:colOff>
      <xdr:row>38</xdr:row>
      <xdr:rowOff>89168</xdr:rowOff>
    </xdr:to>
    <xdr:cxnSp macro="">
      <xdr:nvCxnSpPr>
        <xdr:cNvPr id="295" name="直線コネクタ 294"/>
        <xdr:cNvCxnSpPr/>
      </xdr:nvCxnSpPr>
      <xdr:spPr>
        <a:xfrm flipV="1">
          <a:off x="9639300" y="6367482"/>
          <a:ext cx="838200" cy="2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89168</xdr:rowOff>
    </xdr:from>
    <xdr:to>
      <xdr:col>14</xdr:col>
      <xdr:colOff>28575</xdr:colOff>
      <xdr:row>38</xdr:row>
      <xdr:rowOff>102177</xdr:rowOff>
    </xdr:to>
    <xdr:cxnSp macro="">
      <xdr:nvCxnSpPr>
        <xdr:cNvPr id="298" name="直線コネクタ 297"/>
        <xdr:cNvCxnSpPr/>
      </xdr:nvCxnSpPr>
      <xdr:spPr>
        <a:xfrm flipV="1">
          <a:off x="8750300" y="6604268"/>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95362</xdr:rowOff>
    </xdr:from>
    <xdr:to>
      <xdr:col>12</xdr:col>
      <xdr:colOff>511175</xdr:colOff>
      <xdr:row>38</xdr:row>
      <xdr:rowOff>102177</xdr:rowOff>
    </xdr:to>
    <xdr:cxnSp macro="">
      <xdr:nvCxnSpPr>
        <xdr:cNvPr id="301" name="直線コネクタ 300"/>
        <xdr:cNvCxnSpPr/>
      </xdr:nvCxnSpPr>
      <xdr:spPr>
        <a:xfrm>
          <a:off x="7861300" y="6610462"/>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83758</xdr:rowOff>
    </xdr:from>
    <xdr:to>
      <xdr:col>11</xdr:col>
      <xdr:colOff>307975</xdr:colOff>
      <xdr:row>38</xdr:row>
      <xdr:rowOff>95362</xdr:rowOff>
    </xdr:to>
    <xdr:cxnSp macro="">
      <xdr:nvCxnSpPr>
        <xdr:cNvPr id="304" name="直線コネクタ 303"/>
        <xdr:cNvCxnSpPr/>
      </xdr:nvCxnSpPr>
      <xdr:spPr>
        <a:xfrm>
          <a:off x="6972300" y="659885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144482</xdr:rowOff>
    </xdr:from>
    <xdr:to>
      <xdr:col>15</xdr:col>
      <xdr:colOff>231775</xdr:colOff>
      <xdr:row>37</xdr:row>
      <xdr:rowOff>74632</xdr:rowOff>
    </xdr:to>
    <xdr:sp macro="" textlink="">
      <xdr:nvSpPr>
        <xdr:cNvPr id="314" name="円/楕円 313"/>
        <xdr:cNvSpPr/>
      </xdr:nvSpPr>
      <xdr:spPr>
        <a:xfrm>
          <a:off x="10426700" y="63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122909</xdr:rowOff>
    </xdr:from>
    <xdr:ext cx="534377" cy="259045"/>
    <xdr:sp macro="" textlink="">
      <xdr:nvSpPr>
        <xdr:cNvPr id="315" name="補助費等該当値テキスト"/>
        <xdr:cNvSpPr txBox="1"/>
      </xdr:nvSpPr>
      <xdr:spPr>
        <a:xfrm>
          <a:off x="10528300" y="62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38368</xdr:rowOff>
    </xdr:from>
    <xdr:to>
      <xdr:col>14</xdr:col>
      <xdr:colOff>79375</xdr:colOff>
      <xdr:row>38</xdr:row>
      <xdr:rowOff>139968</xdr:rowOff>
    </xdr:to>
    <xdr:sp macro="" textlink="">
      <xdr:nvSpPr>
        <xdr:cNvPr id="316" name="円/楕円 315"/>
        <xdr:cNvSpPr/>
      </xdr:nvSpPr>
      <xdr:spPr>
        <a:xfrm>
          <a:off x="9588500" y="65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131095</xdr:rowOff>
    </xdr:from>
    <xdr:ext cx="534377" cy="259045"/>
    <xdr:sp macro="" textlink="">
      <xdr:nvSpPr>
        <xdr:cNvPr id="317" name="テキスト ボックス 316"/>
        <xdr:cNvSpPr txBox="1"/>
      </xdr:nvSpPr>
      <xdr:spPr>
        <a:xfrm>
          <a:off x="9372111" y="66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51377</xdr:rowOff>
    </xdr:from>
    <xdr:to>
      <xdr:col>12</xdr:col>
      <xdr:colOff>561975</xdr:colOff>
      <xdr:row>38</xdr:row>
      <xdr:rowOff>152977</xdr:rowOff>
    </xdr:to>
    <xdr:sp macro="" textlink="">
      <xdr:nvSpPr>
        <xdr:cNvPr id="318" name="円/楕円 317"/>
        <xdr:cNvSpPr/>
      </xdr:nvSpPr>
      <xdr:spPr>
        <a:xfrm>
          <a:off x="8699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144104</xdr:rowOff>
    </xdr:from>
    <xdr:ext cx="534377" cy="259045"/>
    <xdr:sp macro="" textlink="">
      <xdr:nvSpPr>
        <xdr:cNvPr id="319" name="テキスト ボックス 318"/>
        <xdr:cNvSpPr txBox="1"/>
      </xdr:nvSpPr>
      <xdr:spPr>
        <a:xfrm>
          <a:off x="8483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44562</xdr:rowOff>
    </xdr:from>
    <xdr:to>
      <xdr:col>11</xdr:col>
      <xdr:colOff>358775</xdr:colOff>
      <xdr:row>38</xdr:row>
      <xdr:rowOff>146162</xdr:rowOff>
    </xdr:to>
    <xdr:sp macro="" textlink="">
      <xdr:nvSpPr>
        <xdr:cNvPr id="320" name="円/楕円 319"/>
        <xdr:cNvSpPr/>
      </xdr:nvSpPr>
      <xdr:spPr>
        <a:xfrm>
          <a:off x="7810500" y="65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137289</xdr:rowOff>
    </xdr:from>
    <xdr:ext cx="534377" cy="259045"/>
    <xdr:sp macro="" textlink="">
      <xdr:nvSpPr>
        <xdr:cNvPr id="321" name="テキスト ボックス 320"/>
        <xdr:cNvSpPr txBox="1"/>
      </xdr:nvSpPr>
      <xdr:spPr>
        <a:xfrm>
          <a:off x="7594111" y="66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32958</xdr:rowOff>
    </xdr:from>
    <xdr:to>
      <xdr:col>10</xdr:col>
      <xdr:colOff>155575</xdr:colOff>
      <xdr:row>38</xdr:row>
      <xdr:rowOff>134558</xdr:rowOff>
    </xdr:to>
    <xdr:sp macro="" textlink="">
      <xdr:nvSpPr>
        <xdr:cNvPr id="322" name="円/楕円 321"/>
        <xdr:cNvSpPr/>
      </xdr:nvSpPr>
      <xdr:spPr>
        <a:xfrm>
          <a:off x="6921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125685</xdr:rowOff>
    </xdr:from>
    <xdr:ext cx="534377" cy="259045"/>
    <xdr:sp macro="" textlink="">
      <xdr:nvSpPr>
        <xdr:cNvPr id="323" name="テキスト ボックス 322"/>
        <xdr:cNvSpPr txBox="1"/>
      </xdr:nvSpPr>
      <xdr:spPr>
        <a:xfrm>
          <a:off x="6705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131973</xdr:rowOff>
    </xdr:from>
    <xdr:to>
      <xdr:col>15</xdr:col>
      <xdr:colOff>180975</xdr:colOff>
      <xdr:row>57</xdr:row>
      <xdr:rowOff>52284</xdr:rowOff>
    </xdr:to>
    <xdr:cxnSp macro="">
      <xdr:nvCxnSpPr>
        <xdr:cNvPr id="352" name="直線コネクタ 351"/>
        <xdr:cNvCxnSpPr/>
      </xdr:nvCxnSpPr>
      <xdr:spPr>
        <a:xfrm>
          <a:off x="9639300" y="9733173"/>
          <a:ext cx="838200" cy="9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131973</xdr:rowOff>
    </xdr:from>
    <xdr:to>
      <xdr:col>14</xdr:col>
      <xdr:colOff>28575</xdr:colOff>
      <xdr:row>57</xdr:row>
      <xdr:rowOff>62380</xdr:rowOff>
    </xdr:to>
    <xdr:cxnSp macro="">
      <xdr:nvCxnSpPr>
        <xdr:cNvPr id="355" name="直線コネクタ 354"/>
        <xdr:cNvCxnSpPr/>
      </xdr:nvCxnSpPr>
      <xdr:spPr>
        <a:xfrm flipV="1">
          <a:off x="8750300" y="9733173"/>
          <a:ext cx="889000" cy="10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78511</xdr:rowOff>
    </xdr:from>
    <xdr:to>
      <xdr:col>12</xdr:col>
      <xdr:colOff>511175</xdr:colOff>
      <xdr:row>57</xdr:row>
      <xdr:rowOff>62380</xdr:rowOff>
    </xdr:to>
    <xdr:cxnSp macro="">
      <xdr:nvCxnSpPr>
        <xdr:cNvPr id="358" name="直線コネクタ 357"/>
        <xdr:cNvCxnSpPr/>
      </xdr:nvCxnSpPr>
      <xdr:spPr>
        <a:xfrm>
          <a:off x="7861300" y="9679711"/>
          <a:ext cx="889000" cy="15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78511</xdr:rowOff>
    </xdr:from>
    <xdr:to>
      <xdr:col>11</xdr:col>
      <xdr:colOff>307975</xdr:colOff>
      <xdr:row>58</xdr:row>
      <xdr:rowOff>74419</xdr:rowOff>
    </xdr:to>
    <xdr:cxnSp macro="">
      <xdr:nvCxnSpPr>
        <xdr:cNvPr id="361" name="直線コネクタ 360"/>
        <xdr:cNvCxnSpPr/>
      </xdr:nvCxnSpPr>
      <xdr:spPr>
        <a:xfrm flipV="1">
          <a:off x="6972300" y="9679711"/>
          <a:ext cx="889000" cy="33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1484</xdr:rowOff>
    </xdr:from>
    <xdr:to>
      <xdr:col>15</xdr:col>
      <xdr:colOff>231775</xdr:colOff>
      <xdr:row>57</xdr:row>
      <xdr:rowOff>103084</xdr:rowOff>
    </xdr:to>
    <xdr:sp macro="" textlink="">
      <xdr:nvSpPr>
        <xdr:cNvPr id="371" name="円/楕円 370"/>
        <xdr:cNvSpPr/>
      </xdr:nvSpPr>
      <xdr:spPr>
        <a:xfrm>
          <a:off x="104267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151361</xdr:rowOff>
    </xdr:from>
    <xdr:ext cx="534377" cy="259045"/>
    <xdr:sp macro="" textlink="">
      <xdr:nvSpPr>
        <xdr:cNvPr id="372" name="普通建設事業費該当値テキスト"/>
        <xdr:cNvSpPr txBox="1"/>
      </xdr:nvSpPr>
      <xdr:spPr>
        <a:xfrm>
          <a:off x="10528300" y="9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81173</xdr:rowOff>
    </xdr:from>
    <xdr:to>
      <xdr:col>14</xdr:col>
      <xdr:colOff>79375</xdr:colOff>
      <xdr:row>57</xdr:row>
      <xdr:rowOff>11323</xdr:rowOff>
    </xdr:to>
    <xdr:sp macro="" textlink="">
      <xdr:nvSpPr>
        <xdr:cNvPr id="373" name="円/楕円 372"/>
        <xdr:cNvSpPr/>
      </xdr:nvSpPr>
      <xdr:spPr>
        <a:xfrm>
          <a:off x="95885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27850</xdr:rowOff>
    </xdr:from>
    <xdr:ext cx="534377" cy="259045"/>
    <xdr:sp macro="" textlink="">
      <xdr:nvSpPr>
        <xdr:cNvPr id="374" name="テキスト ボックス 373"/>
        <xdr:cNvSpPr txBox="1"/>
      </xdr:nvSpPr>
      <xdr:spPr>
        <a:xfrm>
          <a:off x="9372111" y="94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11580</xdr:rowOff>
    </xdr:from>
    <xdr:to>
      <xdr:col>12</xdr:col>
      <xdr:colOff>561975</xdr:colOff>
      <xdr:row>57</xdr:row>
      <xdr:rowOff>113180</xdr:rowOff>
    </xdr:to>
    <xdr:sp macro="" textlink="">
      <xdr:nvSpPr>
        <xdr:cNvPr id="375" name="円/楕円 374"/>
        <xdr:cNvSpPr/>
      </xdr:nvSpPr>
      <xdr:spPr>
        <a:xfrm>
          <a:off x="8699500" y="97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104307</xdr:rowOff>
    </xdr:from>
    <xdr:ext cx="534377" cy="259045"/>
    <xdr:sp macro="" textlink="">
      <xdr:nvSpPr>
        <xdr:cNvPr id="376" name="テキスト ボックス 375"/>
        <xdr:cNvSpPr txBox="1"/>
      </xdr:nvSpPr>
      <xdr:spPr>
        <a:xfrm>
          <a:off x="8483111" y="98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27711</xdr:rowOff>
    </xdr:from>
    <xdr:to>
      <xdr:col>11</xdr:col>
      <xdr:colOff>358775</xdr:colOff>
      <xdr:row>56</xdr:row>
      <xdr:rowOff>129311</xdr:rowOff>
    </xdr:to>
    <xdr:sp macro="" textlink="">
      <xdr:nvSpPr>
        <xdr:cNvPr id="377" name="円/楕円 376"/>
        <xdr:cNvSpPr/>
      </xdr:nvSpPr>
      <xdr:spPr>
        <a:xfrm>
          <a:off x="7810500" y="9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145838</xdr:rowOff>
    </xdr:from>
    <xdr:ext cx="534377" cy="259045"/>
    <xdr:sp macro="" textlink="">
      <xdr:nvSpPr>
        <xdr:cNvPr id="378" name="テキスト ボックス 377"/>
        <xdr:cNvSpPr txBox="1"/>
      </xdr:nvSpPr>
      <xdr:spPr>
        <a:xfrm>
          <a:off x="7594111" y="9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23619</xdr:rowOff>
    </xdr:from>
    <xdr:to>
      <xdr:col>10</xdr:col>
      <xdr:colOff>155575</xdr:colOff>
      <xdr:row>58</xdr:row>
      <xdr:rowOff>125219</xdr:rowOff>
    </xdr:to>
    <xdr:sp macro="" textlink="">
      <xdr:nvSpPr>
        <xdr:cNvPr id="379" name="円/楕円 378"/>
        <xdr:cNvSpPr/>
      </xdr:nvSpPr>
      <xdr:spPr>
        <a:xfrm>
          <a:off x="6921500" y="99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116346</xdr:rowOff>
    </xdr:from>
    <xdr:ext cx="534377" cy="259045"/>
    <xdr:sp macro="" textlink="">
      <xdr:nvSpPr>
        <xdr:cNvPr id="380" name="テキスト ボックス 379"/>
        <xdr:cNvSpPr txBox="1"/>
      </xdr:nvSpPr>
      <xdr:spPr>
        <a:xfrm>
          <a:off x="6705111" y="1006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150532</xdr:rowOff>
    </xdr:from>
    <xdr:to>
      <xdr:col>15</xdr:col>
      <xdr:colOff>180975</xdr:colOff>
      <xdr:row>78</xdr:row>
      <xdr:rowOff>19838</xdr:rowOff>
    </xdr:to>
    <xdr:cxnSp macro="">
      <xdr:nvCxnSpPr>
        <xdr:cNvPr id="411" name="直線コネクタ 410"/>
        <xdr:cNvCxnSpPr/>
      </xdr:nvCxnSpPr>
      <xdr:spPr>
        <a:xfrm>
          <a:off x="9639300" y="13352182"/>
          <a:ext cx="8382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140488</xdr:rowOff>
    </xdr:from>
    <xdr:to>
      <xdr:col>15</xdr:col>
      <xdr:colOff>231775</xdr:colOff>
      <xdr:row>78</xdr:row>
      <xdr:rowOff>70638</xdr:rowOff>
    </xdr:to>
    <xdr:sp macro="" textlink="">
      <xdr:nvSpPr>
        <xdr:cNvPr id="421" name="円/楕円 420"/>
        <xdr:cNvSpPr/>
      </xdr:nvSpPr>
      <xdr:spPr>
        <a:xfrm>
          <a:off x="104267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118915</xdr:rowOff>
    </xdr:from>
    <xdr:ext cx="534377" cy="259045"/>
    <xdr:sp macro="" textlink="">
      <xdr:nvSpPr>
        <xdr:cNvPr id="422" name="普通建設事業費 （ うち新規整備　）該当値テキスト"/>
        <xdr:cNvSpPr txBox="1"/>
      </xdr:nvSpPr>
      <xdr:spPr>
        <a:xfrm>
          <a:off x="10528300" y="133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99732</xdr:rowOff>
    </xdr:from>
    <xdr:to>
      <xdr:col>14</xdr:col>
      <xdr:colOff>79375</xdr:colOff>
      <xdr:row>78</xdr:row>
      <xdr:rowOff>29882</xdr:rowOff>
    </xdr:to>
    <xdr:sp macro="" textlink="">
      <xdr:nvSpPr>
        <xdr:cNvPr id="423" name="円/楕円 422"/>
        <xdr:cNvSpPr/>
      </xdr:nvSpPr>
      <xdr:spPr>
        <a:xfrm>
          <a:off x="9588500" y="133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46409</xdr:rowOff>
    </xdr:from>
    <xdr:ext cx="534377" cy="259045"/>
    <xdr:sp macro="" textlink="">
      <xdr:nvSpPr>
        <xdr:cNvPr id="424" name="テキスト ボックス 423"/>
        <xdr:cNvSpPr txBox="1"/>
      </xdr:nvSpPr>
      <xdr:spPr>
        <a:xfrm>
          <a:off x="9372111" y="130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148856</xdr:rowOff>
    </xdr:from>
    <xdr:to>
      <xdr:col>15</xdr:col>
      <xdr:colOff>180975</xdr:colOff>
      <xdr:row>98</xdr:row>
      <xdr:rowOff>14579</xdr:rowOff>
    </xdr:to>
    <xdr:cxnSp macro="">
      <xdr:nvCxnSpPr>
        <xdr:cNvPr id="453" name="直線コネクタ 452"/>
        <xdr:cNvCxnSpPr/>
      </xdr:nvCxnSpPr>
      <xdr:spPr>
        <a:xfrm>
          <a:off x="9639300" y="16779506"/>
          <a:ext cx="8382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135229</xdr:rowOff>
    </xdr:from>
    <xdr:to>
      <xdr:col>15</xdr:col>
      <xdr:colOff>231775</xdr:colOff>
      <xdr:row>98</xdr:row>
      <xdr:rowOff>65379</xdr:rowOff>
    </xdr:to>
    <xdr:sp macro="" textlink="">
      <xdr:nvSpPr>
        <xdr:cNvPr id="463" name="円/楕円 462"/>
        <xdr:cNvSpPr/>
      </xdr:nvSpPr>
      <xdr:spPr>
        <a:xfrm>
          <a:off x="10426700" y="167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113656</xdr:rowOff>
    </xdr:from>
    <xdr:ext cx="534377" cy="259045"/>
    <xdr:sp macro="" textlink="">
      <xdr:nvSpPr>
        <xdr:cNvPr id="464" name="普通建設事業費 （ うち更新整備　）該当値テキスト"/>
        <xdr:cNvSpPr txBox="1"/>
      </xdr:nvSpPr>
      <xdr:spPr>
        <a:xfrm>
          <a:off x="10528300" y="167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98056</xdr:rowOff>
    </xdr:from>
    <xdr:to>
      <xdr:col>14</xdr:col>
      <xdr:colOff>79375</xdr:colOff>
      <xdr:row>98</xdr:row>
      <xdr:rowOff>28206</xdr:rowOff>
    </xdr:to>
    <xdr:sp macro="" textlink="">
      <xdr:nvSpPr>
        <xdr:cNvPr id="465" name="円/楕円 464"/>
        <xdr:cNvSpPr/>
      </xdr:nvSpPr>
      <xdr:spPr>
        <a:xfrm>
          <a:off x="9588500" y="167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19333</xdr:rowOff>
    </xdr:from>
    <xdr:ext cx="534377" cy="259045"/>
    <xdr:sp macro="" textlink="">
      <xdr:nvSpPr>
        <xdr:cNvPr id="466" name="テキスト ボックス 465"/>
        <xdr:cNvSpPr txBox="1"/>
      </xdr:nvSpPr>
      <xdr:spPr>
        <a:xfrm>
          <a:off x="9372111" y="168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25705</xdr:rowOff>
    </xdr:from>
    <xdr:to>
      <xdr:col>22</xdr:col>
      <xdr:colOff>365125</xdr:colOff>
      <xdr:row>39</xdr:row>
      <xdr:rowOff>44450</xdr:rowOff>
    </xdr:to>
    <xdr:cxnSp macro="">
      <xdr:nvCxnSpPr>
        <xdr:cNvPr id="498" name="直線コネクタ 497"/>
        <xdr:cNvCxnSpPr/>
      </xdr:nvCxnSpPr>
      <xdr:spPr>
        <a:xfrm>
          <a:off x="14592300" y="671225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21057</xdr:rowOff>
    </xdr:from>
    <xdr:to>
      <xdr:col>21</xdr:col>
      <xdr:colOff>161925</xdr:colOff>
      <xdr:row>39</xdr:row>
      <xdr:rowOff>25705</xdr:rowOff>
    </xdr:to>
    <xdr:cxnSp macro="">
      <xdr:nvCxnSpPr>
        <xdr:cNvPr id="501" name="直線コネクタ 500"/>
        <xdr:cNvCxnSpPr/>
      </xdr:nvCxnSpPr>
      <xdr:spPr>
        <a:xfrm>
          <a:off x="13703300" y="6536157"/>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67919</xdr:rowOff>
    </xdr:from>
    <xdr:to>
      <xdr:col>19</xdr:col>
      <xdr:colOff>644525</xdr:colOff>
      <xdr:row>38</xdr:row>
      <xdr:rowOff>21057</xdr:rowOff>
    </xdr:to>
    <xdr:cxnSp macro="">
      <xdr:nvCxnSpPr>
        <xdr:cNvPr id="504" name="直線コネクタ 503"/>
        <xdr:cNvCxnSpPr/>
      </xdr:nvCxnSpPr>
      <xdr:spPr>
        <a:xfrm>
          <a:off x="12814300" y="6240119"/>
          <a:ext cx="889000" cy="29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159758</xdr:rowOff>
    </xdr:from>
    <xdr:ext cx="469744" cy="259045"/>
    <xdr:sp macro="" textlink="">
      <xdr:nvSpPr>
        <xdr:cNvPr id="508" name="テキスト ボックス 507"/>
        <xdr:cNvSpPr txBox="1"/>
      </xdr:nvSpPr>
      <xdr:spPr>
        <a:xfrm>
          <a:off x="12579427"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146355</xdr:rowOff>
    </xdr:from>
    <xdr:to>
      <xdr:col>21</xdr:col>
      <xdr:colOff>212725</xdr:colOff>
      <xdr:row>39</xdr:row>
      <xdr:rowOff>76505</xdr:rowOff>
    </xdr:to>
    <xdr:sp macro="" textlink="">
      <xdr:nvSpPr>
        <xdr:cNvPr id="518" name="円/楕円 517"/>
        <xdr:cNvSpPr/>
      </xdr:nvSpPr>
      <xdr:spPr>
        <a:xfrm>
          <a:off x="14541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67632</xdr:rowOff>
    </xdr:from>
    <xdr:ext cx="378565" cy="259045"/>
    <xdr:sp macro="" textlink="">
      <xdr:nvSpPr>
        <xdr:cNvPr id="519" name="テキスト ボックス 518"/>
        <xdr:cNvSpPr txBox="1"/>
      </xdr:nvSpPr>
      <xdr:spPr>
        <a:xfrm>
          <a:off x="14403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141706</xdr:rowOff>
    </xdr:from>
    <xdr:to>
      <xdr:col>20</xdr:col>
      <xdr:colOff>9525</xdr:colOff>
      <xdr:row>38</xdr:row>
      <xdr:rowOff>71856</xdr:rowOff>
    </xdr:to>
    <xdr:sp macro="" textlink="">
      <xdr:nvSpPr>
        <xdr:cNvPr id="520" name="円/楕円 519"/>
        <xdr:cNvSpPr/>
      </xdr:nvSpPr>
      <xdr:spPr>
        <a:xfrm>
          <a:off x="13652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62984</xdr:rowOff>
    </xdr:from>
    <xdr:ext cx="469744" cy="259045"/>
    <xdr:sp macro="" textlink="">
      <xdr:nvSpPr>
        <xdr:cNvPr id="521" name="テキスト ボックス 520"/>
        <xdr:cNvSpPr txBox="1"/>
      </xdr:nvSpPr>
      <xdr:spPr>
        <a:xfrm>
          <a:off x="13468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17119</xdr:rowOff>
    </xdr:from>
    <xdr:to>
      <xdr:col>18</xdr:col>
      <xdr:colOff>492125</xdr:colOff>
      <xdr:row>36</xdr:row>
      <xdr:rowOff>118719</xdr:rowOff>
    </xdr:to>
    <xdr:sp macro="" textlink="">
      <xdr:nvSpPr>
        <xdr:cNvPr id="522" name="円/楕円 521"/>
        <xdr:cNvSpPr/>
      </xdr:nvSpPr>
      <xdr:spPr>
        <a:xfrm>
          <a:off x="12763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135246</xdr:rowOff>
    </xdr:from>
    <xdr:ext cx="469744" cy="259045"/>
    <xdr:sp macro="" textlink="">
      <xdr:nvSpPr>
        <xdr:cNvPr id="523" name="テキスト ボックス 522"/>
        <xdr:cNvSpPr txBox="1"/>
      </xdr:nvSpPr>
      <xdr:spPr>
        <a:xfrm>
          <a:off x="12579427" y="59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167720</xdr:rowOff>
    </xdr:from>
    <xdr:to>
      <xdr:col>23</xdr:col>
      <xdr:colOff>517525</xdr:colOff>
      <xdr:row>76</xdr:row>
      <xdr:rowOff>169728</xdr:rowOff>
    </xdr:to>
    <xdr:cxnSp macro="">
      <xdr:nvCxnSpPr>
        <xdr:cNvPr id="603" name="直線コネクタ 602"/>
        <xdr:cNvCxnSpPr/>
      </xdr:nvCxnSpPr>
      <xdr:spPr>
        <a:xfrm flipV="1">
          <a:off x="15481300" y="13197920"/>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145481</xdr:rowOff>
    </xdr:from>
    <xdr:to>
      <xdr:col>22</xdr:col>
      <xdr:colOff>365125</xdr:colOff>
      <xdr:row>76</xdr:row>
      <xdr:rowOff>169728</xdr:rowOff>
    </xdr:to>
    <xdr:cxnSp macro="">
      <xdr:nvCxnSpPr>
        <xdr:cNvPr id="606" name="直線コネクタ 605"/>
        <xdr:cNvCxnSpPr/>
      </xdr:nvCxnSpPr>
      <xdr:spPr>
        <a:xfrm>
          <a:off x="14592300" y="13175681"/>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145481</xdr:rowOff>
    </xdr:from>
    <xdr:to>
      <xdr:col>21</xdr:col>
      <xdr:colOff>161925</xdr:colOff>
      <xdr:row>76</xdr:row>
      <xdr:rowOff>153563</xdr:rowOff>
    </xdr:to>
    <xdr:cxnSp macro="">
      <xdr:nvCxnSpPr>
        <xdr:cNvPr id="609" name="直線コネクタ 608"/>
        <xdr:cNvCxnSpPr/>
      </xdr:nvCxnSpPr>
      <xdr:spPr>
        <a:xfrm flipV="1">
          <a:off x="13703300" y="1317568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109982</xdr:rowOff>
    </xdr:from>
    <xdr:to>
      <xdr:col>19</xdr:col>
      <xdr:colOff>644525</xdr:colOff>
      <xdr:row>76</xdr:row>
      <xdr:rowOff>153563</xdr:rowOff>
    </xdr:to>
    <xdr:cxnSp macro="">
      <xdr:nvCxnSpPr>
        <xdr:cNvPr id="612" name="直線コネクタ 611"/>
        <xdr:cNvCxnSpPr/>
      </xdr:nvCxnSpPr>
      <xdr:spPr>
        <a:xfrm>
          <a:off x="12814300" y="13140182"/>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116920</xdr:rowOff>
    </xdr:from>
    <xdr:to>
      <xdr:col>23</xdr:col>
      <xdr:colOff>568325</xdr:colOff>
      <xdr:row>77</xdr:row>
      <xdr:rowOff>47070</xdr:rowOff>
    </xdr:to>
    <xdr:sp macro="" textlink="">
      <xdr:nvSpPr>
        <xdr:cNvPr id="622" name="円/楕円 621"/>
        <xdr:cNvSpPr/>
      </xdr:nvSpPr>
      <xdr:spPr>
        <a:xfrm>
          <a:off x="16268700" y="131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95347</xdr:rowOff>
    </xdr:from>
    <xdr:ext cx="534377" cy="259045"/>
    <xdr:sp macro="" textlink="">
      <xdr:nvSpPr>
        <xdr:cNvPr id="623" name="公債費該当値テキスト"/>
        <xdr:cNvSpPr txBox="1"/>
      </xdr:nvSpPr>
      <xdr:spPr>
        <a:xfrm>
          <a:off x="16370300" y="131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118928</xdr:rowOff>
    </xdr:from>
    <xdr:to>
      <xdr:col>22</xdr:col>
      <xdr:colOff>415925</xdr:colOff>
      <xdr:row>77</xdr:row>
      <xdr:rowOff>49078</xdr:rowOff>
    </xdr:to>
    <xdr:sp macro="" textlink="">
      <xdr:nvSpPr>
        <xdr:cNvPr id="624" name="円/楕円 623"/>
        <xdr:cNvSpPr/>
      </xdr:nvSpPr>
      <xdr:spPr>
        <a:xfrm>
          <a:off x="15430500" y="131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40205</xdr:rowOff>
    </xdr:from>
    <xdr:ext cx="534377" cy="259045"/>
    <xdr:sp macro="" textlink="">
      <xdr:nvSpPr>
        <xdr:cNvPr id="625" name="テキスト ボックス 624"/>
        <xdr:cNvSpPr txBox="1"/>
      </xdr:nvSpPr>
      <xdr:spPr>
        <a:xfrm>
          <a:off x="15214111" y="132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94681</xdr:rowOff>
    </xdr:from>
    <xdr:to>
      <xdr:col>21</xdr:col>
      <xdr:colOff>212725</xdr:colOff>
      <xdr:row>77</xdr:row>
      <xdr:rowOff>24831</xdr:rowOff>
    </xdr:to>
    <xdr:sp macro="" textlink="">
      <xdr:nvSpPr>
        <xdr:cNvPr id="626" name="円/楕円 625"/>
        <xdr:cNvSpPr/>
      </xdr:nvSpPr>
      <xdr:spPr>
        <a:xfrm>
          <a:off x="14541500" y="131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15958</xdr:rowOff>
    </xdr:from>
    <xdr:ext cx="534377" cy="259045"/>
    <xdr:sp macro="" textlink="">
      <xdr:nvSpPr>
        <xdr:cNvPr id="627" name="テキスト ボックス 626"/>
        <xdr:cNvSpPr txBox="1"/>
      </xdr:nvSpPr>
      <xdr:spPr>
        <a:xfrm>
          <a:off x="14325111" y="132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102763</xdr:rowOff>
    </xdr:from>
    <xdr:to>
      <xdr:col>20</xdr:col>
      <xdr:colOff>9525</xdr:colOff>
      <xdr:row>77</xdr:row>
      <xdr:rowOff>32913</xdr:rowOff>
    </xdr:to>
    <xdr:sp macro="" textlink="">
      <xdr:nvSpPr>
        <xdr:cNvPr id="628" name="円/楕円 627"/>
        <xdr:cNvSpPr/>
      </xdr:nvSpPr>
      <xdr:spPr>
        <a:xfrm>
          <a:off x="13652500" y="131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24040</xdr:rowOff>
    </xdr:from>
    <xdr:ext cx="534377" cy="259045"/>
    <xdr:sp macro="" textlink="">
      <xdr:nvSpPr>
        <xdr:cNvPr id="629" name="テキスト ボックス 628"/>
        <xdr:cNvSpPr txBox="1"/>
      </xdr:nvSpPr>
      <xdr:spPr>
        <a:xfrm>
          <a:off x="13436111" y="132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59182</xdr:rowOff>
    </xdr:from>
    <xdr:to>
      <xdr:col>18</xdr:col>
      <xdr:colOff>492125</xdr:colOff>
      <xdr:row>76</xdr:row>
      <xdr:rowOff>160782</xdr:rowOff>
    </xdr:to>
    <xdr:sp macro="" textlink="">
      <xdr:nvSpPr>
        <xdr:cNvPr id="630" name="円/楕円 629"/>
        <xdr:cNvSpPr/>
      </xdr:nvSpPr>
      <xdr:spPr>
        <a:xfrm>
          <a:off x="12763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151909</xdr:rowOff>
    </xdr:from>
    <xdr:ext cx="534377" cy="259045"/>
    <xdr:sp macro="" textlink="">
      <xdr:nvSpPr>
        <xdr:cNvPr id="631" name="テキスト ボックス 630"/>
        <xdr:cNvSpPr txBox="1"/>
      </xdr:nvSpPr>
      <xdr:spPr>
        <a:xfrm>
          <a:off x="12547111" y="131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128409</xdr:rowOff>
    </xdr:from>
    <xdr:to>
      <xdr:col>23</xdr:col>
      <xdr:colOff>517525</xdr:colOff>
      <xdr:row>99</xdr:row>
      <xdr:rowOff>32041</xdr:rowOff>
    </xdr:to>
    <xdr:cxnSp macro="">
      <xdr:nvCxnSpPr>
        <xdr:cNvPr id="660" name="直線コネクタ 659"/>
        <xdr:cNvCxnSpPr/>
      </xdr:nvCxnSpPr>
      <xdr:spPr>
        <a:xfrm>
          <a:off x="15481300" y="16930509"/>
          <a:ext cx="838200" cy="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128409</xdr:rowOff>
    </xdr:from>
    <xdr:to>
      <xdr:col>22</xdr:col>
      <xdr:colOff>365125</xdr:colOff>
      <xdr:row>98</xdr:row>
      <xdr:rowOff>163094</xdr:rowOff>
    </xdr:to>
    <xdr:cxnSp macro="">
      <xdr:nvCxnSpPr>
        <xdr:cNvPr id="663" name="直線コネクタ 662"/>
        <xdr:cNvCxnSpPr/>
      </xdr:nvCxnSpPr>
      <xdr:spPr>
        <a:xfrm flipV="1">
          <a:off x="14592300" y="16930509"/>
          <a:ext cx="889000" cy="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143942</xdr:rowOff>
    </xdr:from>
    <xdr:to>
      <xdr:col>21</xdr:col>
      <xdr:colOff>161925</xdr:colOff>
      <xdr:row>98</xdr:row>
      <xdr:rowOff>163094</xdr:rowOff>
    </xdr:to>
    <xdr:cxnSp macro="">
      <xdr:nvCxnSpPr>
        <xdr:cNvPr id="666" name="直線コネクタ 665"/>
        <xdr:cNvCxnSpPr/>
      </xdr:nvCxnSpPr>
      <xdr:spPr>
        <a:xfrm>
          <a:off x="13703300" y="16774592"/>
          <a:ext cx="889000" cy="1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99898</xdr:rowOff>
    </xdr:from>
    <xdr:to>
      <xdr:col>19</xdr:col>
      <xdr:colOff>644525</xdr:colOff>
      <xdr:row>97</xdr:row>
      <xdr:rowOff>143942</xdr:rowOff>
    </xdr:to>
    <xdr:cxnSp macro="">
      <xdr:nvCxnSpPr>
        <xdr:cNvPr id="669" name="直線コネクタ 668"/>
        <xdr:cNvCxnSpPr/>
      </xdr:nvCxnSpPr>
      <xdr:spPr>
        <a:xfrm>
          <a:off x="12814300" y="16730548"/>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152691</xdr:rowOff>
    </xdr:from>
    <xdr:to>
      <xdr:col>23</xdr:col>
      <xdr:colOff>568325</xdr:colOff>
      <xdr:row>99</xdr:row>
      <xdr:rowOff>82841</xdr:rowOff>
    </xdr:to>
    <xdr:sp macro="" textlink="">
      <xdr:nvSpPr>
        <xdr:cNvPr id="679" name="円/楕円 678"/>
        <xdr:cNvSpPr/>
      </xdr:nvSpPr>
      <xdr:spPr>
        <a:xfrm>
          <a:off x="16268700" y="169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67618</xdr:rowOff>
    </xdr:from>
    <xdr:ext cx="378565" cy="259045"/>
    <xdr:sp macro="" textlink="">
      <xdr:nvSpPr>
        <xdr:cNvPr id="680" name="積立金該当値テキスト"/>
        <xdr:cNvSpPr txBox="1"/>
      </xdr:nvSpPr>
      <xdr:spPr>
        <a:xfrm>
          <a:off x="16370300" y="1686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77609</xdr:rowOff>
    </xdr:from>
    <xdr:to>
      <xdr:col>22</xdr:col>
      <xdr:colOff>415925</xdr:colOff>
      <xdr:row>99</xdr:row>
      <xdr:rowOff>7759</xdr:rowOff>
    </xdr:to>
    <xdr:sp macro="" textlink="">
      <xdr:nvSpPr>
        <xdr:cNvPr id="681" name="円/楕円 680"/>
        <xdr:cNvSpPr/>
      </xdr:nvSpPr>
      <xdr:spPr>
        <a:xfrm>
          <a:off x="15430500" y="16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170336</xdr:rowOff>
    </xdr:from>
    <xdr:ext cx="469744" cy="259045"/>
    <xdr:sp macro="" textlink="">
      <xdr:nvSpPr>
        <xdr:cNvPr id="682" name="テキスト ボックス 681"/>
        <xdr:cNvSpPr txBox="1"/>
      </xdr:nvSpPr>
      <xdr:spPr>
        <a:xfrm>
          <a:off x="15246427" y="16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112294</xdr:rowOff>
    </xdr:from>
    <xdr:to>
      <xdr:col>21</xdr:col>
      <xdr:colOff>212725</xdr:colOff>
      <xdr:row>99</xdr:row>
      <xdr:rowOff>42444</xdr:rowOff>
    </xdr:to>
    <xdr:sp macro="" textlink="">
      <xdr:nvSpPr>
        <xdr:cNvPr id="683" name="円/楕円 682"/>
        <xdr:cNvSpPr/>
      </xdr:nvSpPr>
      <xdr:spPr>
        <a:xfrm>
          <a:off x="14541500" y="169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33571</xdr:rowOff>
    </xdr:from>
    <xdr:ext cx="469744" cy="259045"/>
    <xdr:sp macro="" textlink="">
      <xdr:nvSpPr>
        <xdr:cNvPr id="684" name="テキスト ボックス 683"/>
        <xdr:cNvSpPr txBox="1"/>
      </xdr:nvSpPr>
      <xdr:spPr>
        <a:xfrm>
          <a:off x="14357427" y="1700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93142</xdr:rowOff>
    </xdr:from>
    <xdr:to>
      <xdr:col>20</xdr:col>
      <xdr:colOff>9525</xdr:colOff>
      <xdr:row>98</xdr:row>
      <xdr:rowOff>23292</xdr:rowOff>
    </xdr:to>
    <xdr:sp macro="" textlink="">
      <xdr:nvSpPr>
        <xdr:cNvPr id="685" name="円/楕円 684"/>
        <xdr:cNvSpPr/>
      </xdr:nvSpPr>
      <xdr:spPr>
        <a:xfrm>
          <a:off x="13652500" y="167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14419</xdr:rowOff>
    </xdr:from>
    <xdr:ext cx="534377" cy="259045"/>
    <xdr:sp macro="" textlink="">
      <xdr:nvSpPr>
        <xdr:cNvPr id="686" name="テキスト ボックス 685"/>
        <xdr:cNvSpPr txBox="1"/>
      </xdr:nvSpPr>
      <xdr:spPr>
        <a:xfrm>
          <a:off x="13436111" y="168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49098</xdr:rowOff>
    </xdr:from>
    <xdr:to>
      <xdr:col>18</xdr:col>
      <xdr:colOff>492125</xdr:colOff>
      <xdr:row>97</xdr:row>
      <xdr:rowOff>150698</xdr:rowOff>
    </xdr:to>
    <xdr:sp macro="" textlink="">
      <xdr:nvSpPr>
        <xdr:cNvPr id="687" name="円/楕円 686"/>
        <xdr:cNvSpPr/>
      </xdr:nvSpPr>
      <xdr:spPr>
        <a:xfrm>
          <a:off x="12763500" y="166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167225</xdr:rowOff>
    </xdr:from>
    <xdr:ext cx="534377" cy="259045"/>
    <xdr:sp macro="" textlink="">
      <xdr:nvSpPr>
        <xdr:cNvPr id="688" name="テキスト ボックス 687"/>
        <xdr:cNvSpPr txBox="1"/>
      </xdr:nvSpPr>
      <xdr:spPr>
        <a:xfrm>
          <a:off x="12547111" y="164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91694</xdr:rowOff>
    </xdr:from>
    <xdr:to>
      <xdr:col>32</xdr:col>
      <xdr:colOff>187325</xdr:colOff>
      <xdr:row>39</xdr:row>
      <xdr:rowOff>97899</xdr:rowOff>
    </xdr:to>
    <xdr:cxnSp macro="">
      <xdr:nvCxnSpPr>
        <xdr:cNvPr id="719" name="直線コネクタ 718"/>
        <xdr:cNvCxnSpPr/>
      </xdr:nvCxnSpPr>
      <xdr:spPr>
        <a:xfrm>
          <a:off x="21323300" y="677824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91694</xdr:rowOff>
    </xdr:from>
    <xdr:to>
      <xdr:col>31</xdr:col>
      <xdr:colOff>34925</xdr:colOff>
      <xdr:row>39</xdr:row>
      <xdr:rowOff>96103</xdr:rowOff>
    </xdr:to>
    <xdr:cxnSp macro="">
      <xdr:nvCxnSpPr>
        <xdr:cNvPr id="722" name="直線コネクタ 721"/>
        <xdr:cNvCxnSpPr/>
      </xdr:nvCxnSpPr>
      <xdr:spPr>
        <a:xfrm flipV="1">
          <a:off x="20434300" y="6778244"/>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96103</xdr:rowOff>
    </xdr:from>
    <xdr:to>
      <xdr:col>29</xdr:col>
      <xdr:colOff>517525</xdr:colOff>
      <xdr:row>39</xdr:row>
      <xdr:rowOff>98878</xdr:rowOff>
    </xdr:to>
    <xdr:cxnSp macro="">
      <xdr:nvCxnSpPr>
        <xdr:cNvPr id="725" name="直線コネクタ 724"/>
        <xdr:cNvCxnSpPr/>
      </xdr:nvCxnSpPr>
      <xdr:spPr>
        <a:xfrm flipV="1">
          <a:off x="19545300" y="6782653"/>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91531</xdr:rowOff>
    </xdr:from>
    <xdr:to>
      <xdr:col>28</xdr:col>
      <xdr:colOff>314325</xdr:colOff>
      <xdr:row>39</xdr:row>
      <xdr:rowOff>98878</xdr:rowOff>
    </xdr:to>
    <xdr:cxnSp macro="">
      <xdr:nvCxnSpPr>
        <xdr:cNvPr id="728" name="直線コネクタ 727"/>
        <xdr:cNvCxnSpPr/>
      </xdr:nvCxnSpPr>
      <xdr:spPr>
        <a:xfrm>
          <a:off x="18656300" y="6778081"/>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47099</xdr:rowOff>
    </xdr:from>
    <xdr:to>
      <xdr:col>32</xdr:col>
      <xdr:colOff>238125</xdr:colOff>
      <xdr:row>39</xdr:row>
      <xdr:rowOff>148699</xdr:rowOff>
    </xdr:to>
    <xdr:sp macro="" textlink="">
      <xdr:nvSpPr>
        <xdr:cNvPr id="738" name="円/楕円 737"/>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133476</xdr:rowOff>
    </xdr:from>
    <xdr:ext cx="249299" cy="259045"/>
    <xdr:sp macro="" textlink="">
      <xdr:nvSpPr>
        <xdr:cNvPr id="739" name="投資及び出資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40894</xdr:rowOff>
    </xdr:from>
    <xdr:to>
      <xdr:col>31</xdr:col>
      <xdr:colOff>85725</xdr:colOff>
      <xdr:row>39</xdr:row>
      <xdr:rowOff>142494</xdr:rowOff>
    </xdr:to>
    <xdr:sp macro="" textlink="">
      <xdr:nvSpPr>
        <xdr:cNvPr id="740" name="円/楕円 739"/>
        <xdr:cNvSpPr/>
      </xdr:nvSpPr>
      <xdr:spPr>
        <a:xfrm>
          <a:off x="21272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133621</xdr:rowOff>
    </xdr:from>
    <xdr:ext cx="313932" cy="259045"/>
    <xdr:sp macro="" textlink="">
      <xdr:nvSpPr>
        <xdr:cNvPr id="741" name="テキスト ボックス 740"/>
        <xdr:cNvSpPr txBox="1"/>
      </xdr:nvSpPr>
      <xdr:spPr>
        <a:xfrm>
          <a:off x="21166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45303</xdr:rowOff>
    </xdr:from>
    <xdr:to>
      <xdr:col>29</xdr:col>
      <xdr:colOff>568325</xdr:colOff>
      <xdr:row>39</xdr:row>
      <xdr:rowOff>146903</xdr:rowOff>
    </xdr:to>
    <xdr:sp macro="" textlink="">
      <xdr:nvSpPr>
        <xdr:cNvPr id="742" name="円/楕円 741"/>
        <xdr:cNvSpPr/>
      </xdr:nvSpPr>
      <xdr:spPr>
        <a:xfrm>
          <a:off x="20383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138030</xdr:rowOff>
    </xdr:from>
    <xdr:ext cx="313932" cy="259045"/>
    <xdr:sp macro="" textlink="">
      <xdr:nvSpPr>
        <xdr:cNvPr id="743" name="テキスト ボックス 742"/>
        <xdr:cNvSpPr txBox="1"/>
      </xdr:nvSpPr>
      <xdr:spPr>
        <a:xfrm>
          <a:off x="20277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40731</xdr:rowOff>
    </xdr:from>
    <xdr:to>
      <xdr:col>27</xdr:col>
      <xdr:colOff>161925</xdr:colOff>
      <xdr:row>39</xdr:row>
      <xdr:rowOff>142331</xdr:rowOff>
    </xdr:to>
    <xdr:sp macro="" textlink="">
      <xdr:nvSpPr>
        <xdr:cNvPr id="746" name="円/楕円 745"/>
        <xdr:cNvSpPr/>
      </xdr:nvSpPr>
      <xdr:spPr>
        <a:xfrm>
          <a:off x="186055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133458</xdr:rowOff>
    </xdr:from>
    <xdr:ext cx="313932" cy="259045"/>
    <xdr:sp macro="" textlink="">
      <xdr:nvSpPr>
        <xdr:cNvPr id="747" name="テキスト ボックス 746"/>
        <xdr:cNvSpPr txBox="1"/>
      </xdr:nvSpPr>
      <xdr:spPr>
        <a:xfrm>
          <a:off x="18499333" y="6820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109799</xdr:rowOff>
    </xdr:from>
    <xdr:to>
      <xdr:col>32</xdr:col>
      <xdr:colOff>187325</xdr:colOff>
      <xdr:row>58</xdr:row>
      <xdr:rowOff>116383</xdr:rowOff>
    </xdr:to>
    <xdr:cxnSp macro="">
      <xdr:nvCxnSpPr>
        <xdr:cNvPr id="774" name="直線コネクタ 773"/>
        <xdr:cNvCxnSpPr/>
      </xdr:nvCxnSpPr>
      <xdr:spPr>
        <a:xfrm flipV="1">
          <a:off x="21323300" y="10053899"/>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111628</xdr:rowOff>
    </xdr:from>
    <xdr:to>
      <xdr:col>31</xdr:col>
      <xdr:colOff>34925</xdr:colOff>
      <xdr:row>58</xdr:row>
      <xdr:rowOff>116383</xdr:rowOff>
    </xdr:to>
    <xdr:cxnSp macro="">
      <xdr:nvCxnSpPr>
        <xdr:cNvPr id="777" name="直線コネクタ 776"/>
        <xdr:cNvCxnSpPr/>
      </xdr:nvCxnSpPr>
      <xdr:spPr>
        <a:xfrm>
          <a:off x="20434300" y="10055728"/>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101021</xdr:rowOff>
    </xdr:from>
    <xdr:to>
      <xdr:col>29</xdr:col>
      <xdr:colOff>517525</xdr:colOff>
      <xdr:row>58</xdr:row>
      <xdr:rowOff>111628</xdr:rowOff>
    </xdr:to>
    <xdr:cxnSp macro="">
      <xdr:nvCxnSpPr>
        <xdr:cNvPr id="780" name="直線コネクタ 779"/>
        <xdr:cNvCxnSpPr/>
      </xdr:nvCxnSpPr>
      <xdr:spPr>
        <a:xfrm>
          <a:off x="19545300" y="1004512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98735</xdr:rowOff>
    </xdr:from>
    <xdr:to>
      <xdr:col>28</xdr:col>
      <xdr:colOff>314325</xdr:colOff>
      <xdr:row>58</xdr:row>
      <xdr:rowOff>101021</xdr:rowOff>
    </xdr:to>
    <xdr:cxnSp macro="">
      <xdr:nvCxnSpPr>
        <xdr:cNvPr id="783" name="直線コネクタ 782"/>
        <xdr:cNvCxnSpPr/>
      </xdr:nvCxnSpPr>
      <xdr:spPr>
        <a:xfrm>
          <a:off x="18656300" y="100428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58999</xdr:rowOff>
    </xdr:from>
    <xdr:to>
      <xdr:col>32</xdr:col>
      <xdr:colOff>238125</xdr:colOff>
      <xdr:row>58</xdr:row>
      <xdr:rowOff>160599</xdr:rowOff>
    </xdr:to>
    <xdr:sp macro="" textlink="">
      <xdr:nvSpPr>
        <xdr:cNvPr id="793" name="円/楕円 792"/>
        <xdr:cNvSpPr/>
      </xdr:nvSpPr>
      <xdr:spPr>
        <a:xfrm>
          <a:off x="22110700" y="100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145376</xdr:rowOff>
    </xdr:from>
    <xdr:ext cx="378565" cy="259045"/>
    <xdr:sp macro="" textlink="">
      <xdr:nvSpPr>
        <xdr:cNvPr id="794" name="貸付金該当値テキスト"/>
        <xdr:cNvSpPr txBox="1"/>
      </xdr:nvSpPr>
      <xdr:spPr>
        <a:xfrm>
          <a:off x="22212300" y="991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65583</xdr:rowOff>
    </xdr:from>
    <xdr:to>
      <xdr:col>31</xdr:col>
      <xdr:colOff>85725</xdr:colOff>
      <xdr:row>58</xdr:row>
      <xdr:rowOff>167183</xdr:rowOff>
    </xdr:to>
    <xdr:sp macro="" textlink="">
      <xdr:nvSpPr>
        <xdr:cNvPr id="795" name="円/楕円 794"/>
        <xdr:cNvSpPr/>
      </xdr:nvSpPr>
      <xdr:spPr>
        <a:xfrm>
          <a:off x="21272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158310</xdr:rowOff>
    </xdr:from>
    <xdr:ext cx="378565" cy="259045"/>
    <xdr:sp macro="" textlink="">
      <xdr:nvSpPr>
        <xdr:cNvPr id="796" name="テキスト ボックス 795"/>
        <xdr:cNvSpPr txBox="1"/>
      </xdr:nvSpPr>
      <xdr:spPr>
        <a:xfrm>
          <a:off x="21134017" y="1010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60828</xdr:rowOff>
    </xdr:from>
    <xdr:to>
      <xdr:col>29</xdr:col>
      <xdr:colOff>568325</xdr:colOff>
      <xdr:row>58</xdr:row>
      <xdr:rowOff>162428</xdr:rowOff>
    </xdr:to>
    <xdr:sp macro="" textlink="">
      <xdr:nvSpPr>
        <xdr:cNvPr id="797" name="円/楕円 796"/>
        <xdr:cNvSpPr/>
      </xdr:nvSpPr>
      <xdr:spPr>
        <a:xfrm>
          <a:off x="203835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153555</xdr:rowOff>
    </xdr:from>
    <xdr:ext cx="378565" cy="259045"/>
    <xdr:sp macro="" textlink="">
      <xdr:nvSpPr>
        <xdr:cNvPr id="798" name="テキスト ボックス 797"/>
        <xdr:cNvSpPr txBox="1"/>
      </xdr:nvSpPr>
      <xdr:spPr>
        <a:xfrm>
          <a:off x="20245017" y="1009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50221</xdr:rowOff>
    </xdr:from>
    <xdr:to>
      <xdr:col>28</xdr:col>
      <xdr:colOff>365125</xdr:colOff>
      <xdr:row>58</xdr:row>
      <xdr:rowOff>151821</xdr:rowOff>
    </xdr:to>
    <xdr:sp macro="" textlink="">
      <xdr:nvSpPr>
        <xdr:cNvPr id="799" name="円/楕円 798"/>
        <xdr:cNvSpPr/>
      </xdr:nvSpPr>
      <xdr:spPr>
        <a:xfrm>
          <a:off x="19494500" y="999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142948</xdr:rowOff>
    </xdr:from>
    <xdr:ext cx="378565" cy="259045"/>
    <xdr:sp macro="" textlink="">
      <xdr:nvSpPr>
        <xdr:cNvPr id="800" name="テキスト ボックス 799"/>
        <xdr:cNvSpPr txBox="1"/>
      </xdr:nvSpPr>
      <xdr:spPr>
        <a:xfrm>
          <a:off x="19356017" y="10087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47935</xdr:rowOff>
    </xdr:from>
    <xdr:to>
      <xdr:col>27</xdr:col>
      <xdr:colOff>161925</xdr:colOff>
      <xdr:row>58</xdr:row>
      <xdr:rowOff>149535</xdr:rowOff>
    </xdr:to>
    <xdr:sp macro="" textlink="">
      <xdr:nvSpPr>
        <xdr:cNvPr id="801" name="円/楕円 800"/>
        <xdr:cNvSpPr/>
      </xdr:nvSpPr>
      <xdr:spPr>
        <a:xfrm>
          <a:off x="186055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140662</xdr:rowOff>
    </xdr:from>
    <xdr:ext cx="378565" cy="259045"/>
    <xdr:sp macro="" textlink="">
      <xdr:nvSpPr>
        <xdr:cNvPr id="802" name="テキスト ボックス 801"/>
        <xdr:cNvSpPr txBox="1"/>
      </xdr:nvSpPr>
      <xdr:spPr>
        <a:xfrm>
          <a:off x="18467017" y="1008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164979</xdr:rowOff>
    </xdr:from>
    <xdr:to>
      <xdr:col>32</xdr:col>
      <xdr:colOff>187325</xdr:colOff>
      <xdr:row>77</xdr:row>
      <xdr:rowOff>23437</xdr:rowOff>
    </xdr:to>
    <xdr:cxnSp macro="">
      <xdr:nvCxnSpPr>
        <xdr:cNvPr id="832" name="直線コネクタ 831"/>
        <xdr:cNvCxnSpPr/>
      </xdr:nvCxnSpPr>
      <xdr:spPr>
        <a:xfrm flipV="1">
          <a:off x="21323300" y="13195179"/>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23437</xdr:rowOff>
    </xdr:from>
    <xdr:to>
      <xdr:col>31</xdr:col>
      <xdr:colOff>34925</xdr:colOff>
      <xdr:row>77</xdr:row>
      <xdr:rowOff>23837</xdr:rowOff>
    </xdr:to>
    <xdr:cxnSp macro="">
      <xdr:nvCxnSpPr>
        <xdr:cNvPr id="835" name="直線コネクタ 834"/>
        <xdr:cNvCxnSpPr/>
      </xdr:nvCxnSpPr>
      <xdr:spPr>
        <a:xfrm flipV="1">
          <a:off x="20434300" y="1322508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158541</xdr:rowOff>
    </xdr:from>
    <xdr:to>
      <xdr:col>29</xdr:col>
      <xdr:colOff>517525</xdr:colOff>
      <xdr:row>77</xdr:row>
      <xdr:rowOff>23837</xdr:rowOff>
    </xdr:to>
    <xdr:cxnSp macro="">
      <xdr:nvCxnSpPr>
        <xdr:cNvPr id="838" name="直線コネクタ 837"/>
        <xdr:cNvCxnSpPr/>
      </xdr:nvCxnSpPr>
      <xdr:spPr>
        <a:xfrm>
          <a:off x="19545300" y="13188741"/>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141472</xdr:rowOff>
    </xdr:from>
    <xdr:to>
      <xdr:col>28</xdr:col>
      <xdr:colOff>314325</xdr:colOff>
      <xdr:row>76</xdr:row>
      <xdr:rowOff>158541</xdr:rowOff>
    </xdr:to>
    <xdr:cxnSp macro="">
      <xdr:nvCxnSpPr>
        <xdr:cNvPr id="841" name="直線コネクタ 840"/>
        <xdr:cNvCxnSpPr/>
      </xdr:nvCxnSpPr>
      <xdr:spPr>
        <a:xfrm>
          <a:off x="18656300" y="13171672"/>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114179</xdr:rowOff>
    </xdr:from>
    <xdr:to>
      <xdr:col>32</xdr:col>
      <xdr:colOff>238125</xdr:colOff>
      <xdr:row>77</xdr:row>
      <xdr:rowOff>44329</xdr:rowOff>
    </xdr:to>
    <xdr:sp macro="" textlink="">
      <xdr:nvSpPr>
        <xdr:cNvPr id="851" name="円/楕円 850"/>
        <xdr:cNvSpPr/>
      </xdr:nvSpPr>
      <xdr:spPr>
        <a:xfrm>
          <a:off x="22110700" y="131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92606</xdr:rowOff>
    </xdr:from>
    <xdr:ext cx="534377" cy="259045"/>
    <xdr:sp macro="" textlink="">
      <xdr:nvSpPr>
        <xdr:cNvPr id="852" name="繰出金該当値テキスト"/>
        <xdr:cNvSpPr txBox="1"/>
      </xdr:nvSpPr>
      <xdr:spPr>
        <a:xfrm>
          <a:off x="22212300" y="131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144087</xdr:rowOff>
    </xdr:from>
    <xdr:to>
      <xdr:col>31</xdr:col>
      <xdr:colOff>85725</xdr:colOff>
      <xdr:row>77</xdr:row>
      <xdr:rowOff>74237</xdr:rowOff>
    </xdr:to>
    <xdr:sp macro="" textlink="">
      <xdr:nvSpPr>
        <xdr:cNvPr id="853" name="円/楕円 852"/>
        <xdr:cNvSpPr/>
      </xdr:nvSpPr>
      <xdr:spPr>
        <a:xfrm>
          <a:off x="21272500" y="131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65364</xdr:rowOff>
    </xdr:from>
    <xdr:ext cx="534377" cy="259045"/>
    <xdr:sp macro="" textlink="">
      <xdr:nvSpPr>
        <xdr:cNvPr id="854" name="テキスト ボックス 853"/>
        <xdr:cNvSpPr txBox="1"/>
      </xdr:nvSpPr>
      <xdr:spPr>
        <a:xfrm>
          <a:off x="21056111" y="132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144487</xdr:rowOff>
    </xdr:from>
    <xdr:to>
      <xdr:col>29</xdr:col>
      <xdr:colOff>568325</xdr:colOff>
      <xdr:row>77</xdr:row>
      <xdr:rowOff>74637</xdr:rowOff>
    </xdr:to>
    <xdr:sp macro="" textlink="">
      <xdr:nvSpPr>
        <xdr:cNvPr id="855" name="円/楕円 854"/>
        <xdr:cNvSpPr/>
      </xdr:nvSpPr>
      <xdr:spPr>
        <a:xfrm>
          <a:off x="20383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65764</xdr:rowOff>
    </xdr:from>
    <xdr:ext cx="534377" cy="259045"/>
    <xdr:sp macro="" textlink="">
      <xdr:nvSpPr>
        <xdr:cNvPr id="856" name="テキスト ボックス 855"/>
        <xdr:cNvSpPr txBox="1"/>
      </xdr:nvSpPr>
      <xdr:spPr>
        <a:xfrm>
          <a:off x="20167111" y="132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107741</xdr:rowOff>
    </xdr:from>
    <xdr:to>
      <xdr:col>28</xdr:col>
      <xdr:colOff>365125</xdr:colOff>
      <xdr:row>77</xdr:row>
      <xdr:rowOff>37891</xdr:rowOff>
    </xdr:to>
    <xdr:sp macro="" textlink="">
      <xdr:nvSpPr>
        <xdr:cNvPr id="857" name="円/楕円 856"/>
        <xdr:cNvSpPr/>
      </xdr:nvSpPr>
      <xdr:spPr>
        <a:xfrm>
          <a:off x="19494500" y="131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54418</xdr:rowOff>
    </xdr:from>
    <xdr:ext cx="534377" cy="259045"/>
    <xdr:sp macro="" textlink="">
      <xdr:nvSpPr>
        <xdr:cNvPr id="858" name="テキスト ボックス 857"/>
        <xdr:cNvSpPr txBox="1"/>
      </xdr:nvSpPr>
      <xdr:spPr>
        <a:xfrm>
          <a:off x="19278111" y="129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90672</xdr:rowOff>
    </xdr:from>
    <xdr:to>
      <xdr:col>27</xdr:col>
      <xdr:colOff>161925</xdr:colOff>
      <xdr:row>77</xdr:row>
      <xdr:rowOff>20822</xdr:rowOff>
    </xdr:to>
    <xdr:sp macro="" textlink="">
      <xdr:nvSpPr>
        <xdr:cNvPr id="859" name="円/楕円 858"/>
        <xdr:cNvSpPr/>
      </xdr:nvSpPr>
      <xdr:spPr>
        <a:xfrm>
          <a:off x="18605500" y="131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37349</xdr:rowOff>
    </xdr:from>
    <xdr:ext cx="534377" cy="259045"/>
    <xdr:sp macro="" textlink="">
      <xdr:nvSpPr>
        <xdr:cNvPr id="860" name="テキスト ボックス 859"/>
        <xdr:cNvSpPr txBox="1"/>
      </xdr:nvSpPr>
      <xdr:spPr>
        <a:xfrm>
          <a:off x="18389111" y="128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49,761</a:t>
          </a:r>
          <a:r>
            <a:rPr kumimoji="1" lang="ja-JP" altLang="en-US" sz="1300">
              <a:latin typeface="ＭＳ Ｐゴシック"/>
            </a:rPr>
            <a:t>円となっている。平成</a:t>
          </a:r>
          <a:r>
            <a:rPr kumimoji="1" lang="en-US" altLang="ja-JP" sz="1300">
              <a:latin typeface="ＭＳ Ｐゴシック"/>
            </a:rPr>
            <a:t>26</a:t>
          </a:r>
          <a:r>
            <a:rPr kumimoji="1" lang="ja-JP" altLang="en-US" sz="1300">
              <a:latin typeface="ＭＳ Ｐゴシック"/>
            </a:rPr>
            <a:t>年度までは、類似団体平均と同水準であったが、消防業務の広域化による消防職員の減により、平成</a:t>
          </a:r>
          <a:r>
            <a:rPr kumimoji="1" lang="en-US" altLang="ja-JP" sz="1300">
              <a:latin typeface="ＭＳ Ｐゴシック"/>
            </a:rPr>
            <a:t>27</a:t>
          </a:r>
          <a:r>
            <a:rPr kumimoji="1" lang="ja-JP" altLang="en-US" sz="1300">
              <a:latin typeface="ＭＳ Ｐゴシック"/>
            </a:rPr>
            <a:t>年度から類似団体平均を下回った。一方、補助費等では、住民一人当たり（平成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38,394</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年度の消防広域化に伴い一部事務組合への負担金が増となったため、平成</a:t>
          </a:r>
          <a:r>
            <a:rPr kumimoji="1" lang="en-US" altLang="ja-JP" sz="1300">
              <a:latin typeface="ＭＳ Ｐゴシック"/>
            </a:rPr>
            <a:t>26</a:t>
          </a:r>
          <a:r>
            <a:rPr kumimoji="1" lang="ja-JP" altLang="en-US" sz="1300">
              <a:latin typeface="ＭＳ Ｐゴシック"/>
            </a:rPr>
            <a:t>年度までは類似団体平均を大きく下回っていたが、平成</a:t>
          </a:r>
          <a:r>
            <a:rPr kumimoji="1" lang="en-US" altLang="ja-JP" sz="1300">
              <a:latin typeface="ＭＳ Ｐゴシック"/>
            </a:rPr>
            <a:t>27</a:t>
          </a:r>
          <a:r>
            <a:rPr kumimoji="1" lang="ja-JP" altLang="en-US" sz="1300">
              <a:latin typeface="ＭＳ Ｐゴシック"/>
            </a:rPr>
            <a:t>年度は上昇し同水準となっている。今後は、類似団体平均同水準で推移すると考えられる。</a:t>
          </a:r>
          <a:endParaRPr kumimoji="1" lang="en-US" altLang="ja-JP" sz="1300">
            <a:latin typeface="ＭＳ Ｐゴシック"/>
          </a:endParaRPr>
        </a:p>
        <a:p>
          <a:r>
            <a:rPr kumimoji="1" lang="ja-JP" altLang="en-US" sz="1300">
              <a:latin typeface="ＭＳ Ｐゴシック"/>
            </a:rPr>
            <a:t>　扶助費は、住民一人当たり（平成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55,781</a:t>
          </a:r>
          <a:r>
            <a:rPr kumimoji="1" lang="ja-JP" altLang="en-US" sz="1300">
              <a:latin typeface="ＭＳ Ｐゴシック"/>
            </a:rPr>
            <a:t>円となっている。類似団体平均を下回っているものの、増加傾向にある。平成</a:t>
          </a:r>
          <a:r>
            <a:rPr kumimoji="1" lang="en-US" altLang="ja-JP" sz="1300">
              <a:latin typeface="ＭＳ Ｐゴシック"/>
            </a:rPr>
            <a:t>27</a:t>
          </a:r>
          <a:r>
            <a:rPr kumimoji="1" lang="ja-JP" altLang="en-US" sz="1300">
              <a:latin typeface="ＭＳ Ｐゴシック"/>
            </a:rPr>
            <a:t>年度については、認定子ども園の開園に伴う施設型給付費の増によるものが主な要因である。</a:t>
          </a:r>
          <a:endParaRPr kumimoji="1" lang="en-US" altLang="ja-JP" sz="1300">
            <a:latin typeface="ＭＳ Ｐゴシック"/>
          </a:endParaRPr>
        </a:p>
        <a:p>
          <a:r>
            <a:rPr kumimoji="1" lang="ja-JP" altLang="en-US" sz="1300">
              <a:latin typeface="ＭＳ Ｐゴシック"/>
            </a:rPr>
            <a:t>　</a:t>
          </a:r>
          <a:r>
            <a:rPr kumimoji="1" lang="ja-JP" altLang="en-US" sz="1300">
              <a:latin typeface="+mn-ea"/>
              <a:ea typeface="+mn-ea"/>
            </a:rPr>
            <a:t>普通建設事業費は、</a:t>
          </a:r>
          <a:r>
            <a:rPr kumimoji="1" lang="ja-JP" altLang="ja-JP" sz="1300">
              <a:solidFill>
                <a:schemeClr val="dk1"/>
              </a:solidFill>
              <a:effectLst/>
              <a:latin typeface="+mn-ea"/>
              <a:ea typeface="+mn-ea"/>
              <a:cs typeface="+mn-cs"/>
            </a:rPr>
            <a:t>住民一人当たり（平成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63,030</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56,014</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となっ</a:t>
          </a:r>
          <a:r>
            <a:rPr kumimoji="1" lang="ja-JP" altLang="en-US" sz="1300">
              <a:solidFill>
                <a:schemeClr val="dk1"/>
              </a:solidFill>
              <a:effectLst/>
              <a:latin typeface="+mn-ea"/>
              <a:ea typeface="+mn-ea"/>
              <a:cs typeface="+mn-cs"/>
            </a:rPr>
            <a:t>ており、類似団体平均を上回っているのは、平成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年度に都市計画道路の整備や給食センターの建設、平成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年度に</a:t>
          </a:r>
          <a:r>
            <a:rPr kumimoji="1" lang="ja-JP" altLang="ja-JP" sz="1300">
              <a:solidFill>
                <a:schemeClr val="dk1"/>
              </a:solidFill>
              <a:effectLst/>
              <a:latin typeface="+mn-lt"/>
              <a:ea typeface="+mn-ea"/>
              <a:cs typeface="+mn-cs"/>
            </a:rPr>
            <a:t>防災行政無線放送施設の整備</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役場庁舎の耐震補強工事等</a:t>
          </a:r>
          <a:r>
            <a:rPr kumimoji="1" lang="ja-JP" altLang="en-US" sz="1300">
              <a:solidFill>
                <a:schemeClr val="dk1"/>
              </a:solidFill>
              <a:effectLst/>
              <a:latin typeface="+mn-lt"/>
              <a:ea typeface="+mn-ea"/>
              <a:cs typeface="+mn-cs"/>
            </a:rPr>
            <a:t>があったことが主な要因である。今後は、公共施設等総合管理計画を基に計画的に施設の更新や延命化に取り組み、財政負担の軽減・平準化に努めていく。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kumimoji="1" lang="en-US" altLang="ja-JP" sz="1300">
            <a:latin typeface="+mn-ea"/>
            <a:ea typeface="+mn-ea"/>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47,515
46,784
71.40
15,862,755
15,007,469
681,644
9,421,924
13,121,820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66222</xdr:rowOff>
    </xdr:from>
    <xdr:to>
      <xdr:col>6</xdr:col>
      <xdr:colOff>511175</xdr:colOff>
      <xdr:row>37</xdr:row>
      <xdr:rowOff>103124</xdr:rowOff>
    </xdr:to>
    <xdr:cxnSp macro="">
      <xdr:nvCxnSpPr>
        <xdr:cNvPr id="63" name="直線コネクタ 62"/>
        <xdr:cNvCxnSpPr/>
      </xdr:nvCxnSpPr>
      <xdr:spPr>
        <a:xfrm flipV="1">
          <a:off x="3797300" y="6409872"/>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135128</xdr:rowOff>
    </xdr:from>
    <xdr:to>
      <xdr:col>5</xdr:col>
      <xdr:colOff>358775</xdr:colOff>
      <xdr:row>37</xdr:row>
      <xdr:rowOff>103124</xdr:rowOff>
    </xdr:to>
    <xdr:cxnSp macro="">
      <xdr:nvCxnSpPr>
        <xdr:cNvPr id="66" name="直線コネクタ 65"/>
        <xdr:cNvCxnSpPr/>
      </xdr:nvCxnSpPr>
      <xdr:spPr>
        <a:xfrm>
          <a:off x="2908300" y="630732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135128</xdr:rowOff>
    </xdr:from>
    <xdr:to>
      <xdr:col>4</xdr:col>
      <xdr:colOff>155575</xdr:colOff>
      <xdr:row>37</xdr:row>
      <xdr:rowOff>49566</xdr:rowOff>
    </xdr:to>
    <xdr:cxnSp macro="">
      <xdr:nvCxnSpPr>
        <xdr:cNvPr id="69" name="直線コネクタ 68"/>
        <xdr:cNvCxnSpPr/>
      </xdr:nvCxnSpPr>
      <xdr:spPr>
        <a:xfrm flipV="1">
          <a:off x="2019300" y="630732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65242</xdr:rowOff>
    </xdr:from>
    <xdr:to>
      <xdr:col>2</xdr:col>
      <xdr:colOff>638175</xdr:colOff>
      <xdr:row>37</xdr:row>
      <xdr:rowOff>49566</xdr:rowOff>
    </xdr:to>
    <xdr:cxnSp macro="">
      <xdr:nvCxnSpPr>
        <xdr:cNvPr id="72" name="直線コネクタ 71"/>
        <xdr:cNvCxnSpPr/>
      </xdr:nvCxnSpPr>
      <xdr:spPr>
        <a:xfrm>
          <a:off x="1130300" y="6237442"/>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15422</xdr:rowOff>
    </xdr:from>
    <xdr:to>
      <xdr:col>6</xdr:col>
      <xdr:colOff>561975</xdr:colOff>
      <xdr:row>37</xdr:row>
      <xdr:rowOff>117022</xdr:rowOff>
    </xdr:to>
    <xdr:sp macro="" textlink="">
      <xdr:nvSpPr>
        <xdr:cNvPr id="82" name="円/楕円 81"/>
        <xdr:cNvSpPr/>
      </xdr:nvSpPr>
      <xdr:spPr>
        <a:xfrm>
          <a:off x="45847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165299</xdr:rowOff>
    </xdr:from>
    <xdr:ext cx="469744" cy="259045"/>
    <xdr:sp macro="" textlink="">
      <xdr:nvSpPr>
        <xdr:cNvPr id="83" name="議会費該当値テキスト"/>
        <xdr:cNvSpPr txBox="1"/>
      </xdr:nvSpPr>
      <xdr:spPr>
        <a:xfrm>
          <a:off x="4686300" y="63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52324</xdr:rowOff>
    </xdr:from>
    <xdr:to>
      <xdr:col>5</xdr:col>
      <xdr:colOff>409575</xdr:colOff>
      <xdr:row>37</xdr:row>
      <xdr:rowOff>153924</xdr:rowOff>
    </xdr:to>
    <xdr:sp macro="" textlink="">
      <xdr:nvSpPr>
        <xdr:cNvPr id="84" name="円/楕円 83"/>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145051</xdr:rowOff>
    </xdr:from>
    <xdr:ext cx="469744" cy="259045"/>
    <xdr:sp macro="" textlink="">
      <xdr:nvSpPr>
        <xdr:cNvPr id="85" name="テキスト ボックス 84"/>
        <xdr:cNvSpPr txBox="1"/>
      </xdr:nvSpPr>
      <xdr:spPr>
        <a:xfrm>
          <a:off x="3562427"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84328</xdr:rowOff>
    </xdr:from>
    <xdr:to>
      <xdr:col>4</xdr:col>
      <xdr:colOff>206375</xdr:colOff>
      <xdr:row>37</xdr:row>
      <xdr:rowOff>14478</xdr:rowOff>
    </xdr:to>
    <xdr:sp macro="" textlink="">
      <xdr:nvSpPr>
        <xdr:cNvPr id="86" name="円/楕円 85"/>
        <xdr:cNvSpPr/>
      </xdr:nvSpPr>
      <xdr:spPr>
        <a:xfrm>
          <a:off x="2857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5605</xdr:rowOff>
    </xdr:from>
    <xdr:ext cx="469744" cy="259045"/>
    <xdr:sp macro="" textlink="">
      <xdr:nvSpPr>
        <xdr:cNvPr id="87" name="テキスト ボックス 86"/>
        <xdr:cNvSpPr txBox="1"/>
      </xdr:nvSpPr>
      <xdr:spPr>
        <a:xfrm>
          <a:off x="2673427"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170216</xdr:rowOff>
    </xdr:from>
    <xdr:to>
      <xdr:col>3</xdr:col>
      <xdr:colOff>3175</xdr:colOff>
      <xdr:row>37</xdr:row>
      <xdr:rowOff>100366</xdr:rowOff>
    </xdr:to>
    <xdr:sp macro="" textlink="">
      <xdr:nvSpPr>
        <xdr:cNvPr id="88" name="円/楕円 87"/>
        <xdr:cNvSpPr/>
      </xdr:nvSpPr>
      <xdr:spPr>
        <a:xfrm>
          <a:off x="1968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91493</xdr:rowOff>
    </xdr:from>
    <xdr:ext cx="469744" cy="259045"/>
    <xdr:sp macro="" textlink="">
      <xdr:nvSpPr>
        <xdr:cNvPr id="89" name="テキスト ボックス 88"/>
        <xdr:cNvSpPr txBox="1"/>
      </xdr:nvSpPr>
      <xdr:spPr>
        <a:xfrm>
          <a:off x="1784427" y="643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14442</xdr:rowOff>
    </xdr:from>
    <xdr:to>
      <xdr:col>1</xdr:col>
      <xdr:colOff>485775</xdr:colOff>
      <xdr:row>36</xdr:row>
      <xdr:rowOff>116042</xdr:rowOff>
    </xdr:to>
    <xdr:sp macro="" textlink="">
      <xdr:nvSpPr>
        <xdr:cNvPr id="90" name="円/楕円 89"/>
        <xdr:cNvSpPr/>
      </xdr:nvSpPr>
      <xdr:spPr>
        <a:xfrm>
          <a:off x="1079500" y="6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107169</xdr:rowOff>
    </xdr:from>
    <xdr:ext cx="469744" cy="259045"/>
    <xdr:sp macro="" textlink="">
      <xdr:nvSpPr>
        <xdr:cNvPr id="91" name="テキスト ボックス 90"/>
        <xdr:cNvSpPr txBox="1"/>
      </xdr:nvSpPr>
      <xdr:spPr>
        <a:xfrm>
          <a:off x="895427" y="627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33127</xdr:rowOff>
    </xdr:from>
    <xdr:to>
      <xdr:col>6</xdr:col>
      <xdr:colOff>511175</xdr:colOff>
      <xdr:row>57</xdr:row>
      <xdr:rowOff>84020</xdr:rowOff>
    </xdr:to>
    <xdr:cxnSp macro="">
      <xdr:nvCxnSpPr>
        <xdr:cNvPr id="120" name="直線コネクタ 119"/>
        <xdr:cNvCxnSpPr/>
      </xdr:nvCxnSpPr>
      <xdr:spPr>
        <a:xfrm>
          <a:off x="3797300" y="9805777"/>
          <a:ext cx="838200" cy="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33127</xdr:rowOff>
    </xdr:from>
    <xdr:to>
      <xdr:col>5</xdr:col>
      <xdr:colOff>358775</xdr:colOff>
      <xdr:row>57</xdr:row>
      <xdr:rowOff>100030</xdr:rowOff>
    </xdr:to>
    <xdr:cxnSp macro="">
      <xdr:nvCxnSpPr>
        <xdr:cNvPr id="123" name="直線コネクタ 122"/>
        <xdr:cNvCxnSpPr/>
      </xdr:nvCxnSpPr>
      <xdr:spPr>
        <a:xfrm flipV="1">
          <a:off x="2908300" y="9805777"/>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163192</xdr:rowOff>
    </xdr:from>
    <xdr:to>
      <xdr:col>4</xdr:col>
      <xdr:colOff>155575</xdr:colOff>
      <xdr:row>57</xdr:row>
      <xdr:rowOff>100030</xdr:rowOff>
    </xdr:to>
    <xdr:cxnSp macro="">
      <xdr:nvCxnSpPr>
        <xdr:cNvPr id="126" name="直線コネクタ 125"/>
        <xdr:cNvCxnSpPr/>
      </xdr:nvCxnSpPr>
      <xdr:spPr>
        <a:xfrm>
          <a:off x="2019300" y="9764392"/>
          <a:ext cx="889000" cy="1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147259</xdr:rowOff>
    </xdr:from>
    <xdr:to>
      <xdr:col>2</xdr:col>
      <xdr:colOff>638175</xdr:colOff>
      <xdr:row>56</xdr:row>
      <xdr:rowOff>163192</xdr:rowOff>
    </xdr:to>
    <xdr:cxnSp macro="">
      <xdr:nvCxnSpPr>
        <xdr:cNvPr id="129" name="直線コネクタ 128"/>
        <xdr:cNvCxnSpPr/>
      </xdr:nvCxnSpPr>
      <xdr:spPr>
        <a:xfrm>
          <a:off x="1130300" y="9748459"/>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33220</xdr:rowOff>
    </xdr:from>
    <xdr:to>
      <xdr:col>6</xdr:col>
      <xdr:colOff>561975</xdr:colOff>
      <xdr:row>57</xdr:row>
      <xdr:rowOff>134820</xdr:rowOff>
    </xdr:to>
    <xdr:sp macro="" textlink="">
      <xdr:nvSpPr>
        <xdr:cNvPr id="139" name="円/楕円 138"/>
        <xdr:cNvSpPr/>
      </xdr:nvSpPr>
      <xdr:spPr>
        <a:xfrm>
          <a:off x="45847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119597</xdr:rowOff>
    </xdr:from>
    <xdr:ext cx="534377" cy="259045"/>
    <xdr:sp macro="" textlink="">
      <xdr:nvSpPr>
        <xdr:cNvPr id="140" name="総務費該当値テキスト"/>
        <xdr:cNvSpPr txBox="1"/>
      </xdr:nvSpPr>
      <xdr:spPr>
        <a:xfrm>
          <a:off x="4686300" y="972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153777</xdr:rowOff>
    </xdr:from>
    <xdr:to>
      <xdr:col>5</xdr:col>
      <xdr:colOff>409575</xdr:colOff>
      <xdr:row>57</xdr:row>
      <xdr:rowOff>83927</xdr:rowOff>
    </xdr:to>
    <xdr:sp macro="" textlink="">
      <xdr:nvSpPr>
        <xdr:cNvPr id="141" name="円/楕円 140"/>
        <xdr:cNvSpPr/>
      </xdr:nvSpPr>
      <xdr:spPr>
        <a:xfrm>
          <a:off x="3746500" y="97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75054</xdr:rowOff>
    </xdr:from>
    <xdr:ext cx="534377" cy="259045"/>
    <xdr:sp macro="" textlink="">
      <xdr:nvSpPr>
        <xdr:cNvPr id="142" name="テキスト ボックス 141"/>
        <xdr:cNvSpPr txBox="1"/>
      </xdr:nvSpPr>
      <xdr:spPr>
        <a:xfrm>
          <a:off x="3530111" y="98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49230</xdr:rowOff>
    </xdr:from>
    <xdr:to>
      <xdr:col>4</xdr:col>
      <xdr:colOff>206375</xdr:colOff>
      <xdr:row>57</xdr:row>
      <xdr:rowOff>150830</xdr:rowOff>
    </xdr:to>
    <xdr:sp macro="" textlink="">
      <xdr:nvSpPr>
        <xdr:cNvPr id="143" name="円/楕円 142"/>
        <xdr:cNvSpPr/>
      </xdr:nvSpPr>
      <xdr:spPr>
        <a:xfrm>
          <a:off x="2857500" y="98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141957</xdr:rowOff>
    </xdr:from>
    <xdr:ext cx="534377" cy="259045"/>
    <xdr:sp macro="" textlink="">
      <xdr:nvSpPr>
        <xdr:cNvPr id="144" name="テキスト ボックス 143"/>
        <xdr:cNvSpPr txBox="1"/>
      </xdr:nvSpPr>
      <xdr:spPr>
        <a:xfrm>
          <a:off x="2641111" y="99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112392</xdr:rowOff>
    </xdr:from>
    <xdr:to>
      <xdr:col>3</xdr:col>
      <xdr:colOff>3175</xdr:colOff>
      <xdr:row>57</xdr:row>
      <xdr:rowOff>42542</xdr:rowOff>
    </xdr:to>
    <xdr:sp macro="" textlink="">
      <xdr:nvSpPr>
        <xdr:cNvPr id="145" name="円/楕円 144"/>
        <xdr:cNvSpPr/>
      </xdr:nvSpPr>
      <xdr:spPr>
        <a:xfrm>
          <a:off x="1968500" y="97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33669</xdr:rowOff>
    </xdr:from>
    <xdr:ext cx="534377" cy="259045"/>
    <xdr:sp macro="" textlink="">
      <xdr:nvSpPr>
        <xdr:cNvPr id="146" name="テキスト ボックス 145"/>
        <xdr:cNvSpPr txBox="1"/>
      </xdr:nvSpPr>
      <xdr:spPr>
        <a:xfrm>
          <a:off x="1752111" y="98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96459</xdr:rowOff>
    </xdr:from>
    <xdr:to>
      <xdr:col>1</xdr:col>
      <xdr:colOff>485775</xdr:colOff>
      <xdr:row>57</xdr:row>
      <xdr:rowOff>26609</xdr:rowOff>
    </xdr:to>
    <xdr:sp macro="" textlink="">
      <xdr:nvSpPr>
        <xdr:cNvPr id="147" name="円/楕円 146"/>
        <xdr:cNvSpPr/>
      </xdr:nvSpPr>
      <xdr:spPr>
        <a:xfrm>
          <a:off x="1079500" y="96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17736</xdr:rowOff>
    </xdr:from>
    <xdr:ext cx="534377" cy="259045"/>
    <xdr:sp macro="" textlink="">
      <xdr:nvSpPr>
        <xdr:cNvPr id="148" name="テキスト ボックス 147"/>
        <xdr:cNvSpPr txBox="1"/>
      </xdr:nvSpPr>
      <xdr:spPr>
        <a:xfrm>
          <a:off x="863111" y="97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161661</xdr:rowOff>
    </xdr:from>
    <xdr:to>
      <xdr:col>6</xdr:col>
      <xdr:colOff>511175</xdr:colOff>
      <xdr:row>77</xdr:row>
      <xdr:rowOff>40168</xdr:rowOff>
    </xdr:to>
    <xdr:cxnSp macro="">
      <xdr:nvCxnSpPr>
        <xdr:cNvPr id="178" name="直線コネクタ 177"/>
        <xdr:cNvCxnSpPr/>
      </xdr:nvCxnSpPr>
      <xdr:spPr>
        <a:xfrm flipV="1">
          <a:off x="3797300" y="13191861"/>
          <a:ext cx="838200" cy="4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40168</xdr:rowOff>
    </xdr:from>
    <xdr:to>
      <xdr:col>5</xdr:col>
      <xdr:colOff>358775</xdr:colOff>
      <xdr:row>77</xdr:row>
      <xdr:rowOff>97630</xdr:rowOff>
    </xdr:to>
    <xdr:cxnSp macro="">
      <xdr:nvCxnSpPr>
        <xdr:cNvPr id="181" name="直線コネクタ 180"/>
        <xdr:cNvCxnSpPr/>
      </xdr:nvCxnSpPr>
      <xdr:spPr>
        <a:xfrm flipV="1">
          <a:off x="2908300" y="13241818"/>
          <a:ext cx="889000" cy="5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90810</xdr:rowOff>
    </xdr:from>
    <xdr:to>
      <xdr:col>4</xdr:col>
      <xdr:colOff>155575</xdr:colOff>
      <xdr:row>77</xdr:row>
      <xdr:rowOff>97630</xdr:rowOff>
    </xdr:to>
    <xdr:cxnSp macro="">
      <xdr:nvCxnSpPr>
        <xdr:cNvPr id="184" name="直線コネクタ 183"/>
        <xdr:cNvCxnSpPr/>
      </xdr:nvCxnSpPr>
      <xdr:spPr>
        <a:xfrm>
          <a:off x="2019300" y="13292460"/>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90810</xdr:rowOff>
    </xdr:from>
    <xdr:to>
      <xdr:col>2</xdr:col>
      <xdr:colOff>638175</xdr:colOff>
      <xdr:row>77</xdr:row>
      <xdr:rowOff>107079</xdr:rowOff>
    </xdr:to>
    <xdr:cxnSp macro="">
      <xdr:nvCxnSpPr>
        <xdr:cNvPr id="187" name="直線コネクタ 186"/>
        <xdr:cNvCxnSpPr/>
      </xdr:nvCxnSpPr>
      <xdr:spPr>
        <a:xfrm flipV="1">
          <a:off x="1130300" y="13292460"/>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110861</xdr:rowOff>
    </xdr:from>
    <xdr:to>
      <xdr:col>6</xdr:col>
      <xdr:colOff>561975</xdr:colOff>
      <xdr:row>77</xdr:row>
      <xdr:rowOff>41011</xdr:rowOff>
    </xdr:to>
    <xdr:sp macro="" textlink="">
      <xdr:nvSpPr>
        <xdr:cNvPr id="197" name="円/楕円 196"/>
        <xdr:cNvSpPr/>
      </xdr:nvSpPr>
      <xdr:spPr>
        <a:xfrm>
          <a:off x="4584700" y="131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89288</xdr:rowOff>
    </xdr:from>
    <xdr:ext cx="599010" cy="259045"/>
    <xdr:sp macro="" textlink="">
      <xdr:nvSpPr>
        <xdr:cNvPr id="198" name="民生費該当値テキスト"/>
        <xdr:cNvSpPr txBox="1"/>
      </xdr:nvSpPr>
      <xdr:spPr>
        <a:xfrm>
          <a:off x="4686300" y="1311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160818</xdr:rowOff>
    </xdr:from>
    <xdr:to>
      <xdr:col>5</xdr:col>
      <xdr:colOff>409575</xdr:colOff>
      <xdr:row>77</xdr:row>
      <xdr:rowOff>90968</xdr:rowOff>
    </xdr:to>
    <xdr:sp macro="" textlink="">
      <xdr:nvSpPr>
        <xdr:cNvPr id="199" name="円/楕円 198"/>
        <xdr:cNvSpPr/>
      </xdr:nvSpPr>
      <xdr:spPr>
        <a:xfrm>
          <a:off x="3746500" y="131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82095</xdr:rowOff>
    </xdr:from>
    <xdr:ext cx="534377" cy="259045"/>
    <xdr:sp macro="" textlink="">
      <xdr:nvSpPr>
        <xdr:cNvPr id="200" name="テキスト ボックス 199"/>
        <xdr:cNvSpPr txBox="1"/>
      </xdr:nvSpPr>
      <xdr:spPr>
        <a:xfrm>
          <a:off x="3530111" y="132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46830</xdr:rowOff>
    </xdr:from>
    <xdr:to>
      <xdr:col>4</xdr:col>
      <xdr:colOff>206375</xdr:colOff>
      <xdr:row>77</xdr:row>
      <xdr:rowOff>148430</xdr:rowOff>
    </xdr:to>
    <xdr:sp macro="" textlink="">
      <xdr:nvSpPr>
        <xdr:cNvPr id="201" name="円/楕円 200"/>
        <xdr:cNvSpPr/>
      </xdr:nvSpPr>
      <xdr:spPr>
        <a:xfrm>
          <a:off x="2857500" y="132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139557</xdr:rowOff>
    </xdr:from>
    <xdr:ext cx="534377" cy="259045"/>
    <xdr:sp macro="" textlink="">
      <xdr:nvSpPr>
        <xdr:cNvPr id="202" name="テキスト ボックス 201"/>
        <xdr:cNvSpPr txBox="1"/>
      </xdr:nvSpPr>
      <xdr:spPr>
        <a:xfrm>
          <a:off x="2641111" y="133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40010</xdr:rowOff>
    </xdr:from>
    <xdr:to>
      <xdr:col>3</xdr:col>
      <xdr:colOff>3175</xdr:colOff>
      <xdr:row>77</xdr:row>
      <xdr:rowOff>141610</xdr:rowOff>
    </xdr:to>
    <xdr:sp macro="" textlink="">
      <xdr:nvSpPr>
        <xdr:cNvPr id="203" name="円/楕円 202"/>
        <xdr:cNvSpPr/>
      </xdr:nvSpPr>
      <xdr:spPr>
        <a:xfrm>
          <a:off x="1968500" y="132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132737</xdr:rowOff>
    </xdr:from>
    <xdr:ext cx="534377" cy="259045"/>
    <xdr:sp macro="" textlink="">
      <xdr:nvSpPr>
        <xdr:cNvPr id="204" name="テキスト ボックス 203"/>
        <xdr:cNvSpPr txBox="1"/>
      </xdr:nvSpPr>
      <xdr:spPr>
        <a:xfrm>
          <a:off x="1752111" y="133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56279</xdr:rowOff>
    </xdr:from>
    <xdr:to>
      <xdr:col>1</xdr:col>
      <xdr:colOff>485775</xdr:colOff>
      <xdr:row>77</xdr:row>
      <xdr:rowOff>157879</xdr:rowOff>
    </xdr:to>
    <xdr:sp macro="" textlink="">
      <xdr:nvSpPr>
        <xdr:cNvPr id="205" name="円/楕円 204"/>
        <xdr:cNvSpPr/>
      </xdr:nvSpPr>
      <xdr:spPr>
        <a:xfrm>
          <a:off x="1079500" y="132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149006</xdr:rowOff>
    </xdr:from>
    <xdr:ext cx="534377" cy="259045"/>
    <xdr:sp macro="" textlink="">
      <xdr:nvSpPr>
        <xdr:cNvPr id="206" name="テキスト ボックス 205"/>
        <xdr:cNvSpPr txBox="1"/>
      </xdr:nvSpPr>
      <xdr:spPr>
        <a:xfrm>
          <a:off x="863111" y="133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8810</xdr:rowOff>
    </xdr:from>
    <xdr:to>
      <xdr:col>6</xdr:col>
      <xdr:colOff>511175</xdr:colOff>
      <xdr:row>99</xdr:row>
      <xdr:rowOff>54628</xdr:rowOff>
    </xdr:to>
    <xdr:cxnSp macro="">
      <xdr:nvCxnSpPr>
        <xdr:cNvPr id="238" name="直線コネクタ 237"/>
        <xdr:cNvCxnSpPr/>
      </xdr:nvCxnSpPr>
      <xdr:spPr>
        <a:xfrm flipV="1">
          <a:off x="3797300" y="16982360"/>
          <a:ext cx="8382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43819</xdr:rowOff>
    </xdr:from>
    <xdr:to>
      <xdr:col>5</xdr:col>
      <xdr:colOff>358775</xdr:colOff>
      <xdr:row>99</xdr:row>
      <xdr:rowOff>54628</xdr:rowOff>
    </xdr:to>
    <xdr:cxnSp macro="">
      <xdr:nvCxnSpPr>
        <xdr:cNvPr id="241" name="直線コネクタ 240"/>
        <xdr:cNvCxnSpPr/>
      </xdr:nvCxnSpPr>
      <xdr:spPr>
        <a:xfrm>
          <a:off x="2908300" y="1701736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39753</xdr:rowOff>
    </xdr:from>
    <xdr:to>
      <xdr:col>4</xdr:col>
      <xdr:colOff>155575</xdr:colOff>
      <xdr:row>99</xdr:row>
      <xdr:rowOff>43819</xdr:rowOff>
    </xdr:to>
    <xdr:cxnSp macro="">
      <xdr:nvCxnSpPr>
        <xdr:cNvPr id="244" name="直線コネクタ 243"/>
        <xdr:cNvCxnSpPr/>
      </xdr:nvCxnSpPr>
      <xdr:spPr>
        <a:xfrm>
          <a:off x="2019300" y="17013303"/>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30657</xdr:rowOff>
    </xdr:from>
    <xdr:to>
      <xdr:col>2</xdr:col>
      <xdr:colOff>638175</xdr:colOff>
      <xdr:row>99</xdr:row>
      <xdr:rowOff>39753</xdr:rowOff>
    </xdr:to>
    <xdr:cxnSp macro="">
      <xdr:nvCxnSpPr>
        <xdr:cNvPr id="247" name="直線コネクタ 246"/>
        <xdr:cNvCxnSpPr/>
      </xdr:nvCxnSpPr>
      <xdr:spPr>
        <a:xfrm>
          <a:off x="1130300" y="17004207"/>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129460</xdr:rowOff>
    </xdr:from>
    <xdr:to>
      <xdr:col>6</xdr:col>
      <xdr:colOff>561975</xdr:colOff>
      <xdr:row>99</xdr:row>
      <xdr:rowOff>59610</xdr:rowOff>
    </xdr:to>
    <xdr:sp macro="" textlink="">
      <xdr:nvSpPr>
        <xdr:cNvPr id="257" name="円/楕円 256"/>
        <xdr:cNvSpPr/>
      </xdr:nvSpPr>
      <xdr:spPr>
        <a:xfrm>
          <a:off x="4584700" y="169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44387</xdr:rowOff>
    </xdr:from>
    <xdr:ext cx="534377" cy="259045"/>
    <xdr:sp macro="" textlink="">
      <xdr:nvSpPr>
        <xdr:cNvPr id="258" name="衛生費該当値テキスト"/>
        <xdr:cNvSpPr txBox="1"/>
      </xdr:nvSpPr>
      <xdr:spPr>
        <a:xfrm>
          <a:off x="4686300" y="168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3828</xdr:rowOff>
    </xdr:from>
    <xdr:to>
      <xdr:col>5</xdr:col>
      <xdr:colOff>409575</xdr:colOff>
      <xdr:row>99</xdr:row>
      <xdr:rowOff>105428</xdr:rowOff>
    </xdr:to>
    <xdr:sp macro="" textlink="">
      <xdr:nvSpPr>
        <xdr:cNvPr id="259" name="円/楕円 258"/>
        <xdr:cNvSpPr/>
      </xdr:nvSpPr>
      <xdr:spPr>
        <a:xfrm>
          <a:off x="3746500" y="169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96555</xdr:rowOff>
    </xdr:from>
    <xdr:ext cx="534377" cy="259045"/>
    <xdr:sp macro="" textlink="">
      <xdr:nvSpPr>
        <xdr:cNvPr id="260" name="テキスト ボックス 259"/>
        <xdr:cNvSpPr txBox="1"/>
      </xdr:nvSpPr>
      <xdr:spPr>
        <a:xfrm>
          <a:off x="3530111" y="170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164469</xdr:rowOff>
    </xdr:from>
    <xdr:to>
      <xdr:col>4</xdr:col>
      <xdr:colOff>206375</xdr:colOff>
      <xdr:row>99</xdr:row>
      <xdr:rowOff>94619</xdr:rowOff>
    </xdr:to>
    <xdr:sp macro="" textlink="">
      <xdr:nvSpPr>
        <xdr:cNvPr id="261" name="円/楕円 260"/>
        <xdr:cNvSpPr/>
      </xdr:nvSpPr>
      <xdr:spPr>
        <a:xfrm>
          <a:off x="2857500" y="1696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85746</xdr:rowOff>
    </xdr:from>
    <xdr:ext cx="534377" cy="259045"/>
    <xdr:sp macro="" textlink="">
      <xdr:nvSpPr>
        <xdr:cNvPr id="262" name="テキスト ボックス 261"/>
        <xdr:cNvSpPr txBox="1"/>
      </xdr:nvSpPr>
      <xdr:spPr>
        <a:xfrm>
          <a:off x="2641111" y="1705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160403</xdr:rowOff>
    </xdr:from>
    <xdr:to>
      <xdr:col>3</xdr:col>
      <xdr:colOff>3175</xdr:colOff>
      <xdr:row>99</xdr:row>
      <xdr:rowOff>90553</xdr:rowOff>
    </xdr:to>
    <xdr:sp macro="" textlink="">
      <xdr:nvSpPr>
        <xdr:cNvPr id="263" name="円/楕円 262"/>
        <xdr:cNvSpPr/>
      </xdr:nvSpPr>
      <xdr:spPr>
        <a:xfrm>
          <a:off x="1968500" y="169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81680</xdr:rowOff>
    </xdr:from>
    <xdr:ext cx="534377" cy="259045"/>
    <xdr:sp macro="" textlink="">
      <xdr:nvSpPr>
        <xdr:cNvPr id="264" name="テキスト ボックス 263"/>
        <xdr:cNvSpPr txBox="1"/>
      </xdr:nvSpPr>
      <xdr:spPr>
        <a:xfrm>
          <a:off x="1752111" y="170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151307</xdr:rowOff>
    </xdr:from>
    <xdr:to>
      <xdr:col>1</xdr:col>
      <xdr:colOff>485775</xdr:colOff>
      <xdr:row>99</xdr:row>
      <xdr:rowOff>81457</xdr:rowOff>
    </xdr:to>
    <xdr:sp macro="" textlink="">
      <xdr:nvSpPr>
        <xdr:cNvPr id="265" name="円/楕円 264"/>
        <xdr:cNvSpPr/>
      </xdr:nvSpPr>
      <xdr:spPr>
        <a:xfrm>
          <a:off x="1079500" y="169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72584</xdr:rowOff>
    </xdr:from>
    <xdr:ext cx="534377" cy="259045"/>
    <xdr:sp macro="" textlink="">
      <xdr:nvSpPr>
        <xdr:cNvPr id="266" name="テキスト ボックス 265"/>
        <xdr:cNvSpPr txBox="1"/>
      </xdr:nvSpPr>
      <xdr:spPr>
        <a:xfrm>
          <a:off x="863111" y="170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40640</xdr:rowOff>
    </xdr:from>
    <xdr:to>
      <xdr:col>15</xdr:col>
      <xdr:colOff>180975</xdr:colOff>
      <xdr:row>38</xdr:row>
      <xdr:rowOff>79502</xdr:rowOff>
    </xdr:to>
    <xdr:cxnSp macro="">
      <xdr:nvCxnSpPr>
        <xdr:cNvPr id="295" name="直線コネクタ 294"/>
        <xdr:cNvCxnSpPr/>
      </xdr:nvCxnSpPr>
      <xdr:spPr>
        <a:xfrm>
          <a:off x="9639300" y="655574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40640</xdr:rowOff>
    </xdr:from>
    <xdr:to>
      <xdr:col>14</xdr:col>
      <xdr:colOff>28575</xdr:colOff>
      <xdr:row>38</xdr:row>
      <xdr:rowOff>154559</xdr:rowOff>
    </xdr:to>
    <xdr:cxnSp macro="">
      <xdr:nvCxnSpPr>
        <xdr:cNvPr id="298" name="直線コネクタ 297"/>
        <xdr:cNvCxnSpPr/>
      </xdr:nvCxnSpPr>
      <xdr:spPr>
        <a:xfrm flipV="1">
          <a:off x="8750300" y="6555740"/>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121031</xdr:rowOff>
    </xdr:from>
    <xdr:to>
      <xdr:col>12</xdr:col>
      <xdr:colOff>511175</xdr:colOff>
      <xdr:row>38</xdr:row>
      <xdr:rowOff>154559</xdr:rowOff>
    </xdr:to>
    <xdr:cxnSp macro="">
      <xdr:nvCxnSpPr>
        <xdr:cNvPr id="301" name="直線コネクタ 300"/>
        <xdr:cNvCxnSpPr/>
      </xdr:nvCxnSpPr>
      <xdr:spPr>
        <a:xfrm>
          <a:off x="7861300" y="6464681"/>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110744</xdr:rowOff>
    </xdr:from>
    <xdr:to>
      <xdr:col>11</xdr:col>
      <xdr:colOff>307975</xdr:colOff>
      <xdr:row>37</xdr:row>
      <xdr:rowOff>121031</xdr:rowOff>
    </xdr:to>
    <xdr:cxnSp macro="">
      <xdr:nvCxnSpPr>
        <xdr:cNvPr id="304" name="直線コネクタ 303"/>
        <xdr:cNvCxnSpPr/>
      </xdr:nvCxnSpPr>
      <xdr:spPr>
        <a:xfrm>
          <a:off x="6972300" y="64543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28702</xdr:rowOff>
    </xdr:from>
    <xdr:to>
      <xdr:col>15</xdr:col>
      <xdr:colOff>231775</xdr:colOff>
      <xdr:row>38</xdr:row>
      <xdr:rowOff>130302</xdr:rowOff>
    </xdr:to>
    <xdr:sp macro="" textlink="">
      <xdr:nvSpPr>
        <xdr:cNvPr id="314" name="円/楕円 313"/>
        <xdr:cNvSpPr/>
      </xdr:nvSpPr>
      <xdr:spPr>
        <a:xfrm>
          <a:off x="104267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7129</xdr:rowOff>
    </xdr:from>
    <xdr:ext cx="378565" cy="259045"/>
    <xdr:sp macro="" textlink="">
      <xdr:nvSpPr>
        <xdr:cNvPr id="315" name="労働費該当値テキスト"/>
        <xdr:cNvSpPr txBox="1"/>
      </xdr:nvSpPr>
      <xdr:spPr>
        <a:xfrm>
          <a:off x="10528300"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161290</xdr:rowOff>
    </xdr:from>
    <xdr:to>
      <xdr:col>14</xdr:col>
      <xdr:colOff>79375</xdr:colOff>
      <xdr:row>38</xdr:row>
      <xdr:rowOff>91440</xdr:rowOff>
    </xdr:to>
    <xdr:sp macro="" textlink="">
      <xdr:nvSpPr>
        <xdr:cNvPr id="316" name="円/楕円 315"/>
        <xdr:cNvSpPr/>
      </xdr:nvSpPr>
      <xdr:spPr>
        <a:xfrm>
          <a:off x="9588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82567</xdr:rowOff>
    </xdr:from>
    <xdr:ext cx="378565" cy="259045"/>
    <xdr:sp macro="" textlink="">
      <xdr:nvSpPr>
        <xdr:cNvPr id="317" name="テキスト ボックス 316"/>
        <xdr:cNvSpPr txBox="1"/>
      </xdr:nvSpPr>
      <xdr:spPr>
        <a:xfrm>
          <a:off x="9450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103759</xdr:rowOff>
    </xdr:from>
    <xdr:to>
      <xdr:col>12</xdr:col>
      <xdr:colOff>561975</xdr:colOff>
      <xdr:row>39</xdr:row>
      <xdr:rowOff>33909</xdr:rowOff>
    </xdr:to>
    <xdr:sp macro="" textlink="">
      <xdr:nvSpPr>
        <xdr:cNvPr id="318" name="円/楕円 317"/>
        <xdr:cNvSpPr/>
      </xdr:nvSpPr>
      <xdr:spPr>
        <a:xfrm>
          <a:off x="8699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25036</xdr:rowOff>
    </xdr:from>
    <xdr:ext cx="378565" cy="259045"/>
    <xdr:sp macro="" textlink="">
      <xdr:nvSpPr>
        <xdr:cNvPr id="319" name="テキスト ボックス 318"/>
        <xdr:cNvSpPr txBox="1"/>
      </xdr:nvSpPr>
      <xdr:spPr>
        <a:xfrm>
          <a:off x="8561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70231</xdr:rowOff>
    </xdr:from>
    <xdr:to>
      <xdr:col>11</xdr:col>
      <xdr:colOff>358775</xdr:colOff>
      <xdr:row>38</xdr:row>
      <xdr:rowOff>381</xdr:rowOff>
    </xdr:to>
    <xdr:sp macro="" textlink="">
      <xdr:nvSpPr>
        <xdr:cNvPr id="320" name="円/楕円 319"/>
        <xdr:cNvSpPr/>
      </xdr:nvSpPr>
      <xdr:spPr>
        <a:xfrm>
          <a:off x="7810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162958</xdr:rowOff>
    </xdr:from>
    <xdr:ext cx="378565" cy="259045"/>
    <xdr:sp macro="" textlink="">
      <xdr:nvSpPr>
        <xdr:cNvPr id="321" name="テキスト ボックス 320"/>
        <xdr:cNvSpPr txBox="1"/>
      </xdr:nvSpPr>
      <xdr:spPr>
        <a:xfrm>
          <a:off x="7672017" y="650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59944</xdr:rowOff>
    </xdr:from>
    <xdr:to>
      <xdr:col>10</xdr:col>
      <xdr:colOff>155575</xdr:colOff>
      <xdr:row>37</xdr:row>
      <xdr:rowOff>161544</xdr:rowOff>
    </xdr:to>
    <xdr:sp macro="" textlink="">
      <xdr:nvSpPr>
        <xdr:cNvPr id="322" name="円/楕円 321"/>
        <xdr:cNvSpPr/>
      </xdr:nvSpPr>
      <xdr:spPr>
        <a:xfrm>
          <a:off x="6921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152671</xdr:rowOff>
    </xdr:from>
    <xdr:ext cx="378565" cy="259045"/>
    <xdr:sp macro="" textlink="">
      <xdr:nvSpPr>
        <xdr:cNvPr id="323" name="テキスト ボックス 322"/>
        <xdr:cNvSpPr txBox="1"/>
      </xdr:nvSpPr>
      <xdr:spPr>
        <a:xfrm>
          <a:off x="6783017"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136225</xdr:rowOff>
    </xdr:from>
    <xdr:to>
      <xdr:col>15</xdr:col>
      <xdr:colOff>180975</xdr:colOff>
      <xdr:row>58</xdr:row>
      <xdr:rowOff>9398</xdr:rowOff>
    </xdr:to>
    <xdr:cxnSp macro="">
      <xdr:nvCxnSpPr>
        <xdr:cNvPr id="350" name="直線コネクタ 349"/>
        <xdr:cNvCxnSpPr/>
      </xdr:nvCxnSpPr>
      <xdr:spPr>
        <a:xfrm>
          <a:off x="9639300" y="9908875"/>
          <a:ext cx="8382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136225</xdr:rowOff>
    </xdr:from>
    <xdr:to>
      <xdr:col>14</xdr:col>
      <xdr:colOff>28575</xdr:colOff>
      <xdr:row>58</xdr:row>
      <xdr:rowOff>18702</xdr:rowOff>
    </xdr:to>
    <xdr:cxnSp macro="">
      <xdr:nvCxnSpPr>
        <xdr:cNvPr id="353" name="直線コネクタ 352"/>
        <xdr:cNvCxnSpPr/>
      </xdr:nvCxnSpPr>
      <xdr:spPr>
        <a:xfrm flipV="1">
          <a:off x="8750300" y="9908875"/>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18702</xdr:rowOff>
    </xdr:from>
    <xdr:to>
      <xdr:col>12</xdr:col>
      <xdr:colOff>511175</xdr:colOff>
      <xdr:row>58</xdr:row>
      <xdr:rowOff>30612</xdr:rowOff>
    </xdr:to>
    <xdr:cxnSp macro="">
      <xdr:nvCxnSpPr>
        <xdr:cNvPr id="356" name="直線コネクタ 355"/>
        <xdr:cNvCxnSpPr/>
      </xdr:nvCxnSpPr>
      <xdr:spPr>
        <a:xfrm flipV="1">
          <a:off x="7861300" y="9962802"/>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30612</xdr:rowOff>
    </xdr:from>
    <xdr:to>
      <xdr:col>11</xdr:col>
      <xdr:colOff>307975</xdr:colOff>
      <xdr:row>58</xdr:row>
      <xdr:rowOff>37013</xdr:rowOff>
    </xdr:to>
    <xdr:cxnSp macro="">
      <xdr:nvCxnSpPr>
        <xdr:cNvPr id="359" name="直線コネクタ 358"/>
        <xdr:cNvCxnSpPr/>
      </xdr:nvCxnSpPr>
      <xdr:spPr>
        <a:xfrm flipV="1">
          <a:off x="6972300" y="997471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130048</xdr:rowOff>
    </xdr:from>
    <xdr:to>
      <xdr:col>15</xdr:col>
      <xdr:colOff>231775</xdr:colOff>
      <xdr:row>58</xdr:row>
      <xdr:rowOff>60198</xdr:rowOff>
    </xdr:to>
    <xdr:sp macro="" textlink="">
      <xdr:nvSpPr>
        <xdr:cNvPr id="369" name="円/楕円 368"/>
        <xdr:cNvSpPr/>
      </xdr:nvSpPr>
      <xdr:spPr>
        <a:xfrm>
          <a:off x="104267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44975</xdr:rowOff>
    </xdr:from>
    <xdr:ext cx="469744" cy="259045"/>
    <xdr:sp macro="" textlink="">
      <xdr:nvSpPr>
        <xdr:cNvPr id="370" name="農林水産業費該当値テキスト"/>
        <xdr:cNvSpPr txBox="1"/>
      </xdr:nvSpPr>
      <xdr:spPr>
        <a:xfrm>
          <a:off x="10528300" y="981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85425</xdr:rowOff>
    </xdr:from>
    <xdr:to>
      <xdr:col>14</xdr:col>
      <xdr:colOff>79375</xdr:colOff>
      <xdr:row>58</xdr:row>
      <xdr:rowOff>15575</xdr:rowOff>
    </xdr:to>
    <xdr:sp macro="" textlink="">
      <xdr:nvSpPr>
        <xdr:cNvPr id="371" name="円/楕円 370"/>
        <xdr:cNvSpPr/>
      </xdr:nvSpPr>
      <xdr:spPr>
        <a:xfrm>
          <a:off x="9588500" y="98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6702</xdr:rowOff>
    </xdr:from>
    <xdr:ext cx="469744" cy="259045"/>
    <xdr:sp macro="" textlink="">
      <xdr:nvSpPr>
        <xdr:cNvPr id="372" name="テキスト ボックス 371"/>
        <xdr:cNvSpPr txBox="1"/>
      </xdr:nvSpPr>
      <xdr:spPr>
        <a:xfrm>
          <a:off x="9404427" y="995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139352</xdr:rowOff>
    </xdr:from>
    <xdr:to>
      <xdr:col>12</xdr:col>
      <xdr:colOff>561975</xdr:colOff>
      <xdr:row>58</xdr:row>
      <xdr:rowOff>69502</xdr:rowOff>
    </xdr:to>
    <xdr:sp macro="" textlink="">
      <xdr:nvSpPr>
        <xdr:cNvPr id="373" name="円/楕円 372"/>
        <xdr:cNvSpPr/>
      </xdr:nvSpPr>
      <xdr:spPr>
        <a:xfrm>
          <a:off x="8699500" y="99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60629</xdr:rowOff>
    </xdr:from>
    <xdr:ext cx="469744" cy="259045"/>
    <xdr:sp macro="" textlink="">
      <xdr:nvSpPr>
        <xdr:cNvPr id="374" name="テキスト ボックス 373"/>
        <xdr:cNvSpPr txBox="1"/>
      </xdr:nvSpPr>
      <xdr:spPr>
        <a:xfrm>
          <a:off x="8515427" y="100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151262</xdr:rowOff>
    </xdr:from>
    <xdr:to>
      <xdr:col>11</xdr:col>
      <xdr:colOff>358775</xdr:colOff>
      <xdr:row>58</xdr:row>
      <xdr:rowOff>81412</xdr:rowOff>
    </xdr:to>
    <xdr:sp macro="" textlink="">
      <xdr:nvSpPr>
        <xdr:cNvPr id="375" name="円/楕円 374"/>
        <xdr:cNvSpPr/>
      </xdr:nvSpPr>
      <xdr:spPr>
        <a:xfrm>
          <a:off x="7810500" y="99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72539</xdr:rowOff>
    </xdr:from>
    <xdr:ext cx="469744" cy="259045"/>
    <xdr:sp macro="" textlink="">
      <xdr:nvSpPr>
        <xdr:cNvPr id="376" name="テキスト ボックス 375"/>
        <xdr:cNvSpPr txBox="1"/>
      </xdr:nvSpPr>
      <xdr:spPr>
        <a:xfrm>
          <a:off x="7626427" y="1001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157663</xdr:rowOff>
    </xdr:from>
    <xdr:to>
      <xdr:col>10</xdr:col>
      <xdr:colOff>155575</xdr:colOff>
      <xdr:row>58</xdr:row>
      <xdr:rowOff>87813</xdr:rowOff>
    </xdr:to>
    <xdr:sp macro="" textlink="">
      <xdr:nvSpPr>
        <xdr:cNvPr id="377" name="円/楕円 376"/>
        <xdr:cNvSpPr/>
      </xdr:nvSpPr>
      <xdr:spPr>
        <a:xfrm>
          <a:off x="6921500" y="99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78940</xdr:rowOff>
    </xdr:from>
    <xdr:ext cx="469744" cy="259045"/>
    <xdr:sp macro="" textlink="">
      <xdr:nvSpPr>
        <xdr:cNvPr id="378" name="テキスト ボックス 377"/>
        <xdr:cNvSpPr txBox="1"/>
      </xdr:nvSpPr>
      <xdr:spPr>
        <a:xfrm>
          <a:off x="6737427" y="1002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147655</xdr:rowOff>
    </xdr:from>
    <xdr:to>
      <xdr:col>15</xdr:col>
      <xdr:colOff>180975</xdr:colOff>
      <xdr:row>77</xdr:row>
      <xdr:rowOff>51095</xdr:rowOff>
    </xdr:to>
    <xdr:cxnSp macro="">
      <xdr:nvCxnSpPr>
        <xdr:cNvPr id="405" name="直線コネクタ 404"/>
        <xdr:cNvCxnSpPr/>
      </xdr:nvCxnSpPr>
      <xdr:spPr>
        <a:xfrm flipV="1">
          <a:off x="9639300" y="13006405"/>
          <a:ext cx="838200" cy="2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51095</xdr:rowOff>
    </xdr:from>
    <xdr:to>
      <xdr:col>14</xdr:col>
      <xdr:colOff>28575</xdr:colOff>
      <xdr:row>78</xdr:row>
      <xdr:rowOff>39390</xdr:rowOff>
    </xdr:to>
    <xdr:cxnSp macro="">
      <xdr:nvCxnSpPr>
        <xdr:cNvPr id="408" name="直線コネクタ 407"/>
        <xdr:cNvCxnSpPr/>
      </xdr:nvCxnSpPr>
      <xdr:spPr>
        <a:xfrm flipV="1">
          <a:off x="8750300" y="13252745"/>
          <a:ext cx="889000" cy="1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18816</xdr:rowOff>
    </xdr:from>
    <xdr:to>
      <xdr:col>12</xdr:col>
      <xdr:colOff>511175</xdr:colOff>
      <xdr:row>78</xdr:row>
      <xdr:rowOff>39390</xdr:rowOff>
    </xdr:to>
    <xdr:cxnSp macro="">
      <xdr:nvCxnSpPr>
        <xdr:cNvPr id="411" name="直線コネクタ 410"/>
        <xdr:cNvCxnSpPr/>
      </xdr:nvCxnSpPr>
      <xdr:spPr>
        <a:xfrm>
          <a:off x="7861300" y="1339191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7432</xdr:rowOff>
    </xdr:from>
    <xdr:to>
      <xdr:col>11</xdr:col>
      <xdr:colOff>307975</xdr:colOff>
      <xdr:row>78</xdr:row>
      <xdr:rowOff>18816</xdr:rowOff>
    </xdr:to>
    <xdr:cxnSp macro="">
      <xdr:nvCxnSpPr>
        <xdr:cNvPr id="414" name="直線コネクタ 413"/>
        <xdr:cNvCxnSpPr/>
      </xdr:nvCxnSpPr>
      <xdr:spPr>
        <a:xfrm>
          <a:off x="6972300" y="13380532"/>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96855</xdr:rowOff>
    </xdr:from>
    <xdr:to>
      <xdr:col>15</xdr:col>
      <xdr:colOff>231775</xdr:colOff>
      <xdr:row>76</xdr:row>
      <xdr:rowOff>27006</xdr:rowOff>
    </xdr:to>
    <xdr:sp macro="" textlink="">
      <xdr:nvSpPr>
        <xdr:cNvPr id="424" name="円/楕円 423"/>
        <xdr:cNvSpPr/>
      </xdr:nvSpPr>
      <xdr:spPr>
        <a:xfrm>
          <a:off x="10426700" y="129556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119732</xdr:rowOff>
    </xdr:from>
    <xdr:ext cx="534377" cy="259045"/>
    <xdr:sp macro="" textlink="">
      <xdr:nvSpPr>
        <xdr:cNvPr id="425" name="商工費該当値テキスト"/>
        <xdr:cNvSpPr txBox="1"/>
      </xdr:nvSpPr>
      <xdr:spPr>
        <a:xfrm>
          <a:off x="10528300" y="128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295</xdr:rowOff>
    </xdr:from>
    <xdr:to>
      <xdr:col>14</xdr:col>
      <xdr:colOff>79375</xdr:colOff>
      <xdr:row>77</xdr:row>
      <xdr:rowOff>101895</xdr:rowOff>
    </xdr:to>
    <xdr:sp macro="" textlink="">
      <xdr:nvSpPr>
        <xdr:cNvPr id="426" name="円/楕円 425"/>
        <xdr:cNvSpPr/>
      </xdr:nvSpPr>
      <xdr:spPr>
        <a:xfrm>
          <a:off x="95885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118422</xdr:rowOff>
    </xdr:from>
    <xdr:ext cx="469744" cy="259045"/>
    <xdr:sp macro="" textlink="">
      <xdr:nvSpPr>
        <xdr:cNvPr id="427" name="テキスト ボックス 426"/>
        <xdr:cNvSpPr txBox="1"/>
      </xdr:nvSpPr>
      <xdr:spPr>
        <a:xfrm>
          <a:off x="9404427" y="129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160040</xdr:rowOff>
    </xdr:from>
    <xdr:to>
      <xdr:col>12</xdr:col>
      <xdr:colOff>561975</xdr:colOff>
      <xdr:row>78</xdr:row>
      <xdr:rowOff>90190</xdr:rowOff>
    </xdr:to>
    <xdr:sp macro="" textlink="">
      <xdr:nvSpPr>
        <xdr:cNvPr id="428" name="円/楕円 427"/>
        <xdr:cNvSpPr/>
      </xdr:nvSpPr>
      <xdr:spPr>
        <a:xfrm>
          <a:off x="8699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81317</xdr:rowOff>
    </xdr:from>
    <xdr:ext cx="469744" cy="259045"/>
    <xdr:sp macro="" textlink="">
      <xdr:nvSpPr>
        <xdr:cNvPr id="429" name="テキスト ボックス 428"/>
        <xdr:cNvSpPr txBox="1"/>
      </xdr:nvSpPr>
      <xdr:spPr>
        <a:xfrm>
          <a:off x="8515427"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139466</xdr:rowOff>
    </xdr:from>
    <xdr:to>
      <xdr:col>11</xdr:col>
      <xdr:colOff>358775</xdr:colOff>
      <xdr:row>78</xdr:row>
      <xdr:rowOff>69616</xdr:rowOff>
    </xdr:to>
    <xdr:sp macro="" textlink="">
      <xdr:nvSpPr>
        <xdr:cNvPr id="430" name="円/楕円 429"/>
        <xdr:cNvSpPr/>
      </xdr:nvSpPr>
      <xdr:spPr>
        <a:xfrm>
          <a:off x="7810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60743</xdr:rowOff>
    </xdr:from>
    <xdr:ext cx="469744" cy="259045"/>
    <xdr:sp macro="" textlink="">
      <xdr:nvSpPr>
        <xdr:cNvPr id="431" name="テキスト ボックス 430"/>
        <xdr:cNvSpPr txBox="1"/>
      </xdr:nvSpPr>
      <xdr:spPr>
        <a:xfrm>
          <a:off x="7626427" y="134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128082</xdr:rowOff>
    </xdr:from>
    <xdr:to>
      <xdr:col>10</xdr:col>
      <xdr:colOff>155575</xdr:colOff>
      <xdr:row>78</xdr:row>
      <xdr:rowOff>58232</xdr:rowOff>
    </xdr:to>
    <xdr:sp macro="" textlink="">
      <xdr:nvSpPr>
        <xdr:cNvPr id="432" name="円/楕円 431"/>
        <xdr:cNvSpPr/>
      </xdr:nvSpPr>
      <xdr:spPr>
        <a:xfrm>
          <a:off x="6921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49359</xdr:rowOff>
    </xdr:from>
    <xdr:ext cx="469744" cy="259045"/>
    <xdr:sp macro="" textlink="">
      <xdr:nvSpPr>
        <xdr:cNvPr id="433" name="テキスト ボックス 432"/>
        <xdr:cNvSpPr txBox="1"/>
      </xdr:nvSpPr>
      <xdr:spPr>
        <a:xfrm>
          <a:off x="6737427" y="134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37364</xdr:rowOff>
    </xdr:from>
    <xdr:to>
      <xdr:col>15</xdr:col>
      <xdr:colOff>180975</xdr:colOff>
      <xdr:row>96</xdr:row>
      <xdr:rowOff>49416</xdr:rowOff>
    </xdr:to>
    <xdr:cxnSp macro="">
      <xdr:nvCxnSpPr>
        <xdr:cNvPr id="462" name="直線コネクタ 461"/>
        <xdr:cNvCxnSpPr/>
      </xdr:nvCxnSpPr>
      <xdr:spPr>
        <a:xfrm>
          <a:off x="9639300" y="16496564"/>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88506</xdr:rowOff>
    </xdr:from>
    <xdr:to>
      <xdr:col>14</xdr:col>
      <xdr:colOff>28575</xdr:colOff>
      <xdr:row>96</xdr:row>
      <xdr:rowOff>37364</xdr:rowOff>
    </xdr:to>
    <xdr:cxnSp macro="">
      <xdr:nvCxnSpPr>
        <xdr:cNvPr id="465" name="直線コネクタ 464"/>
        <xdr:cNvCxnSpPr/>
      </xdr:nvCxnSpPr>
      <xdr:spPr>
        <a:xfrm>
          <a:off x="8750300" y="16376256"/>
          <a:ext cx="889000" cy="1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81166</xdr:rowOff>
    </xdr:from>
    <xdr:to>
      <xdr:col>12</xdr:col>
      <xdr:colOff>511175</xdr:colOff>
      <xdr:row>95</xdr:row>
      <xdr:rowOff>88506</xdr:rowOff>
    </xdr:to>
    <xdr:cxnSp macro="">
      <xdr:nvCxnSpPr>
        <xdr:cNvPr id="468" name="直線コネクタ 467"/>
        <xdr:cNvCxnSpPr/>
      </xdr:nvCxnSpPr>
      <xdr:spPr>
        <a:xfrm>
          <a:off x="7861300" y="16368916"/>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81166</xdr:rowOff>
    </xdr:from>
    <xdr:to>
      <xdr:col>11</xdr:col>
      <xdr:colOff>307975</xdr:colOff>
      <xdr:row>96</xdr:row>
      <xdr:rowOff>52997</xdr:rowOff>
    </xdr:to>
    <xdr:cxnSp macro="">
      <xdr:nvCxnSpPr>
        <xdr:cNvPr id="471" name="直線コネクタ 470"/>
        <xdr:cNvCxnSpPr/>
      </xdr:nvCxnSpPr>
      <xdr:spPr>
        <a:xfrm flipV="1">
          <a:off x="6972300" y="16368916"/>
          <a:ext cx="889000" cy="1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170066</xdr:rowOff>
    </xdr:from>
    <xdr:to>
      <xdr:col>15</xdr:col>
      <xdr:colOff>231775</xdr:colOff>
      <xdr:row>96</xdr:row>
      <xdr:rowOff>100216</xdr:rowOff>
    </xdr:to>
    <xdr:sp macro="" textlink="">
      <xdr:nvSpPr>
        <xdr:cNvPr id="481" name="円/楕円 480"/>
        <xdr:cNvSpPr/>
      </xdr:nvSpPr>
      <xdr:spPr>
        <a:xfrm>
          <a:off x="10426700" y="164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21493</xdr:rowOff>
    </xdr:from>
    <xdr:ext cx="534377" cy="259045"/>
    <xdr:sp macro="" textlink="">
      <xdr:nvSpPr>
        <xdr:cNvPr id="482" name="土木費該当値テキスト"/>
        <xdr:cNvSpPr txBox="1"/>
      </xdr:nvSpPr>
      <xdr:spPr>
        <a:xfrm>
          <a:off x="10528300" y="163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158014</xdr:rowOff>
    </xdr:from>
    <xdr:to>
      <xdr:col>14</xdr:col>
      <xdr:colOff>79375</xdr:colOff>
      <xdr:row>96</xdr:row>
      <xdr:rowOff>88164</xdr:rowOff>
    </xdr:to>
    <xdr:sp macro="" textlink="">
      <xdr:nvSpPr>
        <xdr:cNvPr id="483" name="円/楕円 482"/>
        <xdr:cNvSpPr/>
      </xdr:nvSpPr>
      <xdr:spPr>
        <a:xfrm>
          <a:off x="9588500" y="16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104691</xdr:rowOff>
    </xdr:from>
    <xdr:ext cx="534377" cy="259045"/>
    <xdr:sp macro="" textlink="">
      <xdr:nvSpPr>
        <xdr:cNvPr id="484" name="テキスト ボックス 483"/>
        <xdr:cNvSpPr txBox="1"/>
      </xdr:nvSpPr>
      <xdr:spPr>
        <a:xfrm>
          <a:off x="9372111" y="162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37706</xdr:rowOff>
    </xdr:from>
    <xdr:to>
      <xdr:col>12</xdr:col>
      <xdr:colOff>561975</xdr:colOff>
      <xdr:row>95</xdr:row>
      <xdr:rowOff>139306</xdr:rowOff>
    </xdr:to>
    <xdr:sp macro="" textlink="">
      <xdr:nvSpPr>
        <xdr:cNvPr id="485" name="円/楕円 484"/>
        <xdr:cNvSpPr/>
      </xdr:nvSpPr>
      <xdr:spPr>
        <a:xfrm>
          <a:off x="8699500" y="163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155833</xdr:rowOff>
    </xdr:from>
    <xdr:ext cx="534377" cy="259045"/>
    <xdr:sp macro="" textlink="">
      <xdr:nvSpPr>
        <xdr:cNvPr id="486" name="テキスト ボックス 485"/>
        <xdr:cNvSpPr txBox="1"/>
      </xdr:nvSpPr>
      <xdr:spPr>
        <a:xfrm>
          <a:off x="8483111" y="161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30366</xdr:rowOff>
    </xdr:from>
    <xdr:to>
      <xdr:col>11</xdr:col>
      <xdr:colOff>358775</xdr:colOff>
      <xdr:row>95</xdr:row>
      <xdr:rowOff>131966</xdr:rowOff>
    </xdr:to>
    <xdr:sp macro="" textlink="">
      <xdr:nvSpPr>
        <xdr:cNvPr id="487" name="円/楕円 486"/>
        <xdr:cNvSpPr/>
      </xdr:nvSpPr>
      <xdr:spPr>
        <a:xfrm>
          <a:off x="7810500" y="163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148493</xdr:rowOff>
    </xdr:from>
    <xdr:ext cx="534377" cy="259045"/>
    <xdr:sp macro="" textlink="">
      <xdr:nvSpPr>
        <xdr:cNvPr id="488" name="テキスト ボックス 487"/>
        <xdr:cNvSpPr txBox="1"/>
      </xdr:nvSpPr>
      <xdr:spPr>
        <a:xfrm>
          <a:off x="7594111" y="160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2197</xdr:rowOff>
    </xdr:from>
    <xdr:to>
      <xdr:col>10</xdr:col>
      <xdr:colOff>155575</xdr:colOff>
      <xdr:row>96</xdr:row>
      <xdr:rowOff>103797</xdr:rowOff>
    </xdr:to>
    <xdr:sp macro="" textlink="">
      <xdr:nvSpPr>
        <xdr:cNvPr id="489" name="円/楕円 488"/>
        <xdr:cNvSpPr/>
      </xdr:nvSpPr>
      <xdr:spPr>
        <a:xfrm>
          <a:off x="6921500" y="164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120324</xdr:rowOff>
    </xdr:from>
    <xdr:ext cx="534377" cy="259045"/>
    <xdr:sp macro="" textlink="">
      <xdr:nvSpPr>
        <xdr:cNvPr id="490" name="テキスト ボックス 489"/>
        <xdr:cNvSpPr txBox="1"/>
      </xdr:nvSpPr>
      <xdr:spPr>
        <a:xfrm>
          <a:off x="6705111" y="162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137969</xdr:rowOff>
    </xdr:from>
    <xdr:to>
      <xdr:col>23</xdr:col>
      <xdr:colOff>517525</xdr:colOff>
      <xdr:row>38</xdr:row>
      <xdr:rowOff>48652</xdr:rowOff>
    </xdr:to>
    <xdr:cxnSp macro="">
      <xdr:nvCxnSpPr>
        <xdr:cNvPr id="522" name="直線コネクタ 521"/>
        <xdr:cNvCxnSpPr/>
      </xdr:nvCxnSpPr>
      <xdr:spPr>
        <a:xfrm>
          <a:off x="15481300" y="6310169"/>
          <a:ext cx="838200" cy="2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137969</xdr:rowOff>
    </xdr:from>
    <xdr:to>
      <xdr:col>22</xdr:col>
      <xdr:colOff>365125</xdr:colOff>
      <xdr:row>39</xdr:row>
      <xdr:rowOff>33140</xdr:rowOff>
    </xdr:to>
    <xdr:cxnSp macro="">
      <xdr:nvCxnSpPr>
        <xdr:cNvPr id="525" name="直線コネクタ 524"/>
        <xdr:cNvCxnSpPr/>
      </xdr:nvCxnSpPr>
      <xdr:spPr>
        <a:xfrm flipV="1">
          <a:off x="14592300" y="6310169"/>
          <a:ext cx="889000" cy="40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151914</xdr:rowOff>
    </xdr:from>
    <xdr:to>
      <xdr:col>21</xdr:col>
      <xdr:colOff>161925</xdr:colOff>
      <xdr:row>39</xdr:row>
      <xdr:rowOff>33140</xdr:rowOff>
    </xdr:to>
    <xdr:cxnSp macro="">
      <xdr:nvCxnSpPr>
        <xdr:cNvPr id="528" name="直線コネクタ 527"/>
        <xdr:cNvCxnSpPr/>
      </xdr:nvCxnSpPr>
      <xdr:spPr>
        <a:xfrm>
          <a:off x="13703300" y="6667014"/>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151914</xdr:rowOff>
    </xdr:from>
    <xdr:to>
      <xdr:col>19</xdr:col>
      <xdr:colOff>644525</xdr:colOff>
      <xdr:row>39</xdr:row>
      <xdr:rowOff>613</xdr:rowOff>
    </xdr:to>
    <xdr:cxnSp macro="">
      <xdr:nvCxnSpPr>
        <xdr:cNvPr id="531" name="直線コネクタ 530"/>
        <xdr:cNvCxnSpPr/>
      </xdr:nvCxnSpPr>
      <xdr:spPr>
        <a:xfrm flipV="1">
          <a:off x="12814300" y="6667014"/>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169302</xdr:rowOff>
    </xdr:from>
    <xdr:to>
      <xdr:col>23</xdr:col>
      <xdr:colOff>568325</xdr:colOff>
      <xdr:row>38</xdr:row>
      <xdr:rowOff>99452</xdr:rowOff>
    </xdr:to>
    <xdr:sp macro="" textlink="">
      <xdr:nvSpPr>
        <xdr:cNvPr id="541" name="円/楕円 540"/>
        <xdr:cNvSpPr/>
      </xdr:nvSpPr>
      <xdr:spPr>
        <a:xfrm>
          <a:off x="16268700" y="6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20729</xdr:rowOff>
    </xdr:from>
    <xdr:ext cx="534377" cy="259045"/>
    <xdr:sp macro="" textlink="">
      <xdr:nvSpPr>
        <xdr:cNvPr id="542" name="消防費該当値テキスト"/>
        <xdr:cNvSpPr txBox="1"/>
      </xdr:nvSpPr>
      <xdr:spPr>
        <a:xfrm>
          <a:off x="16370300" y="636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87169</xdr:rowOff>
    </xdr:from>
    <xdr:to>
      <xdr:col>22</xdr:col>
      <xdr:colOff>415925</xdr:colOff>
      <xdr:row>37</xdr:row>
      <xdr:rowOff>17319</xdr:rowOff>
    </xdr:to>
    <xdr:sp macro="" textlink="">
      <xdr:nvSpPr>
        <xdr:cNvPr id="543" name="円/楕円 542"/>
        <xdr:cNvSpPr/>
      </xdr:nvSpPr>
      <xdr:spPr>
        <a:xfrm>
          <a:off x="15430500" y="62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33846</xdr:rowOff>
    </xdr:from>
    <xdr:ext cx="534377" cy="259045"/>
    <xdr:sp macro="" textlink="">
      <xdr:nvSpPr>
        <xdr:cNvPr id="544" name="テキスト ボックス 543"/>
        <xdr:cNvSpPr txBox="1"/>
      </xdr:nvSpPr>
      <xdr:spPr>
        <a:xfrm>
          <a:off x="15214111" y="603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153790</xdr:rowOff>
    </xdr:from>
    <xdr:to>
      <xdr:col>21</xdr:col>
      <xdr:colOff>212725</xdr:colOff>
      <xdr:row>39</xdr:row>
      <xdr:rowOff>83940</xdr:rowOff>
    </xdr:to>
    <xdr:sp macro="" textlink="">
      <xdr:nvSpPr>
        <xdr:cNvPr id="545" name="円/楕円 544"/>
        <xdr:cNvSpPr/>
      </xdr:nvSpPr>
      <xdr:spPr>
        <a:xfrm>
          <a:off x="14541500" y="6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75067</xdr:rowOff>
    </xdr:from>
    <xdr:ext cx="534377" cy="259045"/>
    <xdr:sp macro="" textlink="">
      <xdr:nvSpPr>
        <xdr:cNvPr id="546" name="テキスト ボックス 545"/>
        <xdr:cNvSpPr txBox="1"/>
      </xdr:nvSpPr>
      <xdr:spPr>
        <a:xfrm>
          <a:off x="14325111" y="67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101114</xdr:rowOff>
    </xdr:from>
    <xdr:to>
      <xdr:col>20</xdr:col>
      <xdr:colOff>9525</xdr:colOff>
      <xdr:row>39</xdr:row>
      <xdr:rowOff>31264</xdr:rowOff>
    </xdr:to>
    <xdr:sp macro="" textlink="">
      <xdr:nvSpPr>
        <xdr:cNvPr id="547" name="円/楕円 546"/>
        <xdr:cNvSpPr/>
      </xdr:nvSpPr>
      <xdr:spPr>
        <a:xfrm>
          <a:off x="13652500" y="66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22391</xdr:rowOff>
    </xdr:from>
    <xdr:ext cx="534377" cy="259045"/>
    <xdr:sp macro="" textlink="">
      <xdr:nvSpPr>
        <xdr:cNvPr id="548" name="テキスト ボックス 547"/>
        <xdr:cNvSpPr txBox="1"/>
      </xdr:nvSpPr>
      <xdr:spPr>
        <a:xfrm>
          <a:off x="13436111" y="67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121263</xdr:rowOff>
    </xdr:from>
    <xdr:to>
      <xdr:col>18</xdr:col>
      <xdr:colOff>492125</xdr:colOff>
      <xdr:row>39</xdr:row>
      <xdr:rowOff>51413</xdr:rowOff>
    </xdr:to>
    <xdr:sp macro="" textlink="">
      <xdr:nvSpPr>
        <xdr:cNvPr id="549" name="円/楕円 548"/>
        <xdr:cNvSpPr/>
      </xdr:nvSpPr>
      <xdr:spPr>
        <a:xfrm>
          <a:off x="12763500" y="66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42540</xdr:rowOff>
    </xdr:from>
    <xdr:ext cx="534377" cy="259045"/>
    <xdr:sp macro="" textlink="">
      <xdr:nvSpPr>
        <xdr:cNvPr id="550" name="テキスト ボックス 549"/>
        <xdr:cNvSpPr txBox="1"/>
      </xdr:nvSpPr>
      <xdr:spPr>
        <a:xfrm>
          <a:off x="12547111" y="672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38836</xdr:rowOff>
    </xdr:from>
    <xdr:to>
      <xdr:col>23</xdr:col>
      <xdr:colOff>517525</xdr:colOff>
      <xdr:row>58</xdr:row>
      <xdr:rowOff>103136</xdr:rowOff>
    </xdr:to>
    <xdr:cxnSp macro="">
      <xdr:nvCxnSpPr>
        <xdr:cNvPr id="580" name="直線コネクタ 579"/>
        <xdr:cNvCxnSpPr/>
      </xdr:nvCxnSpPr>
      <xdr:spPr>
        <a:xfrm flipV="1">
          <a:off x="15481300" y="9982936"/>
          <a:ext cx="8382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53772</xdr:rowOff>
    </xdr:from>
    <xdr:to>
      <xdr:col>22</xdr:col>
      <xdr:colOff>365125</xdr:colOff>
      <xdr:row>58</xdr:row>
      <xdr:rowOff>103136</xdr:rowOff>
    </xdr:to>
    <xdr:cxnSp macro="">
      <xdr:nvCxnSpPr>
        <xdr:cNvPr id="583" name="直線コネクタ 582"/>
        <xdr:cNvCxnSpPr/>
      </xdr:nvCxnSpPr>
      <xdr:spPr>
        <a:xfrm>
          <a:off x="14592300" y="9997872"/>
          <a:ext cx="8890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28981</xdr:rowOff>
    </xdr:from>
    <xdr:to>
      <xdr:col>21</xdr:col>
      <xdr:colOff>161925</xdr:colOff>
      <xdr:row>58</xdr:row>
      <xdr:rowOff>53772</xdr:rowOff>
    </xdr:to>
    <xdr:cxnSp macro="">
      <xdr:nvCxnSpPr>
        <xdr:cNvPr id="586" name="直線コネクタ 585"/>
        <xdr:cNvCxnSpPr/>
      </xdr:nvCxnSpPr>
      <xdr:spPr>
        <a:xfrm>
          <a:off x="13703300" y="9801631"/>
          <a:ext cx="889000" cy="1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28981</xdr:rowOff>
    </xdr:from>
    <xdr:to>
      <xdr:col>19</xdr:col>
      <xdr:colOff>644525</xdr:colOff>
      <xdr:row>59</xdr:row>
      <xdr:rowOff>13259</xdr:rowOff>
    </xdr:to>
    <xdr:cxnSp macro="">
      <xdr:nvCxnSpPr>
        <xdr:cNvPr id="589" name="直線コネクタ 588"/>
        <xdr:cNvCxnSpPr/>
      </xdr:nvCxnSpPr>
      <xdr:spPr>
        <a:xfrm flipV="1">
          <a:off x="12814300" y="9801631"/>
          <a:ext cx="889000" cy="3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159486</xdr:rowOff>
    </xdr:from>
    <xdr:to>
      <xdr:col>23</xdr:col>
      <xdr:colOff>568325</xdr:colOff>
      <xdr:row>58</xdr:row>
      <xdr:rowOff>89636</xdr:rowOff>
    </xdr:to>
    <xdr:sp macro="" textlink="">
      <xdr:nvSpPr>
        <xdr:cNvPr id="599" name="円/楕円 598"/>
        <xdr:cNvSpPr/>
      </xdr:nvSpPr>
      <xdr:spPr>
        <a:xfrm>
          <a:off x="16268700" y="99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137913</xdr:rowOff>
    </xdr:from>
    <xdr:ext cx="534377" cy="259045"/>
    <xdr:sp macro="" textlink="">
      <xdr:nvSpPr>
        <xdr:cNvPr id="600" name="教育費該当値テキスト"/>
        <xdr:cNvSpPr txBox="1"/>
      </xdr:nvSpPr>
      <xdr:spPr>
        <a:xfrm>
          <a:off x="16370300" y="99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52336</xdr:rowOff>
    </xdr:from>
    <xdr:to>
      <xdr:col>22</xdr:col>
      <xdr:colOff>415925</xdr:colOff>
      <xdr:row>58</xdr:row>
      <xdr:rowOff>153936</xdr:rowOff>
    </xdr:to>
    <xdr:sp macro="" textlink="">
      <xdr:nvSpPr>
        <xdr:cNvPr id="601" name="円/楕円 600"/>
        <xdr:cNvSpPr/>
      </xdr:nvSpPr>
      <xdr:spPr>
        <a:xfrm>
          <a:off x="15430500" y="99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145063</xdr:rowOff>
    </xdr:from>
    <xdr:ext cx="534377" cy="259045"/>
    <xdr:sp macro="" textlink="">
      <xdr:nvSpPr>
        <xdr:cNvPr id="602" name="テキスト ボックス 601"/>
        <xdr:cNvSpPr txBox="1"/>
      </xdr:nvSpPr>
      <xdr:spPr>
        <a:xfrm>
          <a:off x="15214111" y="100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2972</xdr:rowOff>
    </xdr:from>
    <xdr:to>
      <xdr:col>21</xdr:col>
      <xdr:colOff>212725</xdr:colOff>
      <xdr:row>58</xdr:row>
      <xdr:rowOff>104572</xdr:rowOff>
    </xdr:to>
    <xdr:sp macro="" textlink="">
      <xdr:nvSpPr>
        <xdr:cNvPr id="603" name="円/楕円 602"/>
        <xdr:cNvSpPr/>
      </xdr:nvSpPr>
      <xdr:spPr>
        <a:xfrm>
          <a:off x="14541500" y="99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95699</xdr:rowOff>
    </xdr:from>
    <xdr:ext cx="534377" cy="259045"/>
    <xdr:sp macro="" textlink="">
      <xdr:nvSpPr>
        <xdr:cNvPr id="604" name="テキスト ボックス 603"/>
        <xdr:cNvSpPr txBox="1"/>
      </xdr:nvSpPr>
      <xdr:spPr>
        <a:xfrm>
          <a:off x="14325111" y="100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149631</xdr:rowOff>
    </xdr:from>
    <xdr:to>
      <xdr:col>20</xdr:col>
      <xdr:colOff>9525</xdr:colOff>
      <xdr:row>57</xdr:row>
      <xdr:rowOff>79781</xdr:rowOff>
    </xdr:to>
    <xdr:sp macro="" textlink="">
      <xdr:nvSpPr>
        <xdr:cNvPr id="605" name="円/楕円 604"/>
        <xdr:cNvSpPr/>
      </xdr:nvSpPr>
      <xdr:spPr>
        <a:xfrm>
          <a:off x="13652500" y="97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96308</xdr:rowOff>
    </xdr:from>
    <xdr:ext cx="534377" cy="259045"/>
    <xdr:sp macro="" textlink="">
      <xdr:nvSpPr>
        <xdr:cNvPr id="606" name="テキスト ボックス 605"/>
        <xdr:cNvSpPr txBox="1"/>
      </xdr:nvSpPr>
      <xdr:spPr>
        <a:xfrm>
          <a:off x="13436111" y="95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133909</xdr:rowOff>
    </xdr:from>
    <xdr:to>
      <xdr:col>18</xdr:col>
      <xdr:colOff>492125</xdr:colOff>
      <xdr:row>59</xdr:row>
      <xdr:rowOff>64059</xdr:rowOff>
    </xdr:to>
    <xdr:sp macro="" textlink="">
      <xdr:nvSpPr>
        <xdr:cNvPr id="607" name="円/楕円 606"/>
        <xdr:cNvSpPr/>
      </xdr:nvSpPr>
      <xdr:spPr>
        <a:xfrm>
          <a:off x="12763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55186</xdr:rowOff>
    </xdr:from>
    <xdr:ext cx="534377" cy="259045"/>
    <xdr:sp macro="" textlink="">
      <xdr:nvSpPr>
        <xdr:cNvPr id="608" name="テキスト ボックス 607"/>
        <xdr:cNvSpPr txBox="1"/>
      </xdr:nvSpPr>
      <xdr:spPr>
        <a:xfrm>
          <a:off x="12547111" y="10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25705</xdr:rowOff>
    </xdr:from>
    <xdr:to>
      <xdr:col>22</xdr:col>
      <xdr:colOff>365125</xdr:colOff>
      <xdr:row>79</xdr:row>
      <xdr:rowOff>44450</xdr:rowOff>
    </xdr:to>
    <xdr:cxnSp macro="">
      <xdr:nvCxnSpPr>
        <xdr:cNvPr id="640" name="直線コネクタ 639"/>
        <xdr:cNvCxnSpPr/>
      </xdr:nvCxnSpPr>
      <xdr:spPr>
        <a:xfrm>
          <a:off x="14592300" y="1357025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21056</xdr:rowOff>
    </xdr:from>
    <xdr:to>
      <xdr:col>21</xdr:col>
      <xdr:colOff>161925</xdr:colOff>
      <xdr:row>79</xdr:row>
      <xdr:rowOff>25705</xdr:rowOff>
    </xdr:to>
    <xdr:cxnSp macro="">
      <xdr:nvCxnSpPr>
        <xdr:cNvPr id="643" name="直線コネクタ 642"/>
        <xdr:cNvCxnSpPr/>
      </xdr:nvCxnSpPr>
      <xdr:spPr>
        <a:xfrm>
          <a:off x="13703300" y="13394156"/>
          <a:ext cx="889000" cy="17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67920</xdr:rowOff>
    </xdr:from>
    <xdr:to>
      <xdr:col>19</xdr:col>
      <xdr:colOff>644525</xdr:colOff>
      <xdr:row>78</xdr:row>
      <xdr:rowOff>21056</xdr:rowOff>
    </xdr:to>
    <xdr:cxnSp macro="">
      <xdr:nvCxnSpPr>
        <xdr:cNvPr id="646" name="直線コネクタ 645"/>
        <xdr:cNvCxnSpPr/>
      </xdr:nvCxnSpPr>
      <xdr:spPr>
        <a:xfrm>
          <a:off x="12814300" y="13098120"/>
          <a:ext cx="889000" cy="29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159757</xdr:rowOff>
    </xdr:from>
    <xdr:ext cx="469744" cy="259045"/>
    <xdr:sp macro="" textlink="">
      <xdr:nvSpPr>
        <xdr:cNvPr id="650" name="テキスト ボックス 649"/>
        <xdr:cNvSpPr txBox="1"/>
      </xdr:nvSpPr>
      <xdr:spPr>
        <a:xfrm>
          <a:off x="12579427"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146355</xdr:rowOff>
    </xdr:from>
    <xdr:to>
      <xdr:col>21</xdr:col>
      <xdr:colOff>212725</xdr:colOff>
      <xdr:row>79</xdr:row>
      <xdr:rowOff>76505</xdr:rowOff>
    </xdr:to>
    <xdr:sp macro="" textlink="">
      <xdr:nvSpPr>
        <xdr:cNvPr id="660" name="円/楕円 659"/>
        <xdr:cNvSpPr/>
      </xdr:nvSpPr>
      <xdr:spPr>
        <a:xfrm>
          <a:off x="14541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67632</xdr:rowOff>
    </xdr:from>
    <xdr:ext cx="378565" cy="259045"/>
    <xdr:sp macro="" textlink="">
      <xdr:nvSpPr>
        <xdr:cNvPr id="661" name="テキスト ボックス 660"/>
        <xdr:cNvSpPr txBox="1"/>
      </xdr:nvSpPr>
      <xdr:spPr>
        <a:xfrm>
          <a:off x="14403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141706</xdr:rowOff>
    </xdr:from>
    <xdr:to>
      <xdr:col>20</xdr:col>
      <xdr:colOff>9525</xdr:colOff>
      <xdr:row>78</xdr:row>
      <xdr:rowOff>71856</xdr:rowOff>
    </xdr:to>
    <xdr:sp macro="" textlink="">
      <xdr:nvSpPr>
        <xdr:cNvPr id="662" name="円/楕円 661"/>
        <xdr:cNvSpPr/>
      </xdr:nvSpPr>
      <xdr:spPr>
        <a:xfrm>
          <a:off x="13652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62983</xdr:rowOff>
    </xdr:from>
    <xdr:ext cx="469744" cy="259045"/>
    <xdr:sp macro="" textlink="">
      <xdr:nvSpPr>
        <xdr:cNvPr id="663" name="テキスト ボックス 662"/>
        <xdr:cNvSpPr txBox="1"/>
      </xdr:nvSpPr>
      <xdr:spPr>
        <a:xfrm>
          <a:off x="13468427" y="134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17120</xdr:rowOff>
    </xdr:from>
    <xdr:to>
      <xdr:col>18</xdr:col>
      <xdr:colOff>492125</xdr:colOff>
      <xdr:row>76</xdr:row>
      <xdr:rowOff>118720</xdr:rowOff>
    </xdr:to>
    <xdr:sp macro="" textlink="">
      <xdr:nvSpPr>
        <xdr:cNvPr id="664" name="円/楕円 663"/>
        <xdr:cNvSpPr/>
      </xdr:nvSpPr>
      <xdr:spPr>
        <a:xfrm>
          <a:off x="12763500" y="13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135247</xdr:rowOff>
    </xdr:from>
    <xdr:ext cx="469744" cy="259045"/>
    <xdr:sp macro="" textlink="">
      <xdr:nvSpPr>
        <xdr:cNvPr id="665" name="テキスト ボックス 664"/>
        <xdr:cNvSpPr txBox="1"/>
      </xdr:nvSpPr>
      <xdr:spPr>
        <a:xfrm>
          <a:off x="12579427" y="1282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167720</xdr:rowOff>
    </xdr:from>
    <xdr:to>
      <xdr:col>23</xdr:col>
      <xdr:colOff>517525</xdr:colOff>
      <xdr:row>96</xdr:row>
      <xdr:rowOff>169728</xdr:rowOff>
    </xdr:to>
    <xdr:cxnSp macro="">
      <xdr:nvCxnSpPr>
        <xdr:cNvPr id="696" name="直線コネクタ 695"/>
        <xdr:cNvCxnSpPr/>
      </xdr:nvCxnSpPr>
      <xdr:spPr>
        <a:xfrm flipV="1">
          <a:off x="15481300" y="16626920"/>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145481</xdr:rowOff>
    </xdr:from>
    <xdr:to>
      <xdr:col>22</xdr:col>
      <xdr:colOff>365125</xdr:colOff>
      <xdr:row>96</xdr:row>
      <xdr:rowOff>169728</xdr:rowOff>
    </xdr:to>
    <xdr:cxnSp macro="">
      <xdr:nvCxnSpPr>
        <xdr:cNvPr id="699" name="直線コネクタ 698"/>
        <xdr:cNvCxnSpPr/>
      </xdr:nvCxnSpPr>
      <xdr:spPr>
        <a:xfrm>
          <a:off x="14592300" y="16604681"/>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145481</xdr:rowOff>
    </xdr:from>
    <xdr:to>
      <xdr:col>21</xdr:col>
      <xdr:colOff>161925</xdr:colOff>
      <xdr:row>96</xdr:row>
      <xdr:rowOff>153563</xdr:rowOff>
    </xdr:to>
    <xdr:cxnSp macro="">
      <xdr:nvCxnSpPr>
        <xdr:cNvPr id="702" name="直線コネクタ 701"/>
        <xdr:cNvCxnSpPr/>
      </xdr:nvCxnSpPr>
      <xdr:spPr>
        <a:xfrm flipV="1">
          <a:off x="13703300" y="1660468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109982</xdr:rowOff>
    </xdr:from>
    <xdr:to>
      <xdr:col>19</xdr:col>
      <xdr:colOff>644525</xdr:colOff>
      <xdr:row>96</xdr:row>
      <xdr:rowOff>153563</xdr:rowOff>
    </xdr:to>
    <xdr:cxnSp macro="">
      <xdr:nvCxnSpPr>
        <xdr:cNvPr id="705" name="直線コネクタ 704"/>
        <xdr:cNvCxnSpPr/>
      </xdr:nvCxnSpPr>
      <xdr:spPr>
        <a:xfrm>
          <a:off x="12814300" y="16569182"/>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116920</xdr:rowOff>
    </xdr:from>
    <xdr:to>
      <xdr:col>23</xdr:col>
      <xdr:colOff>568325</xdr:colOff>
      <xdr:row>97</xdr:row>
      <xdr:rowOff>47070</xdr:rowOff>
    </xdr:to>
    <xdr:sp macro="" textlink="">
      <xdr:nvSpPr>
        <xdr:cNvPr id="715" name="円/楕円 714"/>
        <xdr:cNvSpPr/>
      </xdr:nvSpPr>
      <xdr:spPr>
        <a:xfrm>
          <a:off x="16268700" y="16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95347</xdr:rowOff>
    </xdr:from>
    <xdr:ext cx="534377" cy="259045"/>
    <xdr:sp macro="" textlink="">
      <xdr:nvSpPr>
        <xdr:cNvPr id="716" name="公債費該当値テキスト"/>
        <xdr:cNvSpPr txBox="1"/>
      </xdr:nvSpPr>
      <xdr:spPr>
        <a:xfrm>
          <a:off x="16370300" y="165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118928</xdr:rowOff>
    </xdr:from>
    <xdr:to>
      <xdr:col>22</xdr:col>
      <xdr:colOff>415925</xdr:colOff>
      <xdr:row>97</xdr:row>
      <xdr:rowOff>49078</xdr:rowOff>
    </xdr:to>
    <xdr:sp macro="" textlink="">
      <xdr:nvSpPr>
        <xdr:cNvPr id="717" name="円/楕円 716"/>
        <xdr:cNvSpPr/>
      </xdr:nvSpPr>
      <xdr:spPr>
        <a:xfrm>
          <a:off x="15430500" y="165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40205</xdr:rowOff>
    </xdr:from>
    <xdr:ext cx="534377" cy="259045"/>
    <xdr:sp macro="" textlink="">
      <xdr:nvSpPr>
        <xdr:cNvPr id="718" name="テキスト ボックス 717"/>
        <xdr:cNvSpPr txBox="1"/>
      </xdr:nvSpPr>
      <xdr:spPr>
        <a:xfrm>
          <a:off x="15214111" y="1667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94681</xdr:rowOff>
    </xdr:from>
    <xdr:to>
      <xdr:col>21</xdr:col>
      <xdr:colOff>212725</xdr:colOff>
      <xdr:row>97</xdr:row>
      <xdr:rowOff>24831</xdr:rowOff>
    </xdr:to>
    <xdr:sp macro="" textlink="">
      <xdr:nvSpPr>
        <xdr:cNvPr id="719" name="円/楕円 718"/>
        <xdr:cNvSpPr/>
      </xdr:nvSpPr>
      <xdr:spPr>
        <a:xfrm>
          <a:off x="14541500" y="165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15958</xdr:rowOff>
    </xdr:from>
    <xdr:ext cx="534377" cy="259045"/>
    <xdr:sp macro="" textlink="">
      <xdr:nvSpPr>
        <xdr:cNvPr id="720" name="テキスト ボックス 719"/>
        <xdr:cNvSpPr txBox="1"/>
      </xdr:nvSpPr>
      <xdr:spPr>
        <a:xfrm>
          <a:off x="14325111" y="166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102763</xdr:rowOff>
    </xdr:from>
    <xdr:to>
      <xdr:col>20</xdr:col>
      <xdr:colOff>9525</xdr:colOff>
      <xdr:row>97</xdr:row>
      <xdr:rowOff>32913</xdr:rowOff>
    </xdr:to>
    <xdr:sp macro="" textlink="">
      <xdr:nvSpPr>
        <xdr:cNvPr id="721" name="円/楕円 720"/>
        <xdr:cNvSpPr/>
      </xdr:nvSpPr>
      <xdr:spPr>
        <a:xfrm>
          <a:off x="13652500" y="16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24040</xdr:rowOff>
    </xdr:from>
    <xdr:ext cx="534377" cy="259045"/>
    <xdr:sp macro="" textlink="">
      <xdr:nvSpPr>
        <xdr:cNvPr id="722" name="テキスト ボックス 721"/>
        <xdr:cNvSpPr txBox="1"/>
      </xdr:nvSpPr>
      <xdr:spPr>
        <a:xfrm>
          <a:off x="13436111" y="166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59182</xdr:rowOff>
    </xdr:from>
    <xdr:to>
      <xdr:col>18</xdr:col>
      <xdr:colOff>492125</xdr:colOff>
      <xdr:row>96</xdr:row>
      <xdr:rowOff>160782</xdr:rowOff>
    </xdr:to>
    <xdr:sp macro="" textlink="">
      <xdr:nvSpPr>
        <xdr:cNvPr id="723" name="円/楕円 722"/>
        <xdr:cNvSpPr/>
      </xdr:nvSpPr>
      <xdr:spPr>
        <a:xfrm>
          <a:off x="12763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151909</xdr:rowOff>
    </xdr:from>
    <xdr:ext cx="534377" cy="259045"/>
    <xdr:sp macro="" textlink="">
      <xdr:nvSpPr>
        <xdr:cNvPr id="724" name="テキスト ボックス 723"/>
        <xdr:cNvSpPr txBox="1"/>
      </xdr:nvSpPr>
      <xdr:spPr>
        <a:xfrm>
          <a:off x="12547111" y="166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商工費は、住民一人当たり（平成</a:t>
          </a:r>
          <a:r>
            <a:rPr kumimoji="1" lang="en-US" altLang="ja-JP" sz="1200">
              <a:latin typeface="+mn-ea"/>
              <a:ea typeface="+mn-ea"/>
            </a:rPr>
            <a:t>27</a:t>
          </a:r>
          <a:r>
            <a:rPr kumimoji="1" lang="ja-JP" altLang="en-US" sz="1200">
              <a:latin typeface="+mn-ea"/>
              <a:ea typeface="+mn-ea"/>
            </a:rPr>
            <a:t>年度）</a:t>
          </a:r>
          <a:r>
            <a:rPr kumimoji="1" lang="en-US" altLang="ja-JP" sz="1200">
              <a:latin typeface="+mn-ea"/>
              <a:ea typeface="+mn-ea"/>
            </a:rPr>
            <a:t>11,076</a:t>
          </a:r>
          <a:r>
            <a:rPr kumimoji="1" lang="ja-JP" altLang="en-US" sz="1200">
              <a:latin typeface="+mn-ea"/>
              <a:ea typeface="+mn-ea"/>
            </a:rPr>
            <a:t>円となっている。これは、町内への企業立地政策として、平成</a:t>
          </a:r>
          <a:r>
            <a:rPr kumimoji="1" lang="en-US" altLang="ja-JP" sz="1200">
              <a:latin typeface="+mn-ea"/>
              <a:ea typeface="+mn-ea"/>
            </a:rPr>
            <a:t>26</a:t>
          </a:r>
          <a:r>
            <a:rPr kumimoji="1" lang="ja-JP" altLang="en-US" sz="1200">
              <a:latin typeface="+mn-ea"/>
              <a:ea typeface="+mn-ea"/>
            </a:rPr>
            <a:t>年度以降、大規模法人への企業立地等促進奨励金（</a:t>
          </a:r>
          <a:r>
            <a:rPr kumimoji="1" lang="en-US" altLang="ja-JP" sz="1200">
              <a:latin typeface="+mn-ea"/>
              <a:ea typeface="+mn-ea"/>
            </a:rPr>
            <a:t>3</a:t>
          </a:r>
          <a:r>
            <a:rPr kumimoji="1" lang="ja-JP" altLang="en-US" sz="1200">
              <a:latin typeface="+mn-ea"/>
              <a:ea typeface="+mn-ea"/>
            </a:rPr>
            <a:t>年間）が発生したことにより、類似団体平均値よりも高くなっていることが主な要因である。</a:t>
          </a:r>
          <a:endParaRPr kumimoji="1" lang="en-US" altLang="ja-JP" sz="1200">
            <a:latin typeface="+mn-ea"/>
            <a:ea typeface="+mn-ea"/>
          </a:endParaRPr>
        </a:p>
        <a:p>
          <a:r>
            <a:rPr kumimoji="1" lang="ja-JP" altLang="en-US" sz="1200">
              <a:latin typeface="+mn-ea"/>
              <a:ea typeface="+mn-ea"/>
            </a:rPr>
            <a:t>　土木費が、住民一人当たり（平成</a:t>
          </a:r>
          <a:r>
            <a:rPr kumimoji="1" lang="en-US" altLang="ja-JP" sz="1200">
              <a:latin typeface="+mn-ea"/>
              <a:ea typeface="+mn-ea"/>
            </a:rPr>
            <a:t>24</a:t>
          </a:r>
          <a:r>
            <a:rPr kumimoji="1" lang="ja-JP" altLang="en-US" sz="1200">
              <a:latin typeface="+mn-ea"/>
              <a:ea typeface="+mn-ea"/>
            </a:rPr>
            <a:t>年度）</a:t>
          </a:r>
          <a:r>
            <a:rPr kumimoji="1" lang="en-US" altLang="ja-JP" sz="1200">
              <a:latin typeface="+mn-ea"/>
              <a:ea typeface="+mn-ea"/>
            </a:rPr>
            <a:t>51,109</a:t>
          </a:r>
          <a:r>
            <a:rPr kumimoji="1" lang="ja-JP" altLang="en-US" sz="1200">
              <a:latin typeface="+mn-ea"/>
              <a:ea typeface="+mn-ea"/>
            </a:rPr>
            <a:t>円、（平成</a:t>
          </a:r>
          <a:r>
            <a:rPr kumimoji="1" lang="en-US" altLang="ja-JP" sz="1200">
              <a:latin typeface="+mn-ea"/>
              <a:ea typeface="+mn-ea"/>
            </a:rPr>
            <a:t>25</a:t>
          </a:r>
          <a:r>
            <a:rPr kumimoji="1" lang="ja-JP" altLang="en-US" sz="1200">
              <a:latin typeface="+mn-ea"/>
              <a:ea typeface="+mn-ea"/>
            </a:rPr>
            <a:t>年度）</a:t>
          </a:r>
          <a:r>
            <a:rPr kumimoji="1" lang="en-US" altLang="ja-JP" sz="1200">
              <a:latin typeface="+mn-ea"/>
              <a:ea typeface="+mn-ea"/>
            </a:rPr>
            <a:t>50,531</a:t>
          </a:r>
          <a:r>
            <a:rPr kumimoji="1" lang="ja-JP" altLang="en-US" sz="1200">
              <a:latin typeface="+mn-ea"/>
              <a:ea typeface="+mn-ea"/>
            </a:rPr>
            <a:t>円と類似団体平均を大きく上回っているのは、新市街地を中心とした都市計画道路の整備によるものである。今後も引き続き、コスト削減等を図り類似団体平均を下回るように努めていく。</a:t>
          </a:r>
          <a:endParaRPr kumimoji="1" lang="en-US" altLang="ja-JP" sz="1200">
            <a:latin typeface="+mn-ea"/>
            <a:ea typeface="+mn-ea"/>
          </a:endParaRPr>
        </a:p>
        <a:p>
          <a:r>
            <a:rPr kumimoji="1" lang="ja-JP" altLang="en-US" sz="1200">
              <a:latin typeface="+mn-ea"/>
              <a:ea typeface="+mn-ea"/>
            </a:rPr>
            <a:t>　消防費が、住民一人当たり（平成</a:t>
          </a:r>
          <a:r>
            <a:rPr kumimoji="1" lang="en-US" altLang="ja-JP" sz="1200">
              <a:latin typeface="+mn-ea"/>
              <a:ea typeface="+mn-ea"/>
            </a:rPr>
            <a:t>26</a:t>
          </a:r>
          <a:r>
            <a:rPr kumimoji="1" lang="ja-JP" altLang="en-US" sz="1200">
              <a:latin typeface="+mn-ea"/>
              <a:ea typeface="+mn-ea"/>
            </a:rPr>
            <a:t>年度）</a:t>
          </a:r>
          <a:r>
            <a:rPr kumimoji="1" lang="en-US" altLang="ja-JP" sz="1200">
              <a:latin typeface="+mn-ea"/>
              <a:ea typeface="+mn-ea"/>
            </a:rPr>
            <a:t>24,553</a:t>
          </a:r>
          <a:r>
            <a:rPr kumimoji="1" lang="ja-JP" altLang="en-US" sz="1200">
              <a:latin typeface="+mn-ea"/>
              <a:ea typeface="+mn-ea"/>
            </a:rPr>
            <a:t>円と</a:t>
          </a:r>
          <a:r>
            <a:rPr kumimoji="1" lang="ja-JP" altLang="ja-JP" sz="1200">
              <a:solidFill>
                <a:schemeClr val="dk1"/>
              </a:solidFill>
              <a:effectLst/>
              <a:latin typeface="+mn-ea"/>
              <a:ea typeface="+mn-ea"/>
              <a:cs typeface="+mn-cs"/>
            </a:rPr>
            <a:t>類似団体平均</a:t>
          </a:r>
          <a:r>
            <a:rPr kumimoji="1" lang="ja-JP" altLang="en-US" sz="1200">
              <a:solidFill>
                <a:schemeClr val="dk1"/>
              </a:solidFill>
              <a:effectLst/>
              <a:latin typeface="+mn-ea"/>
              <a:ea typeface="+mn-ea"/>
              <a:cs typeface="+mn-cs"/>
            </a:rPr>
            <a:t>を大きく上回っているのは</a:t>
          </a:r>
          <a:r>
            <a:rPr kumimoji="1" lang="ja-JP" altLang="en-US" sz="1200">
              <a:latin typeface="+mn-ea"/>
              <a:ea typeface="+mn-ea"/>
            </a:rPr>
            <a:t>、デジタル防災行政無線放送施設を整備したことによるものである。また、平成</a:t>
          </a:r>
          <a:r>
            <a:rPr kumimoji="1" lang="en-US" altLang="ja-JP" sz="1200">
              <a:latin typeface="+mn-ea"/>
              <a:ea typeface="+mn-ea"/>
            </a:rPr>
            <a:t>27</a:t>
          </a:r>
          <a:r>
            <a:rPr kumimoji="1" lang="ja-JP" altLang="en-US" sz="1200">
              <a:latin typeface="+mn-ea"/>
              <a:ea typeface="+mn-ea"/>
            </a:rPr>
            <a:t>年度の消防業務の広域化による一部事務組合への加入により、今後も引き続き類似団体平均を下回って推移すると考えられる。</a:t>
          </a:r>
          <a:endParaRPr kumimoji="1" lang="en-US" altLang="ja-JP" sz="12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教育費が、住民一人当たり（平成</a:t>
          </a:r>
          <a:r>
            <a:rPr kumimoji="1" lang="en-US" altLang="ja-JP" sz="1200">
              <a:latin typeface="+mn-ea"/>
              <a:ea typeface="+mn-ea"/>
            </a:rPr>
            <a:t>24</a:t>
          </a:r>
          <a:r>
            <a:rPr kumimoji="1" lang="ja-JP" altLang="en-US" sz="1200">
              <a:latin typeface="+mn-ea"/>
              <a:ea typeface="+mn-ea"/>
            </a:rPr>
            <a:t>年度）</a:t>
          </a:r>
          <a:r>
            <a:rPr kumimoji="1" lang="en-US" altLang="ja-JP" sz="1200">
              <a:latin typeface="+mn-ea"/>
              <a:ea typeface="+mn-ea"/>
            </a:rPr>
            <a:t>58,218</a:t>
          </a:r>
          <a:r>
            <a:rPr kumimoji="1" lang="ja-JP" altLang="en-US" sz="1200">
              <a:latin typeface="+mn-ea"/>
              <a:ea typeface="+mn-ea"/>
            </a:rPr>
            <a:t>円と</a:t>
          </a:r>
          <a:r>
            <a:rPr kumimoji="1" lang="ja-JP" altLang="ja-JP" sz="1200">
              <a:solidFill>
                <a:schemeClr val="dk1"/>
              </a:solidFill>
              <a:effectLst/>
              <a:latin typeface="+mn-ea"/>
              <a:ea typeface="+mn-ea"/>
              <a:cs typeface="+mn-cs"/>
            </a:rPr>
            <a:t>類似団体平均を大きく上回っているのは、</a:t>
          </a:r>
          <a:r>
            <a:rPr kumimoji="1" lang="ja-JP" altLang="en-US" sz="1200">
              <a:solidFill>
                <a:schemeClr val="dk1"/>
              </a:solidFill>
              <a:effectLst/>
              <a:latin typeface="+mn-ea"/>
              <a:ea typeface="+mn-ea"/>
              <a:cs typeface="+mn-cs"/>
            </a:rPr>
            <a:t>老朽化による給食センターの建替えをしたことによるものである。今後も学校施設の大規模改修等が必要と見込まれるので、同水準で推移すると考えられる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lang="ja-JP" altLang="en-US" sz="1200">
              <a:effectLst/>
              <a:latin typeface="+mn-ea"/>
              <a:ea typeface="+mn-ea"/>
            </a:rPr>
            <a:t>　公債費は、住民一人当たり</a:t>
          </a:r>
          <a:r>
            <a:rPr kumimoji="1" lang="ja-JP" altLang="ja-JP" sz="1200">
              <a:solidFill>
                <a:schemeClr val="dk1"/>
              </a:solidFill>
              <a:effectLst/>
              <a:latin typeface="+mn-lt"/>
              <a:ea typeface="+mn-ea"/>
              <a:cs typeface="+mn-cs"/>
            </a:rPr>
            <a:t>（</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a:t>
          </a:r>
          <a:r>
            <a:rPr kumimoji="1" lang="ja-JP" altLang="ja-JP" sz="1200">
              <a:solidFill>
                <a:schemeClr val="dk1"/>
              </a:solidFill>
              <a:effectLst/>
              <a:latin typeface="+mn-lt"/>
              <a:ea typeface="+mn-ea"/>
              <a:cs typeface="+mn-cs"/>
            </a:rPr>
            <a:t>）</a:t>
          </a:r>
          <a:r>
            <a:rPr lang="en-US" altLang="ja-JP" sz="1200">
              <a:effectLst/>
              <a:latin typeface="+mn-ea"/>
              <a:ea typeface="+mn-ea"/>
            </a:rPr>
            <a:t>27,284</a:t>
          </a:r>
          <a:r>
            <a:rPr lang="ja-JP" altLang="en-US" sz="1200">
              <a:effectLst/>
              <a:latin typeface="+mn-ea"/>
              <a:ea typeface="+mn-ea"/>
            </a:rPr>
            <a:t>円となっており、類似団体平均を下回り、かつ減少傾向となっているのは、</a:t>
          </a:r>
          <a:r>
            <a:rPr kumimoji="1" lang="ja-JP" altLang="ja-JP" sz="1200">
              <a:solidFill>
                <a:schemeClr val="dk1"/>
              </a:solidFill>
              <a:effectLst/>
              <a:latin typeface="+mn-ea"/>
              <a:ea typeface="+mn-ea"/>
              <a:cs typeface="+mn-cs"/>
            </a:rPr>
            <a:t>起債事業の抑制等を継続した</a:t>
          </a:r>
          <a:r>
            <a:rPr kumimoji="1" lang="ja-JP" altLang="en-US" sz="1200">
              <a:solidFill>
                <a:schemeClr val="dk1"/>
              </a:solidFill>
              <a:effectLst/>
              <a:latin typeface="+mn-ea"/>
              <a:ea typeface="+mn-ea"/>
              <a:cs typeface="+mn-cs"/>
            </a:rPr>
            <a:t>ことによるものである</a:t>
          </a:r>
          <a:r>
            <a:rPr kumimoji="1" lang="ja-JP" altLang="ja-JP" sz="1200">
              <a:solidFill>
                <a:schemeClr val="dk1"/>
              </a:solidFill>
              <a:effectLst/>
              <a:latin typeface="+mn-ea"/>
              <a:ea typeface="+mn-ea"/>
              <a:cs typeface="+mn-cs"/>
            </a:rPr>
            <a:t>。今後、大型の整備事業の集中により、公債費の増加が予想されるので引き続き、起債事業の抑制に努め、公債費の縮減に努めていく。</a:t>
          </a:r>
          <a:endParaRPr lang="ja-JP" altLang="ja-JP" sz="1200">
            <a:effectLst/>
            <a:latin typeface="+mn-ea"/>
            <a:ea typeface="+mn-ea"/>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児童急増によるプレハブ校舎借上や学校施設、民生施設</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空調設備改修などの大規模改修により、財政調整基金を取り崩ししたため、財政調整基金残高は、前年度と比較して</a:t>
          </a:r>
          <a:r>
            <a:rPr lang="en-US" altLang="ja-JP" sz="1300" b="0" i="0" baseline="0">
              <a:solidFill>
                <a:schemeClr val="dk1"/>
              </a:solidFill>
              <a:effectLst/>
              <a:latin typeface="+mn-lt"/>
              <a:ea typeface="+mn-ea"/>
              <a:cs typeface="+mn-cs"/>
            </a:rPr>
            <a:t>6.48</a:t>
          </a:r>
          <a:r>
            <a:rPr lang="ja-JP" altLang="en-US" sz="1300" b="0" i="0" baseline="0">
              <a:solidFill>
                <a:schemeClr val="dk1"/>
              </a:solidFill>
              <a:effectLst/>
              <a:latin typeface="+mn-lt"/>
              <a:ea typeface="+mn-ea"/>
              <a:cs typeface="+mn-cs"/>
            </a:rPr>
            <a:t>ポイントの減となっている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実質収支額は、</a:t>
          </a:r>
          <a:r>
            <a:rPr lang="ja-JP" altLang="en-US" sz="1300" b="0" i="0" baseline="0">
              <a:solidFill>
                <a:schemeClr val="dk1"/>
              </a:solidFill>
              <a:effectLst/>
              <a:latin typeface="+mn-lt"/>
              <a:ea typeface="+mn-ea"/>
              <a:cs typeface="+mn-cs"/>
            </a:rPr>
            <a:t>財政調整基金からの繰入により</a:t>
          </a:r>
          <a:r>
            <a:rPr lang="ja-JP" altLang="ja-JP" sz="1300" b="0" i="0" baseline="0">
              <a:solidFill>
                <a:schemeClr val="dk1"/>
              </a:solidFill>
              <a:effectLst/>
              <a:latin typeface="+mn-lt"/>
              <a:ea typeface="+mn-ea"/>
              <a:cs typeface="+mn-cs"/>
            </a:rPr>
            <a:t>、前年度と比較して</a:t>
          </a:r>
          <a:r>
            <a:rPr lang="en-US" altLang="ja-JP" sz="1300" b="0" i="0" baseline="0">
              <a:solidFill>
                <a:schemeClr val="dk1"/>
              </a:solidFill>
              <a:effectLst/>
              <a:latin typeface="+mn-lt"/>
              <a:ea typeface="+mn-ea"/>
              <a:cs typeface="+mn-cs"/>
            </a:rPr>
            <a:t>2.03</a:t>
          </a:r>
          <a:r>
            <a:rPr lang="ja-JP" altLang="en-US" sz="1300" b="0" i="0" baseline="0">
              <a:solidFill>
                <a:schemeClr val="dk1"/>
              </a:solidFill>
              <a:effectLst/>
              <a:latin typeface="+mn-lt"/>
              <a:ea typeface="+mn-ea"/>
              <a:cs typeface="+mn-cs"/>
            </a:rPr>
            <a:t>ポイントの増となっているものの、</a:t>
          </a:r>
          <a:r>
            <a:rPr lang="ja-JP" altLang="ja-JP" sz="1300">
              <a:solidFill>
                <a:schemeClr val="dk1"/>
              </a:solidFill>
              <a:effectLst/>
              <a:latin typeface="+mn-lt"/>
              <a:ea typeface="+mn-ea"/>
              <a:cs typeface="+mn-cs"/>
            </a:rPr>
            <a:t>実質単年度収支は</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財政調整基金</a:t>
          </a:r>
          <a:r>
            <a:rPr lang="ja-JP" altLang="en-US" sz="1300">
              <a:solidFill>
                <a:schemeClr val="dk1"/>
              </a:solidFill>
              <a:effectLst/>
              <a:latin typeface="+mn-lt"/>
              <a:ea typeface="+mn-ea"/>
              <a:cs typeface="+mn-cs"/>
            </a:rPr>
            <a:t>を取崩ししたことにより、</a:t>
          </a:r>
          <a:r>
            <a:rPr lang="en-US" altLang="ja-JP" sz="1300">
              <a:solidFill>
                <a:schemeClr val="dk1"/>
              </a:solidFill>
              <a:effectLst/>
              <a:latin typeface="+mn-lt"/>
              <a:ea typeface="+mn-ea"/>
              <a:cs typeface="+mn-cs"/>
            </a:rPr>
            <a:t>0.63</a:t>
          </a:r>
          <a:r>
            <a:rPr lang="ja-JP" altLang="en-US" sz="1300">
              <a:solidFill>
                <a:schemeClr val="dk1"/>
              </a:solidFill>
              <a:effectLst/>
              <a:latin typeface="+mn-lt"/>
              <a:ea typeface="+mn-ea"/>
              <a:cs typeface="+mn-cs"/>
            </a:rPr>
            <a:t>ポイント減となっている。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主な変動として、平成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年度の一般会計は、</a:t>
          </a:r>
          <a:r>
            <a:rPr kumimoji="1" lang="ja-JP" altLang="en-US" sz="1300">
              <a:solidFill>
                <a:sysClr val="windowText" lastClr="000000"/>
              </a:solidFill>
              <a:effectLst/>
              <a:latin typeface="+mn-lt"/>
              <a:ea typeface="+mn-ea"/>
              <a:cs typeface="+mn-cs"/>
            </a:rPr>
            <a:t>財政調整基金からの繰り入れにより実質収支が</a:t>
          </a:r>
          <a:r>
            <a:rPr kumimoji="1" lang="ja-JP" altLang="ja-JP" sz="1300">
              <a:solidFill>
                <a:sysClr val="windowText" lastClr="000000"/>
              </a:solidFill>
              <a:effectLst/>
              <a:latin typeface="+mn-lt"/>
              <a:ea typeface="+mn-ea"/>
              <a:cs typeface="+mn-cs"/>
            </a:rPr>
            <a:t>増加したため、黒字額が前年度と比較して</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している。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国民健康</a:t>
          </a:r>
          <a:r>
            <a:rPr kumimoji="1" lang="ja-JP" altLang="ja-JP" sz="1300">
              <a:solidFill>
                <a:sysClr val="windowText" lastClr="000000"/>
              </a:solidFill>
              <a:effectLst/>
              <a:latin typeface="+mn-lt"/>
              <a:ea typeface="+mn-ea"/>
              <a:cs typeface="+mn-cs"/>
            </a:rPr>
            <a:t>保険特別会計は、保険給付費</a:t>
          </a:r>
          <a:r>
            <a:rPr kumimoji="1" lang="ja-JP" altLang="en-US" sz="1300">
              <a:solidFill>
                <a:sysClr val="windowText" lastClr="000000"/>
              </a:solidFill>
              <a:effectLst/>
              <a:latin typeface="+mn-lt"/>
              <a:ea typeface="+mn-ea"/>
              <a:cs typeface="+mn-cs"/>
            </a:rPr>
            <a:t>及び共同事業搬出金の増により、黒字額が前年度と比較して減少している。</a:t>
          </a:r>
          <a:endParaRPr lang="ja-JP" altLang="ja-JP" sz="1300">
            <a:solidFill>
              <a:sysClr val="windowText" lastClr="000000"/>
            </a:solidFill>
            <a:effectLst/>
          </a:endParaRPr>
        </a:p>
        <a:p>
          <a:pPr eaLnBrk="1" fontAlgn="auto" latinLnBrk="0" hangingPunct="1"/>
          <a:r>
            <a:rPr kumimoji="1" lang="ja-JP" altLang="ja-JP" sz="1300">
              <a:solidFill>
                <a:schemeClr val="dk1"/>
              </a:solidFill>
              <a:effectLst/>
              <a:latin typeface="+mn-lt"/>
              <a:ea typeface="+mn-ea"/>
              <a:cs typeface="+mn-cs"/>
            </a:rPr>
            <a:t>　全体としては、全ての会計において黒字を確保していて、連結赤字額がないため、連結実質赤字比率の該当はない。</a:t>
          </a:r>
          <a:endParaRPr lang="ja-JP" altLang="ja-JP" sz="1300">
            <a:effectLst/>
          </a:endParaRPr>
        </a:p>
        <a:p>
          <a:r>
            <a:rPr kumimoji="1" lang="ja-JP" altLang="ja-JP" sz="1300">
              <a:solidFill>
                <a:schemeClr val="dk1"/>
              </a:solidFill>
              <a:effectLst/>
              <a:latin typeface="+mn-lt"/>
              <a:ea typeface="+mn-ea"/>
              <a:cs typeface="+mn-cs"/>
            </a:rPr>
            <a:t>　今後も比率が生じないよう、適正規模の実質収支の確保等に努めていく。</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年度の公共下水道事業特別会計の標準財政規模比</a:t>
          </a:r>
          <a:r>
            <a:rPr kumimoji="1" lang="en-US" altLang="ja-JP" sz="1300">
              <a:solidFill>
                <a:schemeClr val="dk1"/>
              </a:solidFill>
              <a:effectLst/>
              <a:latin typeface="+mn-lt"/>
              <a:ea typeface="+mn-ea"/>
              <a:cs typeface="+mn-cs"/>
            </a:rPr>
            <a:t>6.24</a:t>
          </a:r>
          <a:r>
            <a:rPr kumimoji="1" lang="ja-JP" altLang="en-US" sz="1300">
              <a:solidFill>
                <a:schemeClr val="dk1"/>
              </a:solidFill>
              <a:effectLst/>
              <a:latin typeface="+mn-lt"/>
              <a:ea typeface="+mn-ea"/>
              <a:cs typeface="+mn-cs"/>
            </a:rPr>
            <a:t>は、その後の計数整理の結果、</a:t>
          </a:r>
          <a:r>
            <a:rPr kumimoji="1" lang="en-US" altLang="ja-JP" sz="1300">
              <a:solidFill>
                <a:schemeClr val="dk1"/>
              </a:solidFill>
              <a:effectLst/>
              <a:latin typeface="+mn-lt"/>
              <a:ea typeface="+mn-ea"/>
              <a:cs typeface="+mn-cs"/>
            </a:rPr>
            <a:t>0.91</a:t>
          </a:r>
          <a:r>
            <a:rPr kumimoji="1" lang="ja-JP" altLang="en-US" sz="1300">
              <a:solidFill>
                <a:schemeClr val="dk1"/>
              </a:solidFill>
              <a:effectLst/>
              <a:latin typeface="+mn-lt"/>
              <a:ea typeface="+mn-ea"/>
              <a:cs typeface="+mn-cs"/>
            </a:rPr>
            <a:t>となる。</a:t>
          </a:r>
          <a:endParaRPr kumimoji="1" lang="ja-JP" altLang="ja-JP" sz="13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15862755</v>
      </c>
      <c r="BO4" s="379"/>
      <c r="BP4" s="379"/>
      <c r="BQ4" s="379"/>
      <c r="BR4" s="379"/>
      <c r="BS4" s="379"/>
      <c r="BT4" s="379"/>
      <c r="BU4" s="380"/>
      <c r="BV4" s="378">
        <v>15595691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15007469</v>
      </c>
      <c r="BO5" s="416"/>
      <c r="BP5" s="416"/>
      <c r="BQ5" s="416"/>
      <c r="BR5" s="416"/>
      <c r="BS5" s="416"/>
      <c r="BT5" s="416"/>
      <c r="BU5" s="417"/>
      <c r="BV5" s="415">
        <v>14903003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91.8</v>
      </c>
      <c r="CU5" s="413"/>
      <c r="CV5" s="413"/>
      <c r="CW5" s="413"/>
      <c r="CX5" s="413"/>
      <c r="CY5" s="413"/>
      <c r="CZ5" s="413"/>
      <c r="DA5" s="414"/>
      <c r="DB5" s="412">
        <v>92.1</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855286</v>
      </c>
      <c r="BO6" s="416"/>
      <c r="BP6" s="416"/>
      <c r="BQ6" s="416"/>
      <c r="BR6" s="416"/>
      <c r="BS6" s="416"/>
      <c r="BT6" s="416"/>
      <c r="BU6" s="417"/>
      <c r="BV6" s="415">
        <v>692688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99.5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173642</v>
      </c>
      <c r="BO7" s="416"/>
      <c r="BP7" s="416"/>
      <c r="BQ7" s="416"/>
      <c r="BR7" s="416"/>
      <c r="BS7" s="416"/>
      <c r="BT7" s="416"/>
      <c r="BU7" s="417"/>
      <c r="BV7" s="415">
        <v>211214</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9421924</v>
      </c>
      <c r="CU7" s="416"/>
      <c r="CV7" s="416"/>
      <c r="CW7" s="416"/>
      <c r="CX7" s="416"/>
      <c r="CY7" s="416"/>
      <c r="CZ7" s="416"/>
      <c r="DA7" s="417"/>
      <c r="DB7" s="415">
        <v>9267538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681644</v>
      </c>
      <c r="BO8" s="416"/>
      <c r="BP8" s="416"/>
      <c r="BQ8" s="416"/>
      <c r="BR8" s="416"/>
      <c r="BS8" s="416"/>
      <c r="BT8" s="416"/>
      <c r="BU8" s="417"/>
      <c r="BV8" s="415">
        <v>481474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v>
      </c>
      <c r="CU8" s="456"/>
      <c r="CV8" s="456"/>
      <c r="CW8" s="456"/>
      <c r="CX8" s="456"/>
      <c r="CY8" s="456"/>
      <c r="CZ8" s="456"/>
      <c r="DA8" s="457"/>
      <c r="DB8" s="455">
        <v>0.89</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47535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200170</v>
      </c>
      <c r="BO9" s="416"/>
      <c r="BP9" s="416"/>
      <c r="BQ9" s="416"/>
      <c r="BR9" s="416"/>
      <c r="BS9" s="416"/>
      <c r="BT9" s="416"/>
      <c r="BU9" s="417"/>
      <c r="BV9" s="415">
        <v>-284874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11.2</v>
      </c>
      <c r="CU9" s="413"/>
      <c r="CV9" s="413"/>
      <c r="CW9" s="413"/>
      <c r="CX9" s="413"/>
      <c r="CY9" s="413"/>
      <c r="CZ9" s="413"/>
      <c r="DA9" s="414"/>
      <c r="DB9" s="412">
        <v>11.8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47940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60</v>
      </c>
      <c r="BO10" s="416"/>
      <c r="BP10" s="416"/>
      <c r="BQ10" s="416"/>
      <c r="BR10" s="416"/>
      <c r="BS10" s="416"/>
      <c r="BT10" s="416"/>
      <c r="BU10" s="417"/>
      <c r="BV10" s="415">
        <v>100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47515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548560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46784</v>
      </c>
      <c r="S13" s="497"/>
      <c r="T13" s="497"/>
      <c r="U13" s="497"/>
      <c r="V13" s="498"/>
      <c r="W13" s="431" t="s">
        <v>121</v>
      </c>
      <c r="X13" s="432"/>
      <c r="Y13" s="432"/>
      <c r="Z13" s="432"/>
      <c r="AA13" s="432"/>
      <c r="AB13" s="422"/>
      <c r="AC13" s="466">
        <v>890</v>
      </c>
      <c r="AD13" s="467"/>
      <c r="AE13" s="467"/>
      <c r="AF13" s="467"/>
      <c r="AG13" s="506"/>
      <c r="AH13" s="466">
        <v>1139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-348330</v>
      </c>
      <c r="BO13" s="416"/>
      <c r="BP13" s="416"/>
      <c r="BQ13" s="416"/>
      <c r="BR13" s="416"/>
      <c r="BS13" s="416"/>
      <c r="BT13" s="416"/>
      <c r="BU13" s="417"/>
      <c r="BV13" s="415">
        <v>-284774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47576</v>
      </c>
      <c r="S14" s="497"/>
      <c r="T14" s="497"/>
      <c r="U14" s="497"/>
      <c r="V14" s="498"/>
      <c r="W14" s="405"/>
      <c r="X14" s="406"/>
      <c r="Y14" s="406"/>
      <c r="Z14" s="406"/>
      <c r="AA14" s="406"/>
      <c r="AB14" s="395"/>
      <c r="AC14" s="499">
        <v>3.9</v>
      </c>
      <c r="AD14" s="500"/>
      <c r="AE14" s="500"/>
      <c r="AF14" s="500"/>
      <c r="AG14" s="501"/>
      <c r="AH14" s="499">
        <v>4.7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46888</v>
      </c>
      <c r="S15" s="497"/>
      <c r="T15" s="497"/>
      <c r="U15" s="497"/>
      <c r="V15" s="498"/>
      <c r="W15" s="431" t="s">
        <v>128</v>
      </c>
      <c r="X15" s="432"/>
      <c r="Y15" s="432"/>
      <c r="Z15" s="432"/>
      <c r="AA15" s="432"/>
      <c r="AB15" s="422"/>
      <c r="AC15" s="466">
        <v>6007</v>
      </c>
      <c r="AD15" s="467"/>
      <c r="AE15" s="467"/>
      <c r="AF15" s="467"/>
      <c r="AG15" s="506"/>
      <c r="AH15" s="466">
        <v>6565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6363409</v>
      </c>
      <c r="BO15" s="379"/>
      <c r="BP15" s="379"/>
      <c r="BQ15" s="379"/>
      <c r="BR15" s="379"/>
      <c r="BS15" s="379"/>
      <c r="BT15" s="379"/>
      <c r="BU15" s="380"/>
      <c r="BV15" s="378">
        <v>6102037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26.3</v>
      </c>
      <c r="AD16" s="500"/>
      <c r="AE16" s="500"/>
      <c r="AF16" s="500"/>
      <c r="AG16" s="501"/>
      <c r="AH16" s="499">
        <v>27.2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7040576</v>
      </c>
      <c r="BO16" s="416"/>
      <c r="BP16" s="416"/>
      <c r="BQ16" s="416"/>
      <c r="BR16" s="416"/>
      <c r="BS16" s="416"/>
      <c r="BT16" s="416"/>
      <c r="BU16" s="417"/>
      <c r="BV16" s="415">
        <v>6808547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15967</v>
      </c>
      <c r="AD17" s="467"/>
      <c r="AE17" s="467"/>
      <c r="AF17" s="467"/>
      <c r="AG17" s="506"/>
      <c r="AH17" s="466">
        <v>16252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8131623</v>
      </c>
      <c r="BO17" s="416"/>
      <c r="BP17" s="416"/>
      <c r="BQ17" s="416"/>
      <c r="BR17" s="416"/>
      <c r="BS17" s="416"/>
      <c r="BT17" s="416"/>
      <c r="BU17" s="417"/>
      <c r="BV17" s="415">
        <v>7868370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71.400000000000006</v>
      </c>
      <c r="M18" s="528"/>
      <c r="N18" s="528"/>
      <c r="O18" s="528"/>
      <c r="P18" s="528"/>
      <c r="Q18" s="528"/>
      <c r="R18" s="529"/>
      <c r="S18" s="529"/>
      <c r="T18" s="529"/>
      <c r="U18" s="529"/>
      <c r="V18" s="530"/>
      <c r="W18" s="433"/>
      <c r="X18" s="434"/>
      <c r="Y18" s="434"/>
      <c r="Z18" s="434"/>
      <c r="AA18" s="434"/>
      <c r="AB18" s="425"/>
      <c r="AC18" s="531">
        <v>69.8</v>
      </c>
      <c r="AD18" s="532"/>
      <c r="AE18" s="532"/>
      <c r="AF18" s="532"/>
      <c r="AG18" s="533"/>
      <c r="AH18" s="531">
        <v>67.400000000000006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8794980</v>
      </c>
      <c r="BO18" s="416"/>
      <c r="BP18" s="416"/>
      <c r="BQ18" s="416"/>
      <c r="BR18" s="416"/>
      <c r="BS18" s="416"/>
      <c r="BT18" s="416"/>
      <c r="BU18" s="417"/>
      <c r="BV18" s="415">
        <v>8595801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666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11536267</v>
      </c>
      <c r="BO19" s="416"/>
      <c r="BP19" s="416"/>
      <c r="BQ19" s="416"/>
      <c r="BR19" s="416"/>
      <c r="BS19" s="416"/>
      <c r="BT19" s="416"/>
      <c r="BU19" s="417"/>
      <c r="BV19" s="415">
        <v>10882566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18801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13121820</v>
      </c>
      <c r="BO23" s="416"/>
      <c r="BP23" s="416"/>
      <c r="BQ23" s="416"/>
      <c r="BR23" s="416"/>
      <c r="BS23" s="416"/>
      <c r="BT23" s="416"/>
      <c r="BU23" s="417"/>
      <c r="BV23" s="415">
        <v>12901488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7220</v>
      </c>
      <c r="R24" s="467"/>
      <c r="S24" s="467"/>
      <c r="T24" s="467"/>
      <c r="U24" s="467"/>
      <c r="V24" s="506"/>
      <c r="W24" s="561"/>
      <c r="X24" s="549"/>
      <c r="Y24" s="550"/>
      <c r="Z24" s="465" t="s">
        <v>152</v>
      </c>
      <c r="AA24" s="445"/>
      <c r="AB24" s="445"/>
      <c r="AC24" s="445"/>
      <c r="AD24" s="445"/>
      <c r="AE24" s="445"/>
      <c r="AF24" s="445"/>
      <c r="AG24" s="446"/>
      <c r="AH24" s="466">
        <v>268</v>
      </c>
      <c r="AI24" s="467"/>
      <c r="AJ24" s="467"/>
      <c r="AK24" s="467"/>
      <c r="AL24" s="506"/>
      <c r="AM24" s="466">
        <v>838304</v>
      </c>
      <c r="AN24" s="467"/>
      <c r="AO24" s="467"/>
      <c r="AP24" s="467"/>
      <c r="AQ24" s="467"/>
      <c r="AR24" s="506"/>
      <c r="AS24" s="466">
        <v>3128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10621730</v>
      </c>
      <c r="BO24" s="416"/>
      <c r="BP24" s="416"/>
      <c r="BQ24" s="416"/>
      <c r="BR24" s="416"/>
      <c r="BS24" s="416"/>
      <c r="BT24" s="416"/>
      <c r="BU24" s="417"/>
      <c r="BV24" s="415">
        <v>10673081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5850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164119</v>
      </c>
      <c r="BO25" s="379"/>
      <c r="BP25" s="379"/>
      <c r="BQ25" s="379"/>
      <c r="BR25" s="379"/>
      <c r="BS25" s="379"/>
      <c r="BT25" s="379"/>
      <c r="BU25" s="380"/>
      <c r="BV25" s="378">
        <v>455357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5310</v>
      </c>
      <c r="R26" s="467"/>
      <c r="S26" s="467"/>
      <c r="T26" s="467"/>
      <c r="U26" s="467"/>
      <c r="V26" s="506"/>
      <c r="W26" s="561"/>
      <c r="X26" s="549"/>
      <c r="Y26" s="550"/>
      <c r="Z26" s="465" t="s">
        <v>158</v>
      </c>
      <c r="AA26" s="571"/>
      <c r="AB26" s="571"/>
      <c r="AC26" s="571"/>
      <c r="AD26" s="571"/>
      <c r="AE26" s="571"/>
      <c r="AF26" s="571"/>
      <c r="AG26" s="572"/>
      <c r="AH26" s="466">
        <v>12</v>
      </c>
      <c r="AI26" s="467"/>
      <c r="AJ26" s="467"/>
      <c r="AK26" s="467"/>
      <c r="AL26" s="506"/>
      <c r="AM26" s="466">
        <v>38400</v>
      </c>
      <c r="AN26" s="467"/>
      <c r="AO26" s="467"/>
      <c r="AP26" s="467"/>
      <c r="AQ26" s="467"/>
      <c r="AR26" s="506"/>
      <c r="AS26" s="466">
        <v>3200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3690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116751</v>
      </c>
      <c r="BO27" s="585"/>
      <c r="BP27" s="585"/>
      <c r="BQ27" s="585"/>
      <c r="BR27" s="585"/>
      <c r="BS27" s="585"/>
      <c r="BT27" s="585"/>
      <c r="BU27" s="586"/>
      <c r="BV27" s="584">
        <v>116751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3300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3171600</v>
      </c>
      <c r="BO28" s="379"/>
      <c r="BP28" s="379"/>
      <c r="BQ28" s="379"/>
      <c r="BR28" s="379"/>
      <c r="BS28" s="379"/>
      <c r="BT28" s="379"/>
      <c r="BU28" s="380"/>
      <c r="BV28" s="378">
        <v>3720100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16</v>
      </c>
      <c r="M29" s="467"/>
      <c r="N29" s="467"/>
      <c r="O29" s="467"/>
      <c r="P29" s="506"/>
      <c r="Q29" s="466">
        <v>3130</v>
      </c>
      <c r="R29" s="467"/>
      <c r="S29" s="467"/>
      <c r="T29" s="467"/>
      <c r="U29" s="467"/>
      <c r="V29" s="506"/>
      <c r="W29" s="562"/>
      <c r="X29" s="563"/>
      <c r="Y29" s="564"/>
      <c r="Z29" s="465" t="s">
        <v>168</v>
      </c>
      <c r="AA29" s="445"/>
      <c r="AB29" s="445"/>
      <c r="AC29" s="445"/>
      <c r="AD29" s="445"/>
      <c r="AE29" s="445"/>
      <c r="AF29" s="445"/>
      <c r="AG29" s="446"/>
      <c r="AH29" s="466">
        <v>268</v>
      </c>
      <c r="AI29" s="467"/>
      <c r="AJ29" s="467"/>
      <c r="AK29" s="467"/>
      <c r="AL29" s="506"/>
      <c r="AM29" s="466">
        <v>838304</v>
      </c>
      <c r="AN29" s="467"/>
      <c r="AO29" s="467"/>
      <c r="AP29" s="467"/>
      <c r="AQ29" s="467"/>
      <c r="AR29" s="506"/>
      <c r="AS29" s="466">
        <v>3128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373100</v>
      </c>
      <c r="BO29" s="416"/>
      <c r="BP29" s="416"/>
      <c r="BQ29" s="416"/>
      <c r="BR29" s="416"/>
      <c r="BS29" s="416"/>
      <c r="BT29" s="416"/>
      <c r="BU29" s="417"/>
      <c r="BV29" s="415">
        <v>373100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2266514</v>
      </c>
      <c r="BO30" s="585"/>
      <c r="BP30" s="585"/>
      <c r="BQ30" s="585"/>
      <c r="BR30" s="585"/>
      <c r="BS30" s="585"/>
      <c r="BT30" s="585"/>
      <c r="BU30" s="586"/>
      <c r="BV30" s="584">
        <v>2416194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阿見町土地開発公社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土地区画整理事業特別会計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茨城租税債権管理機構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龍ケ崎地方衛生組合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稲敷地方広域市町村圏事務組合（一般会計）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稲敷地方広域市町村圏事務組合
（養護老人ホーム松風園特別会計）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稲敷地方広域市町村圏事務組合
（水防事業特別会計）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牛久市・阿見町斎場組合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536</v>
      </c>
      <c r="D34" s="1181"/>
      <c r="E34" s="1182"/>
      <c r="F34" s="32">
        <v>9.66</v>
      </c>
      <c r="G34" s="33">
        <v>8.31</v>
      </c>
      <c r="H34" s="33">
        <v>9.18</v>
      </c>
      <c r="I34" s="33">
        <v>8.4600000000000009</v>
      </c>
      <c r="J34" s="34">
        <v>9.57</v>
      </c>
      <c r="K34" s="22"/>
      <c r="L34" s="22"/>
      <c r="M34" s="22"/>
      <c r="N34" s="22"/>
      <c r="O34" s="22"/>
      <c r="P34" s="22"/>
    </row>
    <row r="35" spans="1:16" ht="39" customHeight="1" x14ac:dyDescent="0.15">
      <c r="A35" s="22"/>
      <c r="B35" s="35"/>
      <c r="C35" s="1175" t="s">
        <v>537</v>
      </c>
      <c r="D35" s="1176"/>
      <c r="E35" s="1177"/>
      <c r="F35" s="36">
        <v>11.05</v>
      </c>
      <c r="G35" s="37">
        <v>6.28</v>
      </c>
      <c r="H35" s="37">
        <v>8.2799999999999994</v>
      </c>
      <c r="I35" s="37">
        <v>5.19</v>
      </c>
      <c r="J35" s="38">
        <v>7.23</v>
      </c>
      <c r="K35" s="22"/>
      <c r="L35" s="22"/>
      <c r="M35" s="22"/>
      <c r="N35" s="22"/>
      <c r="O35" s="22"/>
      <c r="P35" s="22"/>
    </row>
    <row r="36" spans="1:16" ht="39" customHeight="1" x14ac:dyDescent="0.15">
      <c r="A36" s="22"/>
      <c r="B36" s="35"/>
      <c r="C36" s="1175" t="s">
        <v>538</v>
      </c>
      <c r="D36" s="1176"/>
      <c r="E36" s="1177"/>
      <c r="F36" s="36">
        <v>6.5</v>
      </c>
      <c r="G36" s="37">
        <v>8.35</v>
      </c>
      <c r="H36" s="37">
        <v>7</v>
      </c>
      <c r="I36" s="37">
        <v>6.55</v>
      </c>
      <c r="J36" s="38">
        <v>5.35</v>
      </c>
      <c r="K36" s="22"/>
      <c r="L36" s="22"/>
      <c r="M36" s="22"/>
      <c r="N36" s="22"/>
      <c r="O36" s="22"/>
      <c r="P36" s="22"/>
    </row>
    <row r="37" spans="1:16" ht="39" customHeight="1" x14ac:dyDescent="0.15">
      <c r="A37" s="22"/>
      <c r="B37" s="35"/>
      <c r="C37" s="1175" t="s">
        <v>539</v>
      </c>
      <c r="D37" s="1176"/>
      <c r="E37" s="1177"/>
      <c r="F37" s="36">
        <v>0</v>
      </c>
      <c r="G37" s="37">
        <v>0.25</v>
      </c>
      <c r="H37" s="37">
        <v>0.6</v>
      </c>
      <c r="I37" s="37">
        <v>0.46</v>
      </c>
      <c r="J37" s="38">
        <v>0.89</v>
      </c>
      <c r="K37" s="22"/>
      <c r="L37" s="22"/>
      <c r="M37" s="22"/>
      <c r="N37" s="22"/>
      <c r="O37" s="22"/>
      <c r="P37" s="22"/>
    </row>
    <row r="38" spans="1:16" ht="39" customHeight="1" x14ac:dyDescent="0.15">
      <c r="A38" s="22"/>
      <c r="B38" s="35"/>
      <c r="C38" s="1175" t="s">
        <v>540</v>
      </c>
      <c r="D38" s="1176"/>
      <c r="E38" s="1177"/>
      <c r="F38" s="36">
        <v>0.24</v>
      </c>
      <c r="G38" s="37">
        <v>0.08</v>
      </c>
      <c r="H38" s="37">
        <v>0.92</v>
      </c>
      <c r="I38" s="37">
        <v>0.21</v>
      </c>
      <c r="J38" s="38">
        <v>0.28000000000000003</v>
      </c>
      <c r="K38" s="22"/>
      <c r="L38" s="22"/>
      <c r="M38" s="22"/>
      <c r="N38" s="22"/>
      <c r="O38" s="22"/>
      <c r="P38" s="22"/>
    </row>
    <row r="39" spans="1:16" ht="39" customHeight="1" x14ac:dyDescent="0.15">
      <c r="A39" s="22"/>
      <c r="B39" s="35"/>
      <c r="C39" s="1175" t="s">
        <v>541</v>
      </c>
      <c r="D39" s="1176"/>
      <c r="E39" s="1177"/>
      <c r="F39" s="36">
        <v>0.49</v>
      </c>
      <c r="G39" s="37">
        <v>0.85</v>
      </c>
      <c r="H39" s="37">
        <v>1.29</v>
      </c>
      <c r="I39" s="37">
        <v>6.24</v>
      </c>
      <c r="J39" s="38">
        <v>0.25</v>
      </c>
      <c r="K39" s="22"/>
      <c r="L39" s="22"/>
      <c r="M39" s="22"/>
      <c r="N39" s="22"/>
      <c r="O39" s="22"/>
      <c r="P39" s="22"/>
    </row>
    <row r="40" spans="1:16" ht="39" customHeight="1" x14ac:dyDescent="0.15">
      <c r="A40" s="22"/>
      <c r="B40" s="35"/>
      <c r="C40" s="1175" t="s">
        <v>542</v>
      </c>
      <c r="D40" s="1176"/>
      <c r="E40" s="1177"/>
      <c r="F40" s="36">
        <v>0.11</v>
      </c>
      <c r="G40" s="37">
        <v>0.13</v>
      </c>
      <c r="H40" s="37">
        <v>0.16</v>
      </c>
      <c r="I40" s="37">
        <v>0.15</v>
      </c>
      <c r="J40" s="38">
        <v>0.17</v>
      </c>
      <c r="K40" s="22"/>
      <c r="L40" s="22"/>
      <c r="M40" s="22"/>
      <c r="N40" s="22"/>
      <c r="O40" s="22"/>
      <c r="P40" s="22"/>
    </row>
    <row r="41" spans="1:16" ht="39" customHeight="1" x14ac:dyDescent="0.15">
      <c r="A41" s="22"/>
      <c r="B41" s="35"/>
      <c r="C41" s="1175" t="s">
        <v>543</v>
      </c>
      <c r="D41" s="1176"/>
      <c r="E41" s="1177"/>
      <c r="F41" s="36">
        <v>0.01</v>
      </c>
      <c r="G41" s="37">
        <v>0.01</v>
      </c>
      <c r="H41" s="37">
        <v>0.01</v>
      </c>
      <c r="I41" s="37">
        <v>0.01</v>
      </c>
      <c r="J41" s="38">
        <v>0.01</v>
      </c>
      <c r="K41" s="22"/>
      <c r="L41" s="22"/>
      <c r="M41" s="22"/>
      <c r="N41" s="22"/>
      <c r="O41" s="22"/>
      <c r="P41" s="22"/>
    </row>
    <row r="42" spans="1:16" ht="39" customHeight="1" x14ac:dyDescent="0.15">
      <c r="A42" s="22"/>
      <c r="B42" s="39"/>
      <c r="C42" s="1175" t="s">
        <v>544</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545</v>
      </c>
      <c r="D43" s="1179"/>
      <c r="E43" s="1180"/>
      <c r="F43" s="41" t="s">
        <v>489</v>
      </c>
      <c r="G43" s="42" t="s">
        <v>489</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1325</v>
      </c>
      <c r="L45" s="60">
        <v>1326</v>
      </c>
      <c r="M45" s="60">
        <v>1354</v>
      </c>
      <c r="N45" s="60">
        <v>1292</v>
      </c>
      <c r="O45" s="61">
        <v>1296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15</v>
      </c>
      <c r="F48" s="1185"/>
      <c r="G48" s="1185"/>
      <c r="H48" s="1185"/>
      <c r="I48" s="1185"/>
      <c r="J48" s="1186"/>
      <c r="K48" s="63">
        <v>788</v>
      </c>
      <c r="L48" s="64">
        <v>634</v>
      </c>
      <c r="M48" s="64">
        <v>573</v>
      </c>
      <c r="N48" s="64">
        <v>562</v>
      </c>
      <c r="O48" s="65">
        <v>601</v>
      </c>
      <c r="P48" s="48"/>
      <c r="Q48" s="48"/>
      <c r="R48" s="48"/>
      <c r="S48" s="48"/>
      <c r="T48" s="48"/>
      <c r="U48" s="48"/>
    </row>
    <row r="49" spans="1:21" ht="30.75" customHeight="1" x14ac:dyDescent="0.15">
      <c r="A49" s="48"/>
      <c r="B49" s="1193"/>
      <c r="C49" s="1194"/>
      <c r="D49" s="62"/>
      <c r="E49" s="1185" t="s">
        <v>16</v>
      </c>
      <c r="F49" s="1185"/>
      <c r="G49" s="1185"/>
      <c r="H49" s="1185"/>
      <c r="I49" s="1185"/>
      <c r="J49" s="1186"/>
      <c r="K49" s="63">
        <v>129</v>
      </c>
      <c r="L49" s="64">
        <v>105</v>
      </c>
      <c r="M49" s="64">
        <v>87</v>
      </c>
      <c r="N49" s="64">
        <v>43</v>
      </c>
      <c r="O49" s="65">
        <v>62</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489</v>
      </c>
      <c r="L50" s="64" t="s">
        <v>489</v>
      </c>
      <c r="M50" s="64" t="s">
        <v>489</v>
      </c>
      <c r="N50" s="64" t="s">
        <v>489</v>
      </c>
      <c r="O50" s="65" t="s">
        <v>489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1568</v>
      </c>
      <c r="L52" s="64">
        <v>1492</v>
      </c>
      <c r="M52" s="64">
        <v>1528</v>
      </c>
      <c r="N52" s="64">
        <v>1576</v>
      </c>
      <c r="O52" s="65">
        <v>1531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674</v>
      </c>
      <c r="L53" s="69">
        <v>573</v>
      </c>
      <c r="M53" s="69">
        <v>486</v>
      </c>
      <c r="N53" s="69">
        <v>321</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99" t="s">
        <v>24</v>
      </c>
      <c r="C41" s="1200"/>
      <c r="D41" s="81"/>
      <c r="E41" s="1205" t="s">
        <v>25</v>
      </c>
      <c r="F41" s="1205"/>
      <c r="G41" s="1205"/>
      <c r="H41" s="1206"/>
      <c r="I41" s="82">
        <v>10711</v>
      </c>
      <c r="J41" s="83">
        <v>12398</v>
      </c>
      <c r="K41" s="83">
        <v>12393</v>
      </c>
      <c r="L41" s="83">
        <v>12901</v>
      </c>
      <c r="M41" s="84">
        <v>13122</v>
      </c>
    </row>
    <row r="42" spans="2:13" ht="27.75" customHeight="1" x14ac:dyDescent="0.15">
      <c r="B42" s="1201"/>
      <c r="C42" s="1202"/>
      <c r="D42" s="85"/>
      <c r="E42" s="1207" t="s">
        <v>26</v>
      </c>
      <c r="F42" s="1207"/>
      <c r="G42" s="1207"/>
      <c r="H42" s="1208"/>
      <c r="I42" s="86">
        <v>207</v>
      </c>
      <c r="J42" s="87">
        <v>14</v>
      </c>
      <c r="K42" s="87" t="s">
        <v>489</v>
      </c>
      <c r="L42" s="87" t="s">
        <v>489</v>
      </c>
      <c r="M42" s="88" t="s">
        <v>489</v>
      </c>
    </row>
    <row r="43" spans="2:13" ht="27.75" customHeight="1" x14ac:dyDescent="0.15">
      <c r="B43" s="1201"/>
      <c r="C43" s="1202"/>
      <c r="D43" s="85"/>
      <c r="E43" s="1207" t="s">
        <v>27</v>
      </c>
      <c r="F43" s="1207"/>
      <c r="G43" s="1207"/>
      <c r="H43" s="1208"/>
      <c r="I43" s="86">
        <v>8492</v>
      </c>
      <c r="J43" s="87">
        <v>7398</v>
      </c>
      <c r="K43" s="87">
        <v>6843</v>
      </c>
      <c r="L43" s="87">
        <v>6055</v>
      </c>
      <c r="M43" s="88">
        <v>6083</v>
      </c>
    </row>
    <row r="44" spans="2:13" ht="27.75" customHeight="1" x14ac:dyDescent="0.15">
      <c r="B44" s="1201"/>
      <c r="C44" s="1202"/>
      <c r="D44" s="85"/>
      <c r="E44" s="1207" t="s">
        <v>28</v>
      </c>
      <c r="F44" s="1207"/>
      <c r="G44" s="1207"/>
      <c r="H44" s="1208"/>
      <c r="I44" s="86">
        <v>378</v>
      </c>
      <c r="J44" s="87">
        <v>270</v>
      </c>
      <c r="K44" s="87">
        <v>189</v>
      </c>
      <c r="L44" s="87">
        <v>169</v>
      </c>
      <c r="M44" s="88">
        <v>210</v>
      </c>
    </row>
    <row r="45" spans="2:13" ht="27.75" customHeight="1" x14ac:dyDescent="0.15">
      <c r="B45" s="1201"/>
      <c r="C45" s="1202"/>
      <c r="D45" s="85"/>
      <c r="E45" s="1207" t="s">
        <v>29</v>
      </c>
      <c r="F45" s="1207"/>
      <c r="G45" s="1207"/>
      <c r="H45" s="1208"/>
      <c r="I45" s="86">
        <v>2044</v>
      </c>
      <c r="J45" s="87">
        <v>1891</v>
      </c>
      <c r="K45" s="87">
        <v>1759</v>
      </c>
      <c r="L45" s="87">
        <v>962</v>
      </c>
      <c r="M45" s="88">
        <v>847</v>
      </c>
    </row>
    <row r="46" spans="2:13" ht="27.75" customHeight="1" x14ac:dyDescent="0.15">
      <c r="B46" s="1201"/>
      <c r="C46" s="1202"/>
      <c r="D46" s="85"/>
      <c r="E46" s="1207" t="s">
        <v>30</v>
      </c>
      <c r="F46" s="1207"/>
      <c r="G46" s="1207"/>
      <c r="H46" s="1208"/>
      <c r="I46" s="86">
        <v>2</v>
      </c>
      <c r="J46" s="87">
        <v>5</v>
      </c>
      <c r="K46" s="87">
        <v>16</v>
      </c>
      <c r="L46" s="87" t="s">
        <v>489</v>
      </c>
      <c r="M46" s="88">
        <v>5</v>
      </c>
    </row>
    <row r="47" spans="2:13" ht="27.75" customHeight="1" x14ac:dyDescent="0.15">
      <c r="B47" s="1201"/>
      <c r="C47" s="1202"/>
      <c r="D47" s="85"/>
      <c r="E47" s="1207" t="s">
        <v>31</v>
      </c>
      <c r="F47" s="1207"/>
      <c r="G47" s="1207"/>
      <c r="H47" s="1208"/>
      <c r="I47" s="86" t="s">
        <v>489</v>
      </c>
      <c r="J47" s="87" t="s">
        <v>489</v>
      </c>
      <c r="K47" s="87" t="s">
        <v>489</v>
      </c>
      <c r="L47" s="87" t="s">
        <v>489</v>
      </c>
      <c r="M47" s="88" t="s">
        <v>489</v>
      </c>
    </row>
    <row r="48" spans="2:13" ht="27.75" customHeight="1" x14ac:dyDescent="0.15">
      <c r="B48" s="1203"/>
      <c r="C48" s="1204"/>
      <c r="D48" s="85"/>
      <c r="E48" s="1207" t="s">
        <v>32</v>
      </c>
      <c r="F48" s="1207"/>
      <c r="G48" s="1207"/>
      <c r="H48" s="1208"/>
      <c r="I48" s="86" t="s">
        <v>489</v>
      </c>
      <c r="J48" s="87" t="s">
        <v>489</v>
      </c>
      <c r="K48" s="87" t="s">
        <v>489</v>
      </c>
      <c r="L48" s="87" t="s">
        <v>489</v>
      </c>
      <c r="M48" s="88" t="s">
        <v>489</v>
      </c>
    </row>
    <row r="49" spans="2:13" ht="27.75" customHeight="1" x14ac:dyDescent="0.15">
      <c r="B49" s="1209" t="s">
        <v>33</v>
      </c>
      <c r="C49" s="1210"/>
      <c r="D49" s="89"/>
      <c r="E49" s="1207" t="s">
        <v>34</v>
      </c>
      <c r="F49" s="1207"/>
      <c r="G49" s="1207"/>
      <c r="H49" s="1208"/>
      <c r="I49" s="86">
        <v>5454</v>
      </c>
      <c r="J49" s="87">
        <v>6308</v>
      </c>
      <c r="K49" s="87">
        <v>6518</v>
      </c>
      <c r="L49" s="87">
        <v>6794</v>
      </c>
      <c r="M49" s="88">
        <v>6173</v>
      </c>
    </row>
    <row r="50" spans="2:13" ht="27.75" customHeight="1" x14ac:dyDescent="0.15">
      <c r="B50" s="1201"/>
      <c r="C50" s="1202"/>
      <c r="D50" s="85"/>
      <c r="E50" s="1207" t="s">
        <v>35</v>
      </c>
      <c r="F50" s="1207"/>
      <c r="G50" s="1207"/>
      <c r="H50" s="1208"/>
      <c r="I50" s="86">
        <v>3580</v>
      </c>
      <c r="J50" s="87">
        <v>3076</v>
      </c>
      <c r="K50" s="87">
        <v>2956</v>
      </c>
      <c r="L50" s="87">
        <v>2856</v>
      </c>
      <c r="M50" s="88">
        <v>3084</v>
      </c>
    </row>
    <row r="51" spans="2:13" ht="27.75" customHeight="1" x14ac:dyDescent="0.15">
      <c r="B51" s="1203"/>
      <c r="C51" s="1204"/>
      <c r="D51" s="85"/>
      <c r="E51" s="1207" t="s">
        <v>36</v>
      </c>
      <c r="F51" s="1207"/>
      <c r="G51" s="1207"/>
      <c r="H51" s="1208"/>
      <c r="I51" s="86">
        <v>13098</v>
      </c>
      <c r="J51" s="87">
        <v>13208</v>
      </c>
      <c r="K51" s="87">
        <v>13232</v>
      </c>
      <c r="L51" s="87">
        <v>13487</v>
      </c>
      <c r="M51" s="88">
        <v>13548</v>
      </c>
    </row>
    <row r="52" spans="2:13" ht="27.75" customHeight="1" thickBot="1" x14ac:dyDescent="0.2">
      <c r="B52" s="1211" t="s">
        <v>37</v>
      </c>
      <c r="C52" s="1212"/>
      <c r="D52" s="90"/>
      <c r="E52" s="1213" t="s">
        <v>38</v>
      </c>
      <c r="F52" s="1213"/>
      <c r="G52" s="1213"/>
      <c r="H52" s="1214"/>
      <c r="I52" s="91">
        <v>-299</v>
      </c>
      <c r="J52" s="92">
        <v>-618</v>
      </c>
      <c r="K52" s="92">
        <v>-1506</v>
      </c>
      <c r="L52" s="92">
        <v>-3050</v>
      </c>
      <c r="M52" s="93">
        <v>-2538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6"/>
      <c r="H50" s="1237"/>
      <c r="I50" s="1237"/>
      <c r="J50" s="1238"/>
      <c r="K50" s="354" t="s">
        <v>529</v>
      </c>
      <c r="L50" s="354" t="s">
        <v>530</v>
      </c>
      <c r="M50" s="354" t="s">
        <v>531</v>
      </c>
      <c r="N50" s="354" t="s">
        <v>532</v>
      </c>
      <c r="O50" s="354" t="s">
        <v>533</v>
      </c>
    </row>
    <row r="51" spans="1:17" x14ac:dyDescent="0.15">
      <c r="B51" s="248"/>
      <c r="C51" s="244"/>
      <c r="D51" s="244"/>
      <c r="E51" s="244"/>
      <c r="F51" s="244"/>
      <c r="G51" s="1239" t="s">
        <v>565</v>
      </c>
      <c r="H51" s="1240"/>
      <c r="I51" s="1245" t="s">
        <v>566</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567</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568</v>
      </c>
      <c r="H55" s="1220"/>
      <c r="I55" s="1225" t="s">
        <v>566</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27" t="s">
        <v>573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36"/>
      <c r="H72" s="1237"/>
      <c r="I72" s="1237"/>
      <c r="J72" s="1238"/>
      <c r="K72" s="354" t="s">
        <v>529</v>
      </c>
      <c r="L72" s="354" t="s">
        <v>530</v>
      </c>
      <c r="M72" s="354" t="s">
        <v>531</v>
      </c>
      <c r="N72" s="354" t="s">
        <v>532</v>
      </c>
      <c r="O72" s="354" t="s">
        <v>533</v>
      </c>
    </row>
    <row r="73" spans="2:30" x14ac:dyDescent="0.15">
      <c r="B73" s="248"/>
      <c r="C73" s="244"/>
      <c r="D73" s="244"/>
      <c r="E73" s="244"/>
      <c r="F73" s="244"/>
      <c r="G73" s="1239" t="s">
        <v>565</v>
      </c>
      <c r="H73" s="1240"/>
      <c r="I73" s="1245" t="s">
        <v>566</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572</v>
      </c>
      <c r="J75" s="1225"/>
      <c r="K75" s="1247">
        <v>9.6</v>
      </c>
      <c r="L75" s="1247">
        <v>8.6999999999999993</v>
      </c>
      <c r="M75" s="1247">
        <v>7.2</v>
      </c>
      <c r="N75" s="1247">
        <v>5.7</v>
      </c>
      <c r="O75" s="1247">
        <v>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568</v>
      </c>
      <c r="H77" s="1220"/>
      <c r="I77" s="1225" t="s">
        <v>566</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572</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18567</v>
      </c>
      <c r="E3" s="116"/>
      <c r="F3" s="117">
        <v>42839</v>
      </c>
      <c r="G3" s="118"/>
      <c r="H3" s="119"/>
    </row>
    <row r="4" spans="1:8" x14ac:dyDescent="0.15">
      <c r="A4" s="120"/>
      <c r="B4" s="121"/>
      <c r="C4" s="122"/>
      <c r="D4" s="123">
        <v>6870</v>
      </c>
      <c r="E4" s="124"/>
      <c r="F4" s="125">
        <v>22027</v>
      </c>
      <c r="G4" s="126"/>
      <c r="H4" s="127"/>
    </row>
    <row r="5" spans="1:8" x14ac:dyDescent="0.15">
      <c r="A5" s="108" t="s">
        <v>523</v>
      </c>
      <c r="B5" s="113"/>
      <c r="C5" s="114"/>
      <c r="D5" s="115">
        <v>63030</v>
      </c>
      <c r="E5" s="116"/>
      <c r="F5" s="117">
        <v>46819</v>
      </c>
      <c r="G5" s="118"/>
      <c r="H5" s="119"/>
    </row>
    <row r="6" spans="1:8" x14ac:dyDescent="0.15">
      <c r="A6" s="120"/>
      <c r="B6" s="121"/>
      <c r="C6" s="122"/>
      <c r="D6" s="123">
        <v>6878</v>
      </c>
      <c r="E6" s="124"/>
      <c r="F6" s="125">
        <v>24121</v>
      </c>
      <c r="G6" s="126"/>
      <c r="H6" s="127"/>
    </row>
    <row r="7" spans="1:8" x14ac:dyDescent="0.15">
      <c r="A7" s="108" t="s">
        <v>524</v>
      </c>
      <c r="B7" s="113"/>
      <c r="C7" s="114"/>
      <c r="D7" s="115">
        <v>42647</v>
      </c>
      <c r="E7" s="116"/>
      <c r="F7" s="117">
        <v>53270</v>
      </c>
      <c r="G7" s="118"/>
      <c r="H7" s="119"/>
    </row>
    <row r="8" spans="1:8" x14ac:dyDescent="0.15">
      <c r="A8" s="120"/>
      <c r="B8" s="121"/>
      <c r="C8" s="122"/>
      <c r="D8" s="123">
        <v>14858</v>
      </c>
      <c r="E8" s="124"/>
      <c r="F8" s="125">
        <v>24316</v>
      </c>
      <c r="G8" s="126"/>
      <c r="H8" s="127"/>
    </row>
    <row r="9" spans="1:8" x14ac:dyDescent="0.15">
      <c r="A9" s="108" t="s">
        <v>525</v>
      </c>
      <c r="B9" s="113"/>
      <c r="C9" s="114"/>
      <c r="D9" s="115">
        <v>56014</v>
      </c>
      <c r="E9" s="116"/>
      <c r="F9" s="117">
        <v>53292</v>
      </c>
      <c r="G9" s="118"/>
      <c r="H9" s="119"/>
    </row>
    <row r="10" spans="1:8" x14ac:dyDescent="0.15">
      <c r="A10" s="120"/>
      <c r="B10" s="121"/>
      <c r="C10" s="122"/>
      <c r="D10" s="123">
        <v>19043</v>
      </c>
      <c r="E10" s="124"/>
      <c r="F10" s="125">
        <v>28900</v>
      </c>
      <c r="G10" s="126"/>
      <c r="H10" s="127"/>
    </row>
    <row r="11" spans="1:8" x14ac:dyDescent="0.15">
      <c r="A11" s="108" t="s">
        <v>526</v>
      </c>
      <c r="B11" s="113"/>
      <c r="C11" s="114"/>
      <c r="D11" s="115">
        <v>43972</v>
      </c>
      <c r="E11" s="116"/>
      <c r="F11" s="117">
        <v>49919</v>
      </c>
      <c r="G11" s="118"/>
      <c r="H11" s="119"/>
    </row>
    <row r="12" spans="1:8" x14ac:dyDescent="0.15">
      <c r="A12" s="120"/>
      <c r="B12" s="121"/>
      <c r="C12" s="128"/>
      <c r="D12" s="123">
        <v>25264</v>
      </c>
      <c r="E12" s="124"/>
      <c r="F12" s="125">
        <v>26398</v>
      </c>
      <c r="G12" s="126"/>
      <c r="H12" s="127"/>
    </row>
    <row r="13" spans="1:8" x14ac:dyDescent="0.15">
      <c r="A13" s="108"/>
      <c r="B13" s="113"/>
      <c r="C13" s="129"/>
      <c r="D13" s="130">
        <v>44846</v>
      </c>
      <c r="E13" s="131"/>
      <c r="F13" s="132">
        <v>49228</v>
      </c>
      <c r="G13" s="133"/>
      <c r="H13" s="119"/>
    </row>
    <row r="14" spans="1:8" x14ac:dyDescent="0.15">
      <c r="A14" s="120"/>
      <c r="B14" s="121"/>
      <c r="C14" s="122"/>
      <c r="D14" s="123">
        <v>14583</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11.05</v>
      </c>
      <c r="C19" s="134">
        <f>ROUND(VALUE(SUBSTITUTE(実質収支比率等に係る経年分析!G$48,"▲","-")),2)</f>
        <v>6.29</v>
      </c>
      <c r="D19" s="134">
        <f>ROUND(VALUE(SUBSTITUTE(実質収支比率等に係る経年分析!H$48,"▲","-")),2)</f>
        <v>8.2899999999999991</v>
      </c>
      <c r="E19" s="134">
        <f>ROUND(VALUE(SUBSTITUTE(実質収支比率等に係る経年分析!I$48,"▲","-")),2)</f>
        <v>5.2</v>
      </c>
      <c r="F19" s="134">
        <f>ROUND(VALUE(SUBSTITUTE(実質収支比率等に係る経年分析!J$48,"▲","-")),2)</f>
        <v>7.23</v>
      </c>
    </row>
    <row r="20" spans="1:11" x14ac:dyDescent="0.15">
      <c r="A20" s="134" t="s">
        <v>43</v>
      </c>
      <c r="B20" s="134">
        <f>ROUND(VALUE(SUBSTITUTE(実質収支比率等に係る経年分析!F$47,"▲","-")),2)</f>
        <v>29.11</v>
      </c>
      <c r="C20" s="134">
        <f>ROUND(VALUE(SUBSTITUTE(実質収支比率等に係る経年分析!G$47,"▲","-")),2)</f>
        <v>38.96</v>
      </c>
      <c r="D20" s="134">
        <f>ROUND(VALUE(SUBSTITUTE(実質収支比率等に係る経年分析!H$47,"▲","-")),2)</f>
        <v>40.229999999999997</v>
      </c>
      <c r="E20" s="134">
        <f>ROUND(VALUE(SUBSTITUTE(実質収支比率等に係る経年分析!I$47,"▲","-")),2)</f>
        <v>40.14</v>
      </c>
      <c r="F20" s="134">
        <f>ROUND(VALUE(SUBSTITUTE(実質収支比率等に係る経年分析!J$47,"▲","-")),2)</f>
        <v>33.659999999999997</v>
      </c>
    </row>
    <row r="21" spans="1:11" x14ac:dyDescent="0.15">
      <c r="A21" s="134" t="s">
        <v>44</v>
      </c>
      <c r="B21" s="134">
        <f>IF(ISNUMBER(VALUE(SUBSTITUTE(実質収支比率等に係る経年分析!F$49,"▲","-"))),ROUND(VALUE(SUBSTITUTE(実質収支比率等に係る経年分析!F$49,"▲","-")),2),NA())</f>
        <v>11.51</v>
      </c>
      <c r="C21" s="134">
        <f>IF(ISNUMBER(VALUE(SUBSTITUTE(実質収支比率等に係る経年分析!G$49,"▲","-"))),ROUND(VALUE(SUBSTITUTE(実質収支比率等に係る経年分析!G$49,"▲","-")),2),NA())</f>
        <v>4.95</v>
      </c>
      <c r="D21" s="134">
        <f>IF(ISNUMBER(VALUE(SUBSTITUTE(実質収支比率等に係る経年分析!H$49,"▲","-"))),ROUND(VALUE(SUBSTITUTE(実質収支比率等に係る経年分析!H$49,"▲","-")),2),NA())</f>
        <v>3.9</v>
      </c>
      <c r="E21" s="134">
        <f>IF(ISNUMBER(VALUE(SUBSTITUTE(実質収支比率等に係る経年分析!I$49,"▲","-"))),ROUND(VALUE(SUBSTITUTE(実質収支比率等に係る経年分析!I$49,"▲","-")),2),NA())</f>
        <v>-3.07</v>
      </c>
      <c r="F21" s="134">
        <f>IF(ISNUMBER(VALUE(SUBSTITUTE(実質収支比率等に係る経年分析!J$49,"▲","-"))),ROUND(VALUE(SUBSTITUTE(実質収支比率等に係る経年分析!J$49,"▲","-")),2),NA())</f>
        <v>-3.7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6.24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8.2799999999999994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1568</v>
      </c>
      <c r="E42" s="136"/>
      <c r="F42" s="136"/>
      <c r="G42" s="136">
        <f>'実質公債費比率（分子）の構造'!L$52</f>
        <v>1492</v>
      </c>
      <c r="H42" s="136"/>
      <c r="I42" s="136"/>
      <c r="J42" s="136">
        <f>'実質公債費比率（分子）の構造'!M$52</f>
        <v>1528</v>
      </c>
      <c r="K42" s="136"/>
      <c r="L42" s="136"/>
      <c r="M42" s="136">
        <f>'実質公債費比率（分子）の構造'!N$52</f>
        <v>1576</v>
      </c>
      <c r="N42" s="136"/>
      <c r="O42" s="136"/>
      <c r="P42" s="136">
        <f>'実質公債費比率（分子）の構造'!O$52</f>
        <v>1531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129</v>
      </c>
      <c r="C45" s="136"/>
      <c r="D45" s="136"/>
      <c r="E45" s="136">
        <f>'実質公債費比率（分子）の構造'!L$49</f>
        <v>105</v>
      </c>
      <c r="F45" s="136"/>
      <c r="G45" s="136"/>
      <c r="H45" s="136">
        <f>'実質公債費比率（分子）の構造'!M$49</f>
        <v>87</v>
      </c>
      <c r="I45" s="136"/>
      <c r="J45" s="136"/>
      <c r="K45" s="136">
        <f>'実質公債費比率（分子）の構造'!N$49</f>
        <v>43</v>
      </c>
      <c r="L45" s="136"/>
      <c r="M45" s="136"/>
      <c r="N45" s="136">
        <f>'実質公債費比率（分子）の構造'!O$49</f>
        <v>62</v>
      </c>
      <c r="O45" s="136"/>
      <c r="P45" s="136"/>
    </row>
    <row r="46" spans="1:16" x14ac:dyDescent="0.15">
      <c r="A46" s="136" t="s">
        <v>55</v>
      </c>
      <c r="B46" s="136">
        <f>'実質公債費比率（分子）の構造'!K$48</f>
        <v>788</v>
      </c>
      <c r="C46" s="136"/>
      <c r="D46" s="136"/>
      <c r="E46" s="136">
        <f>'実質公債費比率（分子）の構造'!L$48</f>
        <v>634</v>
      </c>
      <c r="F46" s="136"/>
      <c r="G46" s="136"/>
      <c r="H46" s="136">
        <f>'実質公債費比率（分子）の構造'!M$48</f>
        <v>573</v>
      </c>
      <c r="I46" s="136"/>
      <c r="J46" s="136"/>
      <c r="K46" s="136">
        <f>'実質公債費比率（分子）の構造'!N$48</f>
        <v>562</v>
      </c>
      <c r="L46" s="136"/>
      <c r="M46" s="136"/>
      <c r="N46" s="136">
        <f>'実質公債費比率（分子）の構造'!O$48</f>
        <v>601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1325</v>
      </c>
      <c r="C49" s="136"/>
      <c r="D49" s="136"/>
      <c r="E49" s="136">
        <f>'実質公債費比率（分子）の構造'!L$45</f>
        <v>1326</v>
      </c>
      <c r="F49" s="136"/>
      <c r="G49" s="136"/>
      <c r="H49" s="136">
        <f>'実質公債費比率（分子）の構造'!M$45</f>
        <v>1354</v>
      </c>
      <c r="I49" s="136"/>
      <c r="J49" s="136"/>
      <c r="K49" s="136">
        <f>'実質公債費比率（分子）の構造'!N$45</f>
        <v>1292</v>
      </c>
      <c r="L49" s="136"/>
      <c r="M49" s="136"/>
      <c r="N49" s="136">
        <f>'実質公債費比率（分子）の構造'!O$45</f>
        <v>1296</v>
      </c>
      <c r="O49" s="136"/>
      <c r="P49" s="136"/>
    </row>
    <row r="50" spans="1:16" x14ac:dyDescent="0.15">
      <c r="A50" s="136" t="s">
        <v>59</v>
      </c>
      <c r="B50" s="136" t="e">
        <f>NA()</f>
        <v>#N/A</v>
      </c>
      <c r="C50" s="136">
        <f>IF(ISNUMBER('実質公債費比率（分子）の構造'!K$53),'実質公債費比率（分子）の構造'!K$53,NA())</f>
        <v>674</v>
      </c>
      <c r="D50" s="136" t="e">
        <f>NA()</f>
        <v>#N/A</v>
      </c>
      <c r="E50" s="136" t="e">
        <f>NA()</f>
        <v>#N/A</v>
      </c>
      <c r="F50" s="136">
        <f>IF(ISNUMBER('実質公債費比率（分子）の構造'!L$53),'実質公債費比率（分子）の構造'!L$53,NA())</f>
        <v>573</v>
      </c>
      <c r="G50" s="136" t="e">
        <f>NA()</f>
        <v>#N/A</v>
      </c>
      <c r="H50" s="136" t="e">
        <f>NA()</f>
        <v>#N/A</v>
      </c>
      <c r="I50" s="136">
        <f>IF(ISNUMBER('実質公債費比率（分子）の構造'!M$53),'実質公債費比率（分子）の構造'!M$53,NA())</f>
        <v>486</v>
      </c>
      <c r="J50" s="136" t="e">
        <f>NA()</f>
        <v>#N/A</v>
      </c>
      <c r="K50" s="136" t="e">
        <f>NA()</f>
        <v>#N/A</v>
      </c>
      <c r="L50" s="136">
        <f>IF(ISNUMBER('実質公債費比率（分子）の構造'!N$53),'実質公債費比率（分子）の構造'!N$53,NA())</f>
        <v>321</v>
      </c>
      <c r="M50" s="136" t="e">
        <f>NA()</f>
        <v>#N/A</v>
      </c>
      <c r="N50" s="136" t="e">
        <f>NA()</f>
        <v>#N/A</v>
      </c>
      <c r="O50" s="136">
        <f>IF(ISNUMBER('実質公債費比率（分子）の構造'!O$53),'実質公債費比率（分子）の構造'!O$53,NA())</f>
        <v>428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13098</v>
      </c>
      <c r="E56" s="135"/>
      <c r="F56" s="135"/>
      <c r="G56" s="135">
        <f>'将来負担比率（分子）の構造'!J$51</f>
        <v>13208</v>
      </c>
      <c r="H56" s="135"/>
      <c r="I56" s="135"/>
      <c r="J56" s="135">
        <f>'将来負担比率（分子）の構造'!K$51</f>
        <v>13232</v>
      </c>
      <c r="K56" s="135"/>
      <c r="L56" s="135"/>
      <c r="M56" s="135">
        <f>'将来負担比率（分子）の構造'!L$51</f>
        <v>13487</v>
      </c>
      <c r="N56" s="135"/>
      <c r="O56" s="135"/>
      <c r="P56" s="135">
        <f>'将来負担比率（分子）の構造'!M$51</f>
        <v>13548</v>
      </c>
    </row>
    <row r="57" spans="1:16" x14ac:dyDescent="0.15">
      <c r="A57" s="135" t="s">
        <v>35</v>
      </c>
      <c r="B57" s="135"/>
      <c r="C57" s="135"/>
      <c r="D57" s="135">
        <f>'将来負担比率（分子）の構造'!I$50</f>
        <v>3580</v>
      </c>
      <c r="E57" s="135"/>
      <c r="F57" s="135"/>
      <c r="G57" s="135">
        <f>'将来負担比率（分子）の構造'!J$50</f>
        <v>3076</v>
      </c>
      <c r="H57" s="135"/>
      <c r="I57" s="135"/>
      <c r="J57" s="135">
        <f>'将来負担比率（分子）の構造'!K$50</f>
        <v>2956</v>
      </c>
      <c r="K57" s="135"/>
      <c r="L57" s="135"/>
      <c r="M57" s="135">
        <f>'将来負担比率（分子）の構造'!L$50</f>
        <v>2856</v>
      </c>
      <c r="N57" s="135"/>
      <c r="O57" s="135"/>
      <c r="P57" s="135">
        <f>'将来負担比率（分子）の構造'!M$50</f>
        <v>3084</v>
      </c>
    </row>
    <row r="58" spans="1:16" x14ac:dyDescent="0.15">
      <c r="A58" s="135" t="s">
        <v>34</v>
      </c>
      <c r="B58" s="135"/>
      <c r="C58" s="135"/>
      <c r="D58" s="135">
        <f>'将来負担比率（分子）の構造'!I$49</f>
        <v>5454</v>
      </c>
      <c r="E58" s="135"/>
      <c r="F58" s="135"/>
      <c r="G58" s="135">
        <f>'将来負担比率（分子）の構造'!J$49</f>
        <v>6308</v>
      </c>
      <c r="H58" s="135"/>
      <c r="I58" s="135"/>
      <c r="J58" s="135">
        <f>'将来負担比率（分子）の構造'!K$49</f>
        <v>6518</v>
      </c>
      <c r="K58" s="135"/>
      <c r="L58" s="135"/>
      <c r="M58" s="135">
        <f>'将来負担比率（分子）の構造'!L$49</f>
        <v>6794</v>
      </c>
      <c r="N58" s="135"/>
      <c r="O58" s="135"/>
      <c r="P58" s="135">
        <f>'将来負担比率（分子）の構造'!M$49</f>
        <v>6173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5</v>
      </c>
      <c r="F61" s="135"/>
      <c r="G61" s="135"/>
      <c r="H61" s="135">
        <f>'将来負担比率（分子）の構造'!K$46</f>
        <v>16</v>
      </c>
      <c r="I61" s="135"/>
      <c r="J61" s="135"/>
      <c r="K61" s="135" t="str">
        <f>'将来負担比率（分子）の構造'!L$46</f>
        <v>-</v>
      </c>
      <c r="L61" s="135"/>
      <c r="M61" s="135"/>
      <c r="N61" s="135">
        <f>'将来負担比率（分子）の構造'!M$46</f>
        <v>5</v>
      </c>
      <c r="O61" s="135"/>
      <c r="P61" s="135"/>
    </row>
    <row r="62" spans="1:16" x14ac:dyDescent="0.15">
      <c r="A62" s="135" t="s">
        <v>29</v>
      </c>
      <c r="B62" s="135">
        <f>'将来負担比率（分子）の構造'!I$45</f>
        <v>2044</v>
      </c>
      <c r="C62" s="135"/>
      <c r="D62" s="135"/>
      <c r="E62" s="135">
        <f>'将来負担比率（分子）の構造'!J$45</f>
        <v>1891</v>
      </c>
      <c r="F62" s="135"/>
      <c r="G62" s="135"/>
      <c r="H62" s="135">
        <f>'将来負担比率（分子）の構造'!K$45</f>
        <v>1759</v>
      </c>
      <c r="I62" s="135"/>
      <c r="J62" s="135"/>
      <c r="K62" s="135">
        <f>'将来負担比率（分子）の構造'!L$45</f>
        <v>962</v>
      </c>
      <c r="L62" s="135"/>
      <c r="M62" s="135"/>
      <c r="N62" s="135">
        <f>'将来負担比率（分子）の構造'!M$45</f>
        <v>847</v>
      </c>
      <c r="O62" s="135"/>
      <c r="P62" s="135"/>
    </row>
    <row r="63" spans="1:16" x14ac:dyDescent="0.15">
      <c r="A63" s="135" t="s">
        <v>28</v>
      </c>
      <c r="B63" s="135">
        <f>'将来負担比率（分子）の構造'!I$44</f>
        <v>378</v>
      </c>
      <c r="C63" s="135"/>
      <c r="D63" s="135"/>
      <c r="E63" s="135">
        <f>'将来負担比率（分子）の構造'!J$44</f>
        <v>270</v>
      </c>
      <c r="F63" s="135"/>
      <c r="G63" s="135"/>
      <c r="H63" s="135">
        <f>'将来負担比率（分子）の構造'!K$44</f>
        <v>189</v>
      </c>
      <c r="I63" s="135"/>
      <c r="J63" s="135"/>
      <c r="K63" s="135">
        <f>'将来負担比率（分子）の構造'!L$44</f>
        <v>169</v>
      </c>
      <c r="L63" s="135"/>
      <c r="M63" s="135"/>
      <c r="N63" s="135">
        <f>'将来負担比率（分子）の構造'!M$44</f>
        <v>210</v>
      </c>
      <c r="O63" s="135"/>
      <c r="P63" s="135"/>
    </row>
    <row r="64" spans="1:16" x14ac:dyDescent="0.15">
      <c r="A64" s="135" t="s">
        <v>27</v>
      </c>
      <c r="B64" s="135">
        <f>'将来負担比率（分子）の構造'!I$43</f>
        <v>8492</v>
      </c>
      <c r="C64" s="135"/>
      <c r="D64" s="135"/>
      <c r="E64" s="135">
        <f>'将来負担比率（分子）の構造'!J$43</f>
        <v>7398</v>
      </c>
      <c r="F64" s="135"/>
      <c r="G64" s="135"/>
      <c r="H64" s="135">
        <f>'将来負担比率（分子）の構造'!K$43</f>
        <v>6843</v>
      </c>
      <c r="I64" s="135"/>
      <c r="J64" s="135"/>
      <c r="K64" s="135">
        <f>'将来負担比率（分子）の構造'!L$43</f>
        <v>6055</v>
      </c>
      <c r="L64" s="135"/>
      <c r="M64" s="135"/>
      <c r="N64" s="135">
        <f>'将来負担比率（分子）の構造'!M$43</f>
        <v>6083</v>
      </c>
      <c r="O64" s="135"/>
      <c r="P64" s="135"/>
    </row>
    <row r="65" spans="1:16" x14ac:dyDescent="0.15">
      <c r="A65" s="135" t="s">
        <v>26</v>
      </c>
      <c r="B65" s="135">
        <f>'将来負担比率（分子）の構造'!I$42</f>
        <v>207</v>
      </c>
      <c r="C65" s="135"/>
      <c r="D65" s="135"/>
      <c r="E65" s="135">
        <f>'将来負担比率（分子）の構造'!J$42</f>
        <v>14</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10711</v>
      </c>
      <c r="C66" s="135"/>
      <c r="D66" s="135"/>
      <c r="E66" s="135">
        <f>'将来負担比率（分子）の構造'!J$41</f>
        <v>12398</v>
      </c>
      <c r="F66" s="135"/>
      <c r="G66" s="135"/>
      <c r="H66" s="135">
        <f>'将来負担比率（分子）の構造'!K$41</f>
        <v>12393</v>
      </c>
      <c r="I66" s="135"/>
      <c r="J66" s="135"/>
      <c r="K66" s="135">
        <f>'将来負担比率（分子）の構造'!L$41</f>
        <v>12901</v>
      </c>
      <c r="L66" s="135"/>
      <c r="M66" s="135"/>
      <c r="N66" s="135">
        <f>'将来負担比率（分子）の構造'!M$41</f>
        <v>13122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7455153</v>
      </c>
      <c r="S5" s="613"/>
      <c r="T5" s="613"/>
      <c r="U5" s="613"/>
      <c r="V5" s="613"/>
      <c r="W5" s="613"/>
      <c r="X5" s="613"/>
      <c r="Y5" s="614"/>
      <c r="Z5" s="615">
        <v>47</v>
      </c>
      <c r="AA5" s="615"/>
      <c r="AB5" s="615"/>
      <c r="AC5" s="615"/>
      <c r="AD5" s="616">
        <v>7028277</v>
      </c>
      <c r="AE5" s="616"/>
      <c r="AF5" s="616"/>
      <c r="AG5" s="616"/>
      <c r="AH5" s="616"/>
      <c r="AI5" s="616"/>
      <c r="AJ5" s="616"/>
      <c r="AK5" s="616"/>
      <c r="AL5" s="617">
        <v>78.3</v>
      </c>
      <c r="AM5" s="618"/>
      <c r="AN5" s="618"/>
      <c r="AO5" s="619"/>
      <c r="AP5" s="609" t="s">
        <v>207</v>
      </c>
      <c r="AQ5" s="610"/>
      <c r="AR5" s="610"/>
      <c r="AS5" s="610"/>
      <c r="AT5" s="610"/>
      <c r="AU5" s="610"/>
      <c r="AV5" s="610"/>
      <c r="AW5" s="610"/>
      <c r="AX5" s="610"/>
      <c r="AY5" s="610"/>
      <c r="AZ5" s="610"/>
      <c r="BA5" s="610"/>
      <c r="BB5" s="610"/>
      <c r="BC5" s="610"/>
      <c r="BD5" s="610"/>
      <c r="BE5" s="610"/>
      <c r="BF5" s="611"/>
      <c r="BG5" s="623">
        <v>7028277</v>
      </c>
      <c r="BH5" s="624"/>
      <c r="BI5" s="624"/>
      <c r="BJ5" s="624"/>
      <c r="BK5" s="624"/>
      <c r="BL5" s="624"/>
      <c r="BM5" s="624"/>
      <c r="BN5" s="625"/>
      <c r="BO5" s="626">
        <v>94.3</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182903</v>
      </c>
      <c r="S6" s="624"/>
      <c r="T6" s="624"/>
      <c r="U6" s="624"/>
      <c r="V6" s="624"/>
      <c r="W6" s="624"/>
      <c r="X6" s="624"/>
      <c r="Y6" s="625"/>
      <c r="Z6" s="626">
        <v>1.2</v>
      </c>
      <c r="AA6" s="626"/>
      <c r="AB6" s="626"/>
      <c r="AC6" s="626"/>
      <c r="AD6" s="627">
        <v>182903</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7028277</v>
      </c>
      <c r="BH6" s="624"/>
      <c r="BI6" s="624"/>
      <c r="BJ6" s="624"/>
      <c r="BK6" s="624"/>
      <c r="BL6" s="624"/>
      <c r="BM6" s="624"/>
      <c r="BN6" s="625"/>
      <c r="BO6" s="626">
        <v>94.3</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149649</v>
      </c>
      <c r="CS6" s="624"/>
      <c r="CT6" s="624"/>
      <c r="CU6" s="624"/>
      <c r="CV6" s="624"/>
      <c r="CW6" s="624"/>
      <c r="CX6" s="624"/>
      <c r="CY6" s="625"/>
      <c r="CZ6" s="626">
        <v>1</v>
      </c>
      <c r="DA6" s="626"/>
      <c r="DB6" s="626"/>
      <c r="DC6" s="626"/>
      <c r="DD6" s="632" t="s">
        <v>208</v>
      </c>
      <c r="DE6" s="624"/>
      <c r="DF6" s="624"/>
      <c r="DG6" s="624"/>
      <c r="DH6" s="624"/>
      <c r="DI6" s="624"/>
      <c r="DJ6" s="624"/>
      <c r="DK6" s="624"/>
      <c r="DL6" s="624"/>
      <c r="DM6" s="624"/>
      <c r="DN6" s="624"/>
      <c r="DO6" s="624"/>
      <c r="DP6" s="625"/>
      <c r="DQ6" s="632">
        <v>149649</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9072</v>
      </c>
      <c r="S7" s="624"/>
      <c r="T7" s="624"/>
      <c r="U7" s="624"/>
      <c r="V7" s="624"/>
      <c r="W7" s="624"/>
      <c r="X7" s="624"/>
      <c r="Y7" s="625"/>
      <c r="Z7" s="626">
        <v>0.1</v>
      </c>
      <c r="AA7" s="626"/>
      <c r="AB7" s="626"/>
      <c r="AC7" s="626"/>
      <c r="AD7" s="627">
        <v>9072</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3108993</v>
      </c>
      <c r="BH7" s="624"/>
      <c r="BI7" s="624"/>
      <c r="BJ7" s="624"/>
      <c r="BK7" s="624"/>
      <c r="BL7" s="624"/>
      <c r="BM7" s="624"/>
      <c r="BN7" s="625"/>
      <c r="BO7" s="626">
        <v>41.7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1891447</v>
      </c>
      <c r="CS7" s="624"/>
      <c r="CT7" s="624"/>
      <c r="CU7" s="624"/>
      <c r="CV7" s="624"/>
      <c r="CW7" s="624"/>
      <c r="CX7" s="624"/>
      <c r="CY7" s="625"/>
      <c r="CZ7" s="626">
        <v>12.6</v>
      </c>
      <c r="DA7" s="626"/>
      <c r="DB7" s="626"/>
      <c r="DC7" s="626"/>
      <c r="DD7" s="632">
        <v>280952</v>
      </c>
      <c r="DE7" s="624"/>
      <c r="DF7" s="624"/>
      <c r="DG7" s="624"/>
      <c r="DH7" s="624"/>
      <c r="DI7" s="624"/>
      <c r="DJ7" s="624"/>
      <c r="DK7" s="624"/>
      <c r="DL7" s="624"/>
      <c r="DM7" s="624"/>
      <c r="DN7" s="624"/>
      <c r="DO7" s="624"/>
      <c r="DP7" s="625"/>
      <c r="DQ7" s="632">
        <v>1565637</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34128</v>
      </c>
      <c r="S8" s="624"/>
      <c r="T8" s="624"/>
      <c r="U8" s="624"/>
      <c r="V8" s="624"/>
      <c r="W8" s="624"/>
      <c r="X8" s="624"/>
      <c r="Y8" s="625"/>
      <c r="Z8" s="626">
        <v>0.2</v>
      </c>
      <c r="AA8" s="626"/>
      <c r="AB8" s="626"/>
      <c r="AC8" s="626"/>
      <c r="AD8" s="627">
        <v>34128</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81487</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4852148</v>
      </c>
      <c r="CS8" s="624"/>
      <c r="CT8" s="624"/>
      <c r="CU8" s="624"/>
      <c r="CV8" s="624"/>
      <c r="CW8" s="624"/>
      <c r="CX8" s="624"/>
      <c r="CY8" s="625"/>
      <c r="CZ8" s="626">
        <v>32.299999999999997</v>
      </c>
      <c r="DA8" s="626"/>
      <c r="DB8" s="626"/>
      <c r="DC8" s="626"/>
      <c r="DD8" s="632">
        <v>202356</v>
      </c>
      <c r="DE8" s="624"/>
      <c r="DF8" s="624"/>
      <c r="DG8" s="624"/>
      <c r="DH8" s="624"/>
      <c r="DI8" s="624"/>
      <c r="DJ8" s="624"/>
      <c r="DK8" s="624"/>
      <c r="DL8" s="624"/>
      <c r="DM8" s="624"/>
      <c r="DN8" s="624"/>
      <c r="DO8" s="624"/>
      <c r="DP8" s="625"/>
      <c r="DQ8" s="632">
        <v>2586465</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33160</v>
      </c>
      <c r="S9" s="624"/>
      <c r="T9" s="624"/>
      <c r="U9" s="624"/>
      <c r="V9" s="624"/>
      <c r="W9" s="624"/>
      <c r="X9" s="624"/>
      <c r="Y9" s="625"/>
      <c r="Z9" s="626">
        <v>0.2</v>
      </c>
      <c r="AA9" s="626"/>
      <c r="AB9" s="626"/>
      <c r="AC9" s="626"/>
      <c r="AD9" s="627">
        <v>33160</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2343703</v>
      </c>
      <c r="BH9" s="624"/>
      <c r="BI9" s="624"/>
      <c r="BJ9" s="624"/>
      <c r="BK9" s="624"/>
      <c r="BL9" s="624"/>
      <c r="BM9" s="624"/>
      <c r="BN9" s="625"/>
      <c r="BO9" s="626">
        <v>31.4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1212394</v>
      </c>
      <c r="CS9" s="624"/>
      <c r="CT9" s="624"/>
      <c r="CU9" s="624"/>
      <c r="CV9" s="624"/>
      <c r="CW9" s="624"/>
      <c r="CX9" s="624"/>
      <c r="CY9" s="625"/>
      <c r="CZ9" s="626">
        <v>8.1</v>
      </c>
      <c r="DA9" s="626"/>
      <c r="DB9" s="626"/>
      <c r="DC9" s="626"/>
      <c r="DD9" s="632">
        <v>122623</v>
      </c>
      <c r="DE9" s="624"/>
      <c r="DF9" s="624"/>
      <c r="DG9" s="624"/>
      <c r="DH9" s="624"/>
      <c r="DI9" s="624"/>
      <c r="DJ9" s="624"/>
      <c r="DK9" s="624"/>
      <c r="DL9" s="624"/>
      <c r="DM9" s="624"/>
      <c r="DN9" s="624"/>
      <c r="DO9" s="624"/>
      <c r="DP9" s="625"/>
      <c r="DQ9" s="632">
        <v>998137</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821579</v>
      </c>
      <c r="S10" s="624"/>
      <c r="T10" s="624"/>
      <c r="U10" s="624"/>
      <c r="V10" s="624"/>
      <c r="W10" s="624"/>
      <c r="X10" s="624"/>
      <c r="Y10" s="625"/>
      <c r="Z10" s="626">
        <v>5.2</v>
      </c>
      <c r="AA10" s="626"/>
      <c r="AB10" s="626"/>
      <c r="AC10" s="626"/>
      <c r="AD10" s="627">
        <v>821579</v>
      </c>
      <c r="AE10" s="627"/>
      <c r="AF10" s="627"/>
      <c r="AG10" s="627"/>
      <c r="AH10" s="627"/>
      <c r="AI10" s="627"/>
      <c r="AJ10" s="627"/>
      <c r="AK10" s="627"/>
      <c r="AL10" s="628">
        <v>9.1999999999999993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154256</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17015</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48870</v>
      </c>
      <c r="S11" s="624"/>
      <c r="T11" s="624"/>
      <c r="U11" s="624"/>
      <c r="V11" s="624"/>
      <c r="W11" s="624"/>
      <c r="X11" s="624"/>
      <c r="Y11" s="625"/>
      <c r="Z11" s="626">
        <v>0.3</v>
      </c>
      <c r="AA11" s="626"/>
      <c r="AB11" s="626"/>
      <c r="AC11" s="626"/>
      <c r="AD11" s="627">
        <v>48870</v>
      </c>
      <c r="AE11" s="627"/>
      <c r="AF11" s="627"/>
      <c r="AG11" s="627"/>
      <c r="AH11" s="627"/>
      <c r="AI11" s="627"/>
      <c r="AJ11" s="627"/>
      <c r="AK11" s="627"/>
      <c r="AL11" s="628">
        <v>0.5</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529547</v>
      </c>
      <c r="BH11" s="624"/>
      <c r="BI11" s="624"/>
      <c r="BJ11" s="624"/>
      <c r="BK11" s="624"/>
      <c r="BL11" s="624"/>
      <c r="BM11" s="624"/>
      <c r="BN11" s="625"/>
      <c r="BO11" s="626">
        <v>7.1</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270813</v>
      </c>
      <c r="CS11" s="624"/>
      <c r="CT11" s="624"/>
      <c r="CU11" s="624"/>
      <c r="CV11" s="624"/>
      <c r="CW11" s="624"/>
      <c r="CX11" s="624"/>
      <c r="CY11" s="625"/>
      <c r="CZ11" s="626">
        <v>1.8</v>
      </c>
      <c r="DA11" s="626"/>
      <c r="DB11" s="626"/>
      <c r="DC11" s="626"/>
      <c r="DD11" s="632">
        <v>4500</v>
      </c>
      <c r="DE11" s="624"/>
      <c r="DF11" s="624"/>
      <c r="DG11" s="624"/>
      <c r="DH11" s="624"/>
      <c r="DI11" s="624"/>
      <c r="DJ11" s="624"/>
      <c r="DK11" s="624"/>
      <c r="DL11" s="624"/>
      <c r="DM11" s="624"/>
      <c r="DN11" s="624"/>
      <c r="DO11" s="624"/>
      <c r="DP11" s="625"/>
      <c r="DQ11" s="632">
        <v>204742</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3417874</v>
      </c>
      <c r="BH12" s="624"/>
      <c r="BI12" s="624"/>
      <c r="BJ12" s="624"/>
      <c r="BK12" s="624"/>
      <c r="BL12" s="624"/>
      <c r="BM12" s="624"/>
      <c r="BN12" s="625"/>
      <c r="BO12" s="626">
        <v>45.8</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526291</v>
      </c>
      <c r="CS12" s="624"/>
      <c r="CT12" s="624"/>
      <c r="CU12" s="624"/>
      <c r="CV12" s="624"/>
      <c r="CW12" s="624"/>
      <c r="CX12" s="624"/>
      <c r="CY12" s="625"/>
      <c r="CZ12" s="626">
        <v>3.5</v>
      </c>
      <c r="DA12" s="626"/>
      <c r="DB12" s="626"/>
      <c r="DC12" s="626"/>
      <c r="DD12" s="632">
        <v>4515</v>
      </c>
      <c r="DE12" s="624"/>
      <c r="DF12" s="624"/>
      <c r="DG12" s="624"/>
      <c r="DH12" s="624"/>
      <c r="DI12" s="624"/>
      <c r="DJ12" s="624"/>
      <c r="DK12" s="624"/>
      <c r="DL12" s="624"/>
      <c r="DM12" s="624"/>
      <c r="DN12" s="624"/>
      <c r="DO12" s="624"/>
      <c r="DP12" s="625"/>
      <c r="DQ12" s="632">
        <v>501618</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33416</v>
      </c>
      <c r="S13" s="624"/>
      <c r="T13" s="624"/>
      <c r="U13" s="624"/>
      <c r="V13" s="624"/>
      <c r="W13" s="624"/>
      <c r="X13" s="624"/>
      <c r="Y13" s="625"/>
      <c r="Z13" s="626">
        <v>0.2</v>
      </c>
      <c r="AA13" s="626"/>
      <c r="AB13" s="626"/>
      <c r="AC13" s="626"/>
      <c r="AD13" s="627">
        <v>33416</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3378546</v>
      </c>
      <c r="BH13" s="624"/>
      <c r="BI13" s="624"/>
      <c r="BJ13" s="624"/>
      <c r="BK13" s="624"/>
      <c r="BL13" s="624"/>
      <c r="BM13" s="624"/>
      <c r="BN13" s="625"/>
      <c r="BO13" s="626">
        <v>45.3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1905760</v>
      </c>
      <c r="CS13" s="624"/>
      <c r="CT13" s="624"/>
      <c r="CU13" s="624"/>
      <c r="CV13" s="624"/>
      <c r="CW13" s="624"/>
      <c r="CX13" s="624"/>
      <c r="CY13" s="625"/>
      <c r="CZ13" s="626">
        <v>12.7</v>
      </c>
      <c r="DA13" s="626"/>
      <c r="DB13" s="626"/>
      <c r="DC13" s="626"/>
      <c r="DD13" s="632">
        <v>808272</v>
      </c>
      <c r="DE13" s="624"/>
      <c r="DF13" s="624"/>
      <c r="DG13" s="624"/>
      <c r="DH13" s="624"/>
      <c r="DI13" s="624"/>
      <c r="DJ13" s="624"/>
      <c r="DK13" s="624"/>
      <c r="DL13" s="624"/>
      <c r="DM13" s="624"/>
      <c r="DN13" s="624"/>
      <c r="DO13" s="624"/>
      <c r="DP13" s="625"/>
      <c r="DQ13" s="632">
        <v>1261304</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90427</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797666</v>
      </c>
      <c r="CS14" s="624"/>
      <c r="CT14" s="624"/>
      <c r="CU14" s="624"/>
      <c r="CV14" s="624"/>
      <c r="CW14" s="624"/>
      <c r="CX14" s="624"/>
      <c r="CY14" s="625"/>
      <c r="CZ14" s="626">
        <v>5.3</v>
      </c>
      <c r="DA14" s="626"/>
      <c r="DB14" s="626"/>
      <c r="DC14" s="626"/>
      <c r="DD14" s="632">
        <v>149643</v>
      </c>
      <c r="DE14" s="624"/>
      <c r="DF14" s="624"/>
      <c r="DG14" s="624"/>
      <c r="DH14" s="624"/>
      <c r="DI14" s="624"/>
      <c r="DJ14" s="624"/>
      <c r="DK14" s="624"/>
      <c r="DL14" s="624"/>
      <c r="DM14" s="624"/>
      <c r="DN14" s="624"/>
      <c r="DO14" s="624"/>
      <c r="DP14" s="625"/>
      <c r="DQ14" s="632">
        <v>619596</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31605</v>
      </c>
      <c r="S15" s="624"/>
      <c r="T15" s="624"/>
      <c r="U15" s="624"/>
      <c r="V15" s="624"/>
      <c r="W15" s="624"/>
      <c r="X15" s="624"/>
      <c r="Y15" s="625"/>
      <c r="Z15" s="626">
        <v>0.2</v>
      </c>
      <c r="AA15" s="626"/>
      <c r="AB15" s="626"/>
      <c r="AC15" s="626"/>
      <c r="AD15" s="627">
        <v>31605</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410983</v>
      </c>
      <c r="BH15" s="624"/>
      <c r="BI15" s="624"/>
      <c r="BJ15" s="624"/>
      <c r="BK15" s="624"/>
      <c r="BL15" s="624"/>
      <c r="BM15" s="624"/>
      <c r="BN15" s="625"/>
      <c r="BO15" s="626">
        <v>5.5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2087898</v>
      </c>
      <c r="CS15" s="624"/>
      <c r="CT15" s="624"/>
      <c r="CU15" s="624"/>
      <c r="CV15" s="624"/>
      <c r="CW15" s="624"/>
      <c r="CX15" s="624"/>
      <c r="CY15" s="625"/>
      <c r="CZ15" s="626">
        <v>13.9</v>
      </c>
      <c r="DA15" s="626"/>
      <c r="DB15" s="626"/>
      <c r="DC15" s="626"/>
      <c r="DD15" s="632">
        <v>516466</v>
      </c>
      <c r="DE15" s="624"/>
      <c r="DF15" s="624"/>
      <c r="DG15" s="624"/>
      <c r="DH15" s="624"/>
      <c r="DI15" s="624"/>
      <c r="DJ15" s="624"/>
      <c r="DK15" s="624"/>
      <c r="DL15" s="624"/>
      <c r="DM15" s="624"/>
      <c r="DN15" s="624"/>
      <c r="DO15" s="624"/>
      <c r="DP15" s="625"/>
      <c r="DQ15" s="632">
        <v>1500450</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777964</v>
      </c>
      <c r="S16" s="624"/>
      <c r="T16" s="624"/>
      <c r="U16" s="624"/>
      <c r="V16" s="624"/>
      <c r="W16" s="624"/>
      <c r="X16" s="624"/>
      <c r="Y16" s="625"/>
      <c r="Z16" s="626">
        <v>4.9000000000000004</v>
      </c>
      <c r="AA16" s="626"/>
      <c r="AB16" s="626"/>
      <c r="AC16" s="626"/>
      <c r="AD16" s="627">
        <v>680297</v>
      </c>
      <c r="AE16" s="627"/>
      <c r="AF16" s="627"/>
      <c r="AG16" s="627"/>
      <c r="AH16" s="627"/>
      <c r="AI16" s="627"/>
      <c r="AJ16" s="627"/>
      <c r="AK16" s="627"/>
      <c r="AL16" s="628">
        <v>7.6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680297</v>
      </c>
      <c r="S17" s="624"/>
      <c r="T17" s="624"/>
      <c r="U17" s="624"/>
      <c r="V17" s="624"/>
      <c r="W17" s="624"/>
      <c r="X17" s="624"/>
      <c r="Y17" s="625"/>
      <c r="Z17" s="626">
        <v>4.3</v>
      </c>
      <c r="AA17" s="626"/>
      <c r="AB17" s="626"/>
      <c r="AC17" s="626"/>
      <c r="AD17" s="627">
        <v>680297</v>
      </c>
      <c r="AE17" s="627"/>
      <c r="AF17" s="627"/>
      <c r="AG17" s="627"/>
      <c r="AH17" s="627"/>
      <c r="AI17" s="627"/>
      <c r="AJ17" s="627"/>
      <c r="AK17" s="627"/>
      <c r="AL17" s="628">
        <v>7.6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1296388</v>
      </c>
      <c r="CS17" s="624"/>
      <c r="CT17" s="624"/>
      <c r="CU17" s="624"/>
      <c r="CV17" s="624"/>
      <c r="CW17" s="624"/>
      <c r="CX17" s="624"/>
      <c r="CY17" s="625"/>
      <c r="CZ17" s="626">
        <v>8.6</v>
      </c>
      <c r="DA17" s="626"/>
      <c r="DB17" s="626"/>
      <c r="DC17" s="626"/>
      <c r="DD17" s="632" t="s">
        <v>109</v>
      </c>
      <c r="DE17" s="624"/>
      <c r="DF17" s="624"/>
      <c r="DG17" s="624"/>
      <c r="DH17" s="624"/>
      <c r="DI17" s="624"/>
      <c r="DJ17" s="624"/>
      <c r="DK17" s="624"/>
      <c r="DL17" s="624"/>
      <c r="DM17" s="624"/>
      <c r="DN17" s="624"/>
      <c r="DO17" s="624"/>
      <c r="DP17" s="625"/>
      <c r="DQ17" s="632">
        <v>1293383</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97667</v>
      </c>
      <c r="S18" s="624"/>
      <c r="T18" s="624"/>
      <c r="U18" s="624"/>
      <c r="V18" s="624"/>
      <c r="W18" s="624"/>
      <c r="X18" s="624"/>
      <c r="Y18" s="625"/>
      <c r="Z18" s="626">
        <v>0.6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426876</v>
      </c>
      <c r="BH19" s="624"/>
      <c r="BI19" s="624"/>
      <c r="BJ19" s="624"/>
      <c r="BK19" s="624"/>
      <c r="BL19" s="624"/>
      <c r="BM19" s="624"/>
      <c r="BN19" s="625"/>
      <c r="BO19" s="626">
        <v>5.7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9427850</v>
      </c>
      <c r="S20" s="624"/>
      <c r="T20" s="624"/>
      <c r="U20" s="624"/>
      <c r="V20" s="624"/>
      <c r="W20" s="624"/>
      <c r="X20" s="624"/>
      <c r="Y20" s="625"/>
      <c r="Z20" s="626">
        <v>59.4</v>
      </c>
      <c r="AA20" s="626"/>
      <c r="AB20" s="626"/>
      <c r="AC20" s="626"/>
      <c r="AD20" s="627">
        <v>8903307</v>
      </c>
      <c r="AE20" s="627"/>
      <c r="AF20" s="627"/>
      <c r="AG20" s="627"/>
      <c r="AH20" s="627"/>
      <c r="AI20" s="627"/>
      <c r="AJ20" s="627"/>
      <c r="AK20" s="627"/>
      <c r="AL20" s="628">
        <v>99.2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426876</v>
      </c>
      <c r="BH20" s="624"/>
      <c r="BI20" s="624"/>
      <c r="BJ20" s="624"/>
      <c r="BK20" s="624"/>
      <c r="BL20" s="624"/>
      <c r="BM20" s="624"/>
      <c r="BN20" s="625"/>
      <c r="BO20" s="626">
        <v>5.7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15007469</v>
      </c>
      <c r="CS20" s="624"/>
      <c r="CT20" s="624"/>
      <c r="CU20" s="624"/>
      <c r="CV20" s="624"/>
      <c r="CW20" s="624"/>
      <c r="CX20" s="624"/>
      <c r="CY20" s="625"/>
      <c r="CZ20" s="626">
        <v>100</v>
      </c>
      <c r="DA20" s="626"/>
      <c r="DB20" s="626"/>
      <c r="DC20" s="626"/>
      <c r="DD20" s="632">
        <v>2089327</v>
      </c>
      <c r="DE20" s="624"/>
      <c r="DF20" s="624"/>
      <c r="DG20" s="624"/>
      <c r="DH20" s="624"/>
      <c r="DI20" s="624"/>
      <c r="DJ20" s="624"/>
      <c r="DK20" s="624"/>
      <c r="DL20" s="624"/>
      <c r="DM20" s="624"/>
      <c r="DN20" s="624"/>
      <c r="DO20" s="624"/>
      <c r="DP20" s="625"/>
      <c r="DQ20" s="632">
        <v>10680981</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7830</v>
      </c>
      <c r="S21" s="624"/>
      <c r="T21" s="624"/>
      <c r="U21" s="624"/>
      <c r="V21" s="624"/>
      <c r="W21" s="624"/>
      <c r="X21" s="624"/>
      <c r="Y21" s="625"/>
      <c r="Z21" s="626">
        <v>0</v>
      </c>
      <c r="AA21" s="626"/>
      <c r="AB21" s="626"/>
      <c r="AC21" s="626"/>
      <c r="AD21" s="627">
        <v>7830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163845</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200982</v>
      </c>
      <c r="S23" s="624"/>
      <c r="T23" s="624"/>
      <c r="U23" s="624"/>
      <c r="V23" s="624"/>
      <c r="W23" s="624"/>
      <c r="X23" s="624"/>
      <c r="Y23" s="625"/>
      <c r="Z23" s="626">
        <v>1.3</v>
      </c>
      <c r="AA23" s="626"/>
      <c r="AB23" s="626"/>
      <c r="AC23" s="626"/>
      <c r="AD23" s="627">
        <v>24401</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426876</v>
      </c>
      <c r="BH23" s="624"/>
      <c r="BI23" s="624"/>
      <c r="BJ23" s="624"/>
      <c r="BK23" s="624"/>
      <c r="BL23" s="624"/>
      <c r="BM23" s="624"/>
      <c r="BN23" s="625"/>
      <c r="BO23" s="626">
        <v>5.7</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135784</v>
      </c>
      <c r="S24" s="624"/>
      <c r="T24" s="624"/>
      <c r="U24" s="624"/>
      <c r="V24" s="624"/>
      <c r="W24" s="624"/>
      <c r="X24" s="624"/>
      <c r="Y24" s="625"/>
      <c r="Z24" s="626">
        <v>0.9</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6311201</v>
      </c>
      <c r="CS24" s="613"/>
      <c r="CT24" s="613"/>
      <c r="CU24" s="613"/>
      <c r="CV24" s="613"/>
      <c r="CW24" s="613"/>
      <c r="CX24" s="613"/>
      <c r="CY24" s="614"/>
      <c r="CZ24" s="650">
        <v>42.1</v>
      </c>
      <c r="DA24" s="651"/>
      <c r="DB24" s="651"/>
      <c r="DC24" s="652"/>
      <c r="DD24" s="649">
        <v>4303862</v>
      </c>
      <c r="DE24" s="613"/>
      <c r="DF24" s="613"/>
      <c r="DG24" s="613"/>
      <c r="DH24" s="613"/>
      <c r="DI24" s="613"/>
      <c r="DJ24" s="613"/>
      <c r="DK24" s="614"/>
      <c r="DL24" s="649">
        <v>4290366</v>
      </c>
      <c r="DM24" s="613"/>
      <c r="DN24" s="613"/>
      <c r="DO24" s="613"/>
      <c r="DP24" s="613"/>
      <c r="DQ24" s="613"/>
      <c r="DR24" s="613"/>
      <c r="DS24" s="613"/>
      <c r="DT24" s="613"/>
      <c r="DU24" s="613"/>
      <c r="DV24" s="614"/>
      <c r="DW24" s="617">
        <v>44.8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1648695</v>
      </c>
      <c r="S25" s="624"/>
      <c r="T25" s="624"/>
      <c r="U25" s="624"/>
      <c r="V25" s="624"/>
      <c r="W25" s="624"/>
      <c r="X25" s="624"/>
      <c r="Y25" s="625"/>
      <c r="Z25" s="626">
        <v>10.4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2364382</v>
      </c>
      <c r="CS25" s="655"/>
      <c r="CT25" s="655"/>
      <c r="CU25" s="655"/>
      <c r="CV25" s="655"/>
      <c r="CW25" s="655"/>
      <c r="CX25" s="655"/>
      <c r="CY25" s="656"/>
      <c r="CZ25" s="657">
        <v>15.8</v>
      </c>
      <c r="DA25" s="658"/>
      <c r="DB25" s="658"/>
      <c r="DC25" s="659"/>
      <c r="DD25" s="632">
        <v>2163105</v>
      </c>
      <c r="DE25" s="655"/>
      <c r="DF25" s="655"/>
      <c r="DG25" s="655"/>
      <c r="DH25" s="655"/>
      <c r="DI25" s="655"/>
      <c r="DJ25" s="655"/>
      <c r="DK25" s="656"/>
      <c r="DL25" s="632">
        <v>2156530</v>
      </c>
      <c r="DM25" s="655"/>
      <c r="DN25" s="655"/>
      <c r="DO25" s="655"/>
      <c r="DP25" s="655"/>
      <c r="DQ25" s="655"/>
      <c r="DR25" s="655"/>
      <c r="DS25" s="655"/>
      <c r="DT25" s="655"/>
      <c r="DU25" s="655"/>
      <c r="DV25" s="656"/>
      <c r="DW25" s="628">
        <v>22.5</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v>33104</v>
      </c>
      <c r="S26" s="624"/>
      <c r="T26" s="624"/>
      <c r="U26" s="624"/>
      <c r="V26" s="624"/>
      <c r="W26" s="624"/>
      <c r="X26" s="624"/>
      <c r="Y26" s="625"/>
      <c r="Z26" s="626">
        <v>0.2</v>
      </c>
      <c r="AA26" s="626"/>
      <c r="AB26" s="626"/>
      <c r="AC26" s="626"/>
      <c r="AD26" s="627">
        <v>33104</v>
      </c>
      <c r="AE26" s="627"/>
      <c r="AF26" s="627"/>
      <c r="AG26" s="627"/>
      <c r="AH26" s="627"/>
      <c r="AI26" s="627"/>
      <c r="AJ26" s="627"/>
      <c r="AK26" s="627"/>
      <c r="AL26" s="628">
        <v>0.4</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1509652</v>
      </c>
      <c r="CS26" s="624"/>
      <c r="CT26" s="624"/>
      <c r="CU26" s="624"/>
      <c r="CV26" s="624"/>
      <c r="CW26" s="624"/>
      <c r="CX26" s="624"/>
      <c r="CY26" s="625"/>
      <c r="CZ26" s="657">
        <v>10.1</v>
      </c>
      <c r="DA26" s="658"/>
      <c r="DB26" s="658"/>
      <c r="DC26" s="659"/>
      <c r="DD26" s="632">
        <v>1347631</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969653</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7455153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2650431</v>
      </c>
      <c r="CS27" s="655"/>
      <c r="CT27" s="655"/>
      <c r="CU27" s="655"/>
      <c r="CV27" s="655"/>
      <c r="CW27" s="655"/>
      <c r="CX27" s="655"/>
      <c r="CY27" s="656"/>
      <c r="CZ27" s="657">
        <v>17.7</v>
      </c>
      <c r="DA27" s="658"/>
      <c r="DB27" s="658"/>
      <c r="DC27" s="659"/>
      <c r="DD27" s="632">
        <v>847374</v>
      </c>
      <c r="DE27" s="655"/>
      <c r="DF27" s="655"/>
      <c r="DG27" s="655"/>
      <c r="DH27" s="655"/>
      <c r="DI27" s="655"/>
      <c r="DJ27" s="655"/>
      <c r="DK27" s="656"/>
      <c r="DL27" s="632">
        <v>840453</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12579</v>
      </c>
      <c r="S28" s="624"/>
      <c r="T28" s="624"/>
      <c r="U28" s="624"/>
      <c r="V28" s="624"/>
      <c r="W28" s="624"/>
      <c r="X28" s="624"/>
      <c r="Y28" s="625"/>
      <c r="Z28" s="626">
        <v>0.1</v>
      </c>
      <c r="AA28" s="626"/>
      <c r="AB28" s="626"/>
      <c r="AC28" s="626"/>
      <c r="AD28" s="627">
        <v>2397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1296388</v>
      </c>
      <c r="CS28" s="624"/>
      <c r="CT28" s="624"/>
      <c r="CU28" s="624"/>
      <c r="CV28" s="624"/>
      <c r="CW28" s="624"/>
      <c r="CX28" s="624"/>
      <c r="CY28" s="625"/>
      <c r="CZ28" s="657">
        <v>8.6</v>
      </c>
      <c r="DA28" s="658"/>
      <c r="DB28" s="658"/>
      <c r="DC28" s="659"/>
      <c r="DD28" s="632">
        <v>1293383</v>
      </c>
      <c r="DE28" s="624"/>
      <c r="DF28" s="624"/>
      <c r="DG28" s="624"/>
      <c r="DH28" s="624"/>
      <c r="DI28" s="624"/>
      <c r="DJ28" s="624"/>
      <c r="DK28" s="625"/>
      <c r="DL28" s="632">
        <v>1293383</v>
      </c>
      <c r="DM28" s="624"/>
      <c r="DN28" s="624"/>
      <c r="DO28" s="624"/>
      <c r="DP28" s="624"/>
      <c r="DQ28" s="624"/>
      <c r="DR28" s="624"/>
      <c r="DS28" s="624"/>
      <c r="DT28" s="624"/>
      <c r="DU28" s="624"/>
      <c r="DV28" s="625"/>
      <c r="DW28" s="628">
        <v>13.5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986</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1296388</v>
      </c>
      <c r="CS29" s="655"/>
      <c r="CT29" s="655"/>
      <c r="CU29" s="655"/>
      <c r="CV29" s="655"/>
      <c r="CW29" s="655"/>
      <c r="CX29" s="655"/>
      <c r="CY29" s="656"/>
      <c r="CZ29" s="657">
        <v>8.6</v>
      </c>
      <c r="DA29" s="658"/>
      <c r="DB29" s="658"/>
      <c r="DC29" s="659"/>
      <c r="DD29" s="632">
        <v>1293383</v>
      </c>
      <c r="DE29" s="655"/>
      <c r="DF29" s="655"/>
      <c r="DG29" s="655"/>
      <c r="DH29" s="655"/>
      <c r="DI29" s="655"/>
      <c r="DJ29" s="655"/>
      <c r="DK29" s="656"/>
      <c r="DL29" s="632">
        <v>1293383</v>
      </c>
      <c r="DM29" s="655"/>
      <c r="DN29" s="655"/>
      <c r="DO29" s="655"/>
      <c r="DP29" s="655"/>
      <c r="DQ29" s="655"/>
      <c r="DR29" s="655"/>
      <c r="DS29" s="655"/>
      <c r="DT29" s="655"/>
      <c r="DU29" s="655"/>
      <c r="DV29" s="656"/>
      <c r="DW29" s="628">
        <v>13.5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744584</v>
      </c>
      <c r="S30" s="624"/>
      <c r="T30" s="624"/>
      <c r="U30" s="624"/>
      <c r="V30" s="624"/>
      <c r="W30" s="624"/>
      <c r="X30" s="624"/>
      <c r="Y30" s="625"/>
      <c r="Z30" s="626">
        <v>4.7</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95</v>
      </c>
      <c r="BN30" s="682"/>
      <c r="BO30" s="682"/>
      <c r="BP30" s="682"/>
      <c r="BQ30" s="683"/>
      <c r="BR30" s="681">
        <v>98.4</v>
      </c>
      <c r="BS30" s="682"/>
      <c r="BT30" s="682"/>
      <c r="BU30" s="682"/>
      <c r="BV30" s="682"/>
      <c r="BW30" s="682"/>
      <c r="BX30" s="618">
        <v>94.2</v>
      </c>
      <c r="BY30" s="682"/>
      <c r="BZ30" s="682"/>
      <c r="CA30" s="682"/>
      <c r="CB30" s="683"/>
      <c r="CD30" s="686"/>
      <c r="CE30" s="687"/>
      <c r="CF30" s="637" t="s">
        <v>291</v>
      </c>
      <c r="CG30" s="638"/>
      <c r="CH30" s="638"/>
      <c r="CI30" s="638"/>
      <c r="CJ30" s="638"/>
      <c r="CK30" s="638"/>
      <c r="CL30" s="638"/>
      <c r="CM30" s="638"/>
      <c r="CN30" s="638"/>
      <c r="CO30" s="638"/>
      <c r="CP30" s="638"/>
      <c r="CQ30" s="639"/>
      <c r="CR30" s="623">
        <v>1174368</v>
      </c>
      <c r="CS30" s="624"/>
      <c r="CT30" s="624"/>
      <c r="CU30" s="624"/>
      <c r="CV30" s="624"/>
      <c r="CW30" s="624"/>
      <c r="CX30" s="624"/>
      <c r="CY30" s="625"/>
      <c r="CZ30" s="657">
        <v>7.8</v>
      </c>
      <c r="DA30" s="658"/>
      <c r="DB30" s="658"/>
      <c r="DC30" s="659"/>
      <c r="DD30" s="632">
        <v>1171901</v>
      </c>
      <c r="DE30" s="624"/>
      <c r="DF30" s="624"/>
      <c r="DG30" s="624"/>
      <c r="DH30" s="624"/>
      <c r="DI30" s="624"/>
      <c r="DJ30" s="624"/>
      <c r="DK30" s="625"/>
      <c r="DL30" s="632">
        <v>1171901</v>
      </c>
      <c r="DM30" s="624"/>
      <c r="DN30" s="624"/>
      <c r="DO30" s="624"/>
      <c r="DP30" s="624"/>
      <c r="DQ30" s="624"/>
      <c r="DR30" s="624"/>
      <c r="DS30" s="624"/>
      <c r="DT30" s="624"/>
      <c r="DU30" s="624"/>
      <c r="DV30" s="625"/>
      <c r="DW30" s="628">
        <v>12.2</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692688</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94.5</v>
      </c>
      <c r="BN31" s="679"/>
      <c r="BO31" s="679"/>
      <c r="BP31" s="679"/>
      <c r="BQ31" s="680"/>
      <c r="BR31" s="678">
        <v>98.2</v>
      </c>
      <c r="BS31" s="655"/>
      <c r="BT31" s="655"/>
      <c r="BU31" s="655"/>
      <c r="BV31" s="655"/>
      <c r="BW31" s="655"/>
      <c r="BX31" s="629">
        <v>94</v>
      </c>
      <c r="BY31" s="679"/>
      <c r="BZ31" s="679"/>
      <c r="CA31" s="679"/>
      <c r="CB31" s="680"/>
      <c r="CD31" s="686"/>
      <c r="CE31" s="687"/>
      <c r="CF31" s="637" t="s">
        <v>295</v>
      </c>
      <c r="CG31" s="638"/>
      <c r="CH31" s="638"/>
      <c r="CI31" s="638"/>
      <c r="CJ31" s="638"/>
      <c r="CK31" s="638"/>
      <c r="CL31" s="638"/>
      <c r="CM31" s="638"/>
      <c r="CN31" s="638"/>
      <c r="CO31" s="638"/>
      <c r="CP31" s="638"/>
      <c r="CQ31" s="639"/>
      <c r="CR31" s="623">
        <v>122020</v>
      </c>
      <c r="CS31" s="655"/>
      <c r="CT31" s="655"/>
      <c r="CU31" s="655"/>
      <c r="CV31" s="655"/>
      <c r="CW31" s="655"/>
      <c r="CX31" s="655"/>
      <c r="CY31" s="656"/>
      <c r="CZ31" s="657">
        <v>0.8</v>
      </c>
      <c r="DA31" s="658"/>
      <c r="DB31" s="658"/>
      <c r="DC31" s="659"/>
      <c r="DD31" s="632">
        <v>121482</v>
      </c>
      <c r="DE31" s="655"/>
      <c r="DF31" s="655"/>
      <c r="DG31" s="655"/>
      <c r="DH31" s="655"/>
      <c r="DI31" s="655"/>
      <c r="DJ31" s="655"/>
      <c r="DK31" s="656"/>
      <c r="DL31" s="632">
        <v>121482</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429475</v>
      </c>
      <c r="S32" s="624"/>
      <c r="T32" s="624"/>
      <c r="U32" s="624"/>
      <c r="V32" s="624"/>
      <c r="W32" s="624"/>
      <c r="X32" s="624"/>
      <c r="Y32" s="625"/>
      <c r="Z32" s="626">
        <v>2.7</v>
      </c>
      <c r="AA32" s="626"/>
      <c r="AB32" s="626"/>
      <c r="AC32" s="626"/>
      <c r="AD32" s="627">
        <v>1211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95</v>
      </c>
      <c r="BN32" s="691"/>
      <c r="BO32" s="691"/>
      <c r="BP32" s="691"/>
      <c r="BQ32" s="693"/>
      <c r="BR32" s="690">
        <v>98.5</v>
      </c>
      <c r="BS32" s="691"/>
      <c r="BT32" s="691"/>
      <c r="BU32" s="691"/>
      <c r="BV32" s="691"/>
      <c r="BW32" s="691"/>
      <c r="BX32" s="692">
        <v>93.8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1394700</v>
      </c>
      <c r="S33" s="624"/>
      <c r="T33" s="624"/>
      <c r="U33" s="624"/>
      <c r="V33" s="624"/>
      <c r="W33" s="624"/>
      <c r="X33" s="624"/>
      <c r="Y33" s="625"/>
      <c r="Z33" s="626">
        <v>8.8000000000000007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6606941</v>
      </c>
      <c r="CS33" s="655"/>
      <c r="CT33" s="655"/>
      <c r="CU33" s="655"/>
      <c r="CV33" s="655"/>
      <c r="CW33" s="655"/>
      <c r="CX33" s="655"/>
      <c r="CY33" s="656"/>
      <c r="CZ33" s="657">
        <v>44</v>
      </c>
      <c r="DA33" s="658"/>
      <c r="DB33" s="658"/>
      <c r="DC33" s="659"/>
      <c r="DD33" s="632">
        <v>5556187</v>
      </c>
      <c r="DE33" s="655"/>
      <c r="DF33" s="655"/>
      <c r="DG33" s="655"/>
      <c r="DH33" s="655"/>
      <c r="DI33" s="655"/>
      <c r="DJ33" s="655"/>
      <c r="DK33" s="656"/>
      <c r="DL33" s="632">
        <v>4504614</v>
      </c>
      <c r="DM33" s="655"/>
      <c r="DN33" s="655"/>
      <c r="DO33" s="655"/>
      <c r="DP33" s="655"/>
      <c r="DQ33" s="655"/>
      <c r="DR33" s="655"/>
      <c r="DS33" s="655"/>
      <c r="DT33" s="655"/>
      <c r="DU33" s="655"/>
      <c r="DV33" s="656"/>
      <c r="DW33" s="628">
        <v>47</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2630032</v>
      </c>
      <c r="CS34" s="624"/>
      <c r="CT34" s="624"/>
      <c r="CU34" s="624"/>
      <c r="CV34" s="624"/>
      <c r="CW34" s="624"/>
      <c r="CX34" s="624"/>
      <c r="CY34" s="625"/>
      <c r="CZ34" s="657">
        <v>17.5</v>
      </c>
      <c r="DA34" s="658"/>
      <c r="DB34" s="658"/>
      <c r="DC34" s="659"/>
      <c r="DD34" s="632">
        <v>1999949</v>
      </c>
      <c r="DE34" s="624"/>
      <c r="DF34" s="624"/>
      <c r="DG34" s="624"/>
      <c r="DH34" s="624"/>
      <c r="DI34" s="624"/>
      <c r="DJ34" s="624"/>
      <c r="DK34" s="625"/>
      <c r="DL34" s="632">
        <v>1791837</v>
      </c>
      <c r="DM34" s="624"/>
      <c r="DN34" s="624"/>
      <c r="DO34" s="624"/>
      <c r="DP34" s="624"/>
      <c r="DQ34" s="624"/>
      <c r="DR34" s="624"/>
      <c r="DS34" s="624"/>
      <c r="DT34" s="624"/>
      <c r="DU34" s="624"/>
      <c r="DV34" s="625"/>
      <c r="DW34" s="628">
        <v>18.7</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610000</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1932560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504085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157808</v>
      </c>
      <c r="CS35" s="655"/>
      <c r="CT35" s="655"/>
      <c r="CU35" s="655"/>
      <c r="CV35" s="655"/>
      <c r="CW35" s="655"/>
      <c r="CX35" s="655"/>
      <c r="CY35" s="656"/>
      <c r="CZ35" s="657">
        <v>1.1000000000000001</v>
      </c>
      <c r="DA35" s="658"/>
      <c r="DB35" s="658"/>
      <c r="DC35" s="659"/>
      <c r="DD35" s="632">
        <v>132256</v>
      </c>
      <c r="DE35" s="655"/>
      <c r="DF35" s="655"/>
      <c r="DG35" s="655"/>
      <c r="DH35" s="655"/>
      <c r="DI35" s="655"/>
      <c r="DJ35" s="655"/>
      <c r="DK35" s="656"/>
      <c r="DL35" s="632">
        <v>132256</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15862755</v>
      </c>
      <c r="S36" s="696"/>
      <c r="T36" s="696"/>
      <c r="U36" s="696"/>
      <c r="V36" s="696"/>
      <c r="W36" s="696"/>
      <c r="X36" s="696"/>
      <c r="Y36" s="697"/>
      <c r="Z36" s="698">
        <v>100</v>
      </c>
      <c r="AA36" s="698"/>
      <c r="AB36" s="698"/>
      <c r="AC36" s="698"/>
      <c r="AD36" s="699">
        <v>8972250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652131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466531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1824283</v>
      </c>
      <c r="CS36" s="624"/>
      <c r="CT36" s="624"/>
      <c r="CU36" s="624"/>
      <c r="CV36" s="624"/>
      <c r="CW36" s="624"/>
      <c r="CX36" s="624"/>
      <c r="CY36" s="625"/>
      <c r="CZ36" s="657">
        <v>12.2</v>
      </c>
      <c r="DA36" s="658"/>
      <c r="DB36" s="658"/>
      <c r="DC36" s="659"/>
      <c r="DD36" s="632">
        <v>1668178</v>
      </c>
      <c r="DE36" s="624"/>
      <c r="DF36" s="624"/>
      <c r="DG36" s="624"/>
      <c r="DH36" s="624"/>
      <c r="DI36" s="624"/>
      <c r="DJ36" s="624"/>
      <c r="DK36" s="625"/>
      <c r="DL36" s="632">
        <v>929283</v>
      </c>
      <c r="DM36" s="624"/>
      <c r="DN36" s="624"/>
      <c r="DO36" s="624"/>
      <c r="DP36" s="624"/>
      <c r="DQ36" s="624"/>
      <c r="DR36" s="624"/>
      <c r="DS36" s="624"/>
      <c r="DT36" s="624"/>
      <c r="DU36" s="624"/>
      <c r="DV36" s="625"/>
      <c r="DW36" s="628">
        <v>9.6999999999999993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t="s">
        <v>208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7487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740254</v>
      </c>
      <c r="CS37" s="655"/>
      <c r="CT37" s="655"/>
      <c r="CU37" s="655"/>
      <c r="CV37" s="655"/>
      <c r="CW37" s="655"/>
      <c r="CX37" s="655"/>
      <c r="CY37" s="656"/>
      <c r="CZ37" s="657">
        <v>4.9000000000000004</v>
      </c>
      <c r="DA37" s="658"/>
      <c r="DB37" s="658"/>
      <c r="DC37" s="659"/>
      <c r="DD37" s="632">
        <v>740254</v>
      </c>
      <c r="DE37" s="655"/>
      <c r="DF37" s="655"/>
      <c r="DG37" s="655"/>
      <c r="DH37" s="655"/>
      <c r="DI37" s="655"/>
      <c r="DJ37" s="655"/>
      <c r="DK37" s="656"/>
      <c r="DL37" s="632">
        <v>651531</v>
      </c>
      <c r="DM37" s="655"/>
      <c r="DN37" s="655"/>
      <c r="DO37" s="655"/>
      <c r="DP37" s="655"/>
      <c r="DQ37" s="655"/>
      <c r="DR37" s="655"/>
      <c r="DS37" s="655"/>
      <c r="DT37" s="655"/>
      <c r="DU37" s="655"/>
      <c r="DV37" s="656"/>
      <c r="DW37" s="628">
        <v>6.8</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13085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1932560</v>
      </c>
      <c r="CS38" s="624"/>
      <c r="CT38" s="624"/>
      <c r="CU38" s="624"/>
      <c r="CV38" s="624"/>
      <c r="CW38" s="624"/>
      <c r="CX38" s="624"/>
      <c r="CY38" s="625"/>
      <c r="CZ38" s="657">
        <v>12.9</v>
      </c>
      <c r="DA38" s="658"/>
      <c r="DB38" s="658"/>
      <c r="DC38" s="659"/>
      <c r="DD38" s="632">
        <v>1709080</v>
      </c>
      <c r="DE38" s="624"/>
      <c r="DF38" s="624"/>
      <c r="DG38" s="624"/>
      <c r="DH38" s="624"/>
      <c r="DI38" s="624"/>
      <c r="DJ38" s="624"/>
      <c r="DK38" s="625"/>
      <c r="DL38" s="632">
        <v>1651238</v>
      </c>
      <c r="DM38" s="624"/>
      <c r="DN38" s="624"/>
      <c r="DO38" s="624"/>
      <c r="DP38" s="624"/>
      <c r="DQ38" s="624"/>
      <c r="DR38" s="624"/>
      <c r="DS38" s="624"/>
      <c r="DT38" s="624"/>
      <c r="DU38" s="624"/>
      <c r="DV38" s="625"/>
      <c r="DW38" s="628">
        <v>17.2</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46404</v>
      </c>
      <c r="CS39" s="655"/>
      <c r="CT39" s="655"/>
      <c r="CU39" s="655"/>
      <c r="CV39" s="655"/>
      <c r="CW39" s="655"/>
      <c r="CX39" s="655"/>
      <c r="CY39" s="656"/>
      <c r="CZ39" s="657">
        <v>0.3</v>
      </c>
      <c r="DA39" s="658"/>
      <c r="DB39" s="658"/>
      <c r="DC39" s="659"/>
      <c r="DD39" s="632">
        <v>45689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430524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15854</v>
      </c>
      <c r="CS40" s="624"/>
      <c r="CT40" s="624"/>
      <c r="CU40" s="624"/>
      <c r="CV40" s="624"/>
      <c r="CW40" s="624"/>
      <c r="CX40" s="624"/>
      <c r="CY40" s="625"/>
      <c r="CZ40" s="657">
        <v>0.1</v>
      </c>
      <c r="DA40" s="658"/>
      <c r="DB40" s="658"/>
      <c r="DC40" s="659"/>
      <c r="DD40" s="632">
        <v>1035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849905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2089327</v>
      </c>
      <c r="CS42" s="624"/>
      <c r="CT42" s="624"/>
      <c r="CU42" s="624"/>
      <c r="CV42" s="624"/>
      <c r="CW42" s="624"/>
      <c r="CX42" s="624"/>
      <c r="CY42" s="625"/>
      <c r="CZ42" s="657">
        <v>13.9</v>
      </c>
      <c r="DA42" s="706"/>
      <c r="DB42" s="706"/>
      <c r="DC42" s="707"/>
      <c r="DD42" s="632">
        <v>820932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20720</v>
      </c>
      <c r="CS43" s="655"/>
      <c r="CT43" s="655"/>
      <c r="CU43" s="655"/>
      <c r="CV43" s="655"/>
      <c r="CW43" s="655"/>
      <c r="CX43" s="655"/>
      <c r="CY43" s="656"/>
      <c r="CZ43" s="657">
        <v>0.1</v>
      </c>
      <c r="DA43" s="658"/>
      <c r="DB43" s="658"/>
      <c r="DC43" s="659"/>
      <c r="DD43" s="632">
        <v>20720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2089327</v>
      </c>
      <c r="CS44" s="624"/>
      <c r="CT44" s="624"/>
      <c r="CU44" s="624"/>
      <c r="CV44" s="624"/>
      <c r="CW44" s="624"/>
      <c r="CX44" s="624"/>
      <c r="CY44" s="625"/>
      <c r="CZ44" s="657">
        <v>13.9</v>
      </c>
      <c r="DA44" s="706"/>
      <c r="DB44" s="706"/>
      <c r="DC44" s="707"/>
      <c r="DD44" s="632">
        <v>820932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727968</v>
      </c>
      <c r="CS45" s="655"/>
      <c r="CT45" s="655"/>
      <c r="CU45" s="655"/>
      <c r="CV45" s="655"/>
      <c r="CW45" s="655"/>
      <c r="CX45" s="655"/>
      <c r="CY45" s="656"/>
      <c r="CZ45" s="657">
        <v>4.9000000000000004</v>
      </c>
      <c r="DA45" s="658"/>
      <c r="DB45" s="658"/>
      <c r="DC45" s="659"/>
      <c r="DD45" s="632">
        <v>68900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1200424</v>
      </c>
      <c r="CS46" s="624"/>
      <c r="CT46" s="624"/>
      <c r="CU46" s="624"/>
      <c r="CV46" s="624"/>
      <c r="CW46" s="624"/>
      <c r="CX46" s="624"/>
      <c r="CY46" s="625"/>
      <c r="CZ46" s="657">
        <v>8</v>
      </c>
      <c r="DA46" s="706"/>
      <c r="DB46" s="706"/>
      <c r="DC46" s="707"/>
      <c r="DD46" s="632">
        <v>740870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15007469</v>
      </c>
      <c r="CS49" s="691"/>
      <c r="CT49" s="691"/>
      <c r="CU49" s="691"/>
      <c r="CV49" s="691"/>
      <c r="CW49" s="691"/>
      <c r="CX49" s="691"/>
      <c r="CY49" s="718"/>
      <c r="CZ49" s="719">
        <v>100</v>
      </c>
      <c r="DA49" s="720"/>
      <c r="DB49" s="720"/>
      <c r="DC49" s="721"/>
      <c r="DD49" s="722">
        <v>10680981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15870</v>
      </c>
      <c r="R7" s="753"/>
      <c r="S7" s="753"/>
      <c r="T7" s="753"/>
      <c r="U7" s="753"/>
      <c r="V7" s="753">
        <v>15014</v>
      </c>
      <c r="W7" s="753"/>
      <c r="X7" s="753"/>
      <c r="Y7" s="753"/>
      <c r="Z7" s="753"/>
      <c r="AA7" s="753">
        <v>855</v>
      </c>
      <c r="AB7" s="753"/>
      <c r="AC7" s="753"/>
      <c r="AD7" s="753"/>
      <c r="AE7" s="754"/>
      <c r="AF7" s="755">
        <v>682</v>
      </c>
      <c r="AG7" s="756"/>
      <c r="AH7" s="756"/>
      <c r="AI7" s="756"/>
      <c r="AJ7" s="757"/>
      <c r="AK7" s="792">
        <v>745</v>
      </c>
      <c r="AL7" s="793"/>
      <c r="AM7" s="793"/>
      <c r="AN7" s="793"/>
      <c r="AO7" s="793"/>
      <c r="AP7" s="793">
        <v>13122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0</v>
      </c>
      <c r="CI7" s="790"/>
      <c r="CJ7" s="790"/>
      <c r="CK7" s="790"/>
      <c r="CL7" s="791"/>
      <c r="CM7" s="789">
        <v>105</v>
      </c>
      <c r="CN7" s="790"/>
      <c r="CO7" s="790"/>
      <c r="CP7" s="790"/>
      <c r="CQ7" s="791"/>
      <c r="CR7" s="789">
        <v>5</v>
      </c>
      <c r="CS7" s="790"/>
      <c r="CT7" s="790"/>
      <c r="CU7" s="790"/>
      <c r="CV7" s="791"/>
      <c r="CW7" s="789" t="s">
        <v>558</v>
      </c>
      <c r="CX7" s="790"/>
      <c r="CY7" s="790"/>
      <c r="CZ7" s="790"/>
      <c r="DA7" s="791"/>
      <c r="DB7" s="789" t="s">
        <v>558</v>
      </c>
      <c r="DC7" s="790"/>
      <c r="DD7" s="790"/>
      <c r="DE7" s="790"/>
      <c r="DF7" s="791"/>
      <c r="DG7" s="789" t="s">
        <v>558</v>
      </c>
      <c r="DH7" s="790"/>
      <c r="DI7" s="790"/>
      <c r="DJ7" s="790"/>
      <c r="DK7" s="791"/>
      <c r="DL7" s="789" t="s">
        <v>558</v>
      </c>
      <c r="DM7" s="790"/>
      <c r="DN7" s="790"/>
      <c r="DO7" s="790"/>
      <c r="DP7" s="791"/>
      <c r="DQ7" s="789" t="s">
        <v>559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f>SUM(Q7:U22)</f>
        <v>15870</v>
      </c>
      <c r="R23" s="812"/>
      <c r="S23" s="812"/>
      <c r="T23" s="812"/>
      <c r="U23" s="812"/>
      <c r="V23" s="812">
        <f t="shared" ref="V23" si="0">SUM(V7:Z22)</f>
        <v>15014</v>
      </c>
      <c r="W23" s="812"/>
      <c r="X23" s="812"/>
      <c r="Y23" s="812"/>
      <c r="Z23" s="812"/>
      <c r="AA23" s="812">
        <f t="shared" ref="AA23" si="1">SUM(AA7:AE22)</f>
        <v>855</v>
      </c>
      <c r="AB23" s="812"/>
      <c r="AC23" s="812"/>
      <c r="AD23" s="812"/>
      <c r="AE23" s="813"/>
      <c r="AF23" s="814">
        <v>682</v>
      </c>
      <c r="AG23" s="812"/>
      <c r="AH23" s="812"/>
      <c r="AI23" s="812"/>
      <c r="AJ23" s="815"/>
      <c r="AK23" s="816"/>
      <c r="AL23" s="817"/>
      <c r="AM23" s="817"/>
      <c r="AN23" s="817"/>
      <c r="AO23" s="817"/>
      <c r="AP23" s="812">
        <f>SUM(AP7:AT22)</f>
        <v>13122</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6469</v>
      </c>
      <c r="R28" s="841"/>
      <c r="S28" s="841"/>
      <c r="T28" s="841"/>
      <c r="U28" s="841"/>
      <c r="V28" s="841">
        <v>5965</v>
      </c>
      <c r="W28" s="841"/>
      <c r="X28" s="841"/>
      <c r="Y28" s="841"/>
      <c r="Z28" s="841"/>
      <c r="AA28" s="841">
        <v>504</v>
      </c>
      <c r="AB28" s="841"/>
      <c r="AC28" s="841"/>
      <c r="AD28" s="841"/>
      <c r="AE28" s="842"/>
      <c r="AF28" s="843">
        <v>504</v>
      </c>
      <c r="AG28" s="841"/>
      <c r="AH28" s="841"/>
      <c r="AI28" s="841"/>
      <c r="AJ28" s="844"/>
      <c r="AK28" s="845">
        <v>431</v>
      </c>
      <c r="AL28" s="836"/>
      <c r="AM28" s="836"/>
      <c r="AN28" s="836"/>
      <c r="AO28" s="836"/>
      <c r="AP28" s="836" t="s">
        <v>489</v>
      </c>
      <c r="AQ28" s="836"/>
      <c r="AR28" s="836"/>
      <c r="AS28" s="836"/>
      <c r="AT28" s="836"/>
      <c r="AU28" s="836" t="s">
        <v>489</v>
      </c>
      <c r="AV28" s="836"/>
      <c r="AW28" s="836"/>
      <c r="AX28" s="836"/>
      <c r="AY28" s="836"/>
      <c r="AZ28" s="837" t="s">
        <v>489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2929</v>
      </c>
      <c r="R29" s="777"/>
      <c r="S29" s="777"/>
      <c r="T29" s="777"/>
      <c r="U29" s="777"/>
      <c r="V29" s="777">
        <v>2845</v>
      </c>
      <c r="W29" s="777"/>
      <c r="X29" s="777"/>
      <c r="Y29" s="777"/>
      <c r="Z29" s="777"/>
      <c r="AA29" s="777">
        <v>84</v>
      </c>
      <c r="AB29" s="777"/>
      <c r="AC29" s="777"/>
      <c r="AD29" s="777"/>
      <c r="AE29" s="778"/>
      <c r="AF29" s="779">
        <v>84</v>
      </c>
      <c r="AG29" s="780"/>
      <c r="AH29" s="780"/>
      <c r="AI29" s="780"/>
      <c r="AJ29" s="781"/>
      <c r="AK29" s="848">
        <v>406</v>
      </c>
      <c r="AL29" s="849"/>
      <c r="AM29" s="849"/>
      <c r="AN29" s="849"/>
      <c r="AO29" s="849"/>
      <c r="AP29" s="849">
        <v>11</v>
      </c>
      <c r="AQ29" s="849"/>
      <c r="AR29" s="849"/>
      <c r="AS29" s="849"/>
      <c r="AT29" s="849"/>
      <c r="AU29" s="849" t="s">
        <v>489</v>
      </c>
      <c r="AV29" s="849"/>
      <c r="AW29" s="849"/>
      <c r="AX29" s="849"/>
      <c r="AY29" s="849"/>
      <c r="AZ29" s="850" t="s">
        <v>489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767</v>
      </c>
      <c r="R30" s="777"/>
      <c r="S30" s="777"/>
      <c r="T30" s="777"/>
      <c r="U30" s="777"/>
      <c r="V30" s="777">
        <v>766</v>
      </c>
      <c r="W30" s="777"/>
      <c r="X30" s="777"/>
      <c r="Y30" s="777"/>
      <c r="Z30" s="777"/>
      <c r="AA30" s="777">
        <v>2</v>
      </c>
      <c r="AB30" s="777"/>
      <c r="AC30" s="777"/>
      <c r="AD30" s="777"/>
      <c r="AE30" s="778"/>
      <c r="AF30" s="779">
        <v>2</v>
      </c>
      <c r="AG30" s="780"/>
      <c r="AH30" s="780"/>
      <c r="AI30" s="780"/>
      <c r="AJ30" s="781"/>
      <c r="AK30" s="848">
        <v>454</v>
      </c>
      <c r="AL30" s="849"/>
      <c r="AM30" s="849"/>
      <c r="AN30" s="849"/>
      <c r="AO30" s="849"/>
      <c r="AP30" s="849" t="s">
        <v>489</v>
      </c>
      <c r="AQ30" s="849"/>
      <c r="AR30" s="849"/>
      <c r="AS30" s="849"/>
      <c r="AT30" s="849"/>
      <c r="AU30" s="849" t="s">
        <v>489</v>
      </c>
      <c r="AV30" s="849"/>
      <c r="AW30" s="849"/>
      <c r="AX30" s="849"/>
      <c r="AY30" s="849"/>
      <c r="AZ30" s="850" t="s">
        <v>489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1109</v>
      </c>
      <c r="R31" s="777"/>
      <c r="S31" s="777"/>
      <c r="T31" s="777"/>
      <c r="U31" s="777"/>
      <c r="V31" s="777">
        <v>935</v>
      </c>
      <c r="W31" s="777"/>
      <c r="X31" s="777"/>
      <c r="Y31" s="777"/>
      <c r="Z31" s="777"/>
      <c r="AA31" s="777">
        <v>174</v>
      </c>
      <c r="AB31" s="777"/>
      <c r="AC31" s="777"/>
      <c r="AD31" s="777"/>
      <c r="AE31" s="778"/>
      <c r="AF31" s="779">
        <v>902</v>
      </c>
      <c r="AG31" s="780"/>
      <c r="AH31" s="780"/>
      <c r="AI31" s="780"/>
      <c r="AJ31" s="781"/>
      <c r="AK31" s="848">
        <v>65</v>
      </c>
      <c r="AL31" s="849"/>
      <c r="AM31" s="849"/>
      <c r="AN31" s="849"/>
      <c r="AO31" s="849"/>
      <c r="AP31" s="849">
        <v>1194</v>
      </c>
      <c r="AQ31" s="849"/>
      <c r="AR31" s="849"/>
      <c r="AS31" s="849"/>
      <c r="AT31" s="849"/>
      <c r="AU31" s="849" t="s">
        <v>546</v>
      </c>
      <c r="AV31" s="849"/>
      <c r="AW31" s="849"/>
      <c r="AX31" s="849"/>
      <c r="AY31" s="849"/>
      <c r="AZ31" s="850" t="s">
        <v>489</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2551</v>
      </c>
      <c r="R32" s="777"/>
      <c r="S32" s="777"/>
      <c r="T32" s="777"/>
      <c r="U32" s="777"/>
      <c r="V32" s="777">
        <v>2499</v>
      </c>
      <c r="W32" s="777"/>
      <c r="X32" s="777"/>
      <c r="Y32" s="777"/>
      <c r="Z32" s="777"/>
      <c r="AA32" s="777">
        <v>52</v>
      </c>
      <c r="AB32" s="777"/>
      <c r="AC32" s="777"/>
      <c r="AD32" s="777"/>
      <c r="AE32" s="778"/>
      <c r="AF32" s="779">
        <v>24</v>
      </c>
      <c r="AG32" s="780"/>
      <c r="AH32" s="780"/>
      <c r="AI32" s="780"/>
      <c r="AJ32" s="781"/>
      <c r="AK32" s="848">
        <v>580</v>
      </c>
      <c r="AL32" s="849"/>
      <c r="AM32" s="849"/>
      <c r="AN32" s="849"/>
      <c r="AO32" s="849"/>
      <c r="AP32" s="849">
        <v>6815</v>
      </c>
      <c r="AQ32" s="849"/>
      <c r="AR32" s="849"/>
      <c r="AS32" s="849"/>
      <c r="AT32" s="849"/>
      <c r="AU32" s="849">
        <v>4961</v>
      </c>
      <c r="AV32" s="849"/>
      <c r="AW32" s="849"/>
      <c r="AX32" s="849"/>
      <c r="AY32" s="849"/>
      <c r="AZ32" s="850" t="s">
        <v>489</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165</v>
      </c>
      <c r="R33" s="777"/>
      <c r="S33" s="777"/>
      <c r="T33" s="777"/>
      <c r="U33" s="777"/>
      <c r="V33" s="777">
        <v>149</v>
      </c>
      <c r="W33" s="777"/>
      <c r="X33" s="777"/>
      <c r="Y33" s="777"/>
      <c r="Z33" s="777"/>
      <c r="AA33" s="777">
        <v>16</v>
      </c>
      <c r="AB33" s="777"/>
      <c r="AC33" s="777"/>
      <c r="AD33" s="777"/>
      <c r="AE33" s="778"/>
      <c r="AF33" s="779">
        <v>16</v>
      </c>
      <c r="AG33" s="780"/>
      <c r="AH33" s="780"/>
      <c r="AI33" s="780"/>
      <c r="AJ33" s="781"/>
      <c r="AK33" s="848">
        <v>94</v>
      </c>
      <c r="AL33" s="849"/>
      <c r="AM33" s="849"/>
      <c r="AN33" s="849"/>
      <c r="AO33" s="849"/>
      <c r="AP33" s="849">
        <v>1125</v>
      </c>
      <c r="AQ33" s="849"/>
      <c r="AR33" s="849"/>
      <c r="AS33" s="849"/>
      <c r="AT33" s="849"/>
      <c r="AU33" s="849">
        <v>1122</v>
      </c>
      <c r="AV33" s="849"/>
      <c r="AW33" s="849"/>
      <c r="AX33" s="849"/>
      <c r="AY33" s="849"/>
      <c r="AZ33" s="850" t="s">
        <v>489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21</v>
      </c>
      <c r="R34" s="777"/>
      <c r="S34" s="777"/>
      <c r="T34" s="777"/>
      <c r="U34" s="777"/>
      <c r="V34" s="777">
        <v>0</v>
      </c>
      <c r="W34" s="777"/>
      <c r="X34" s="777"/>
      <c r="Y34" s="777"/>
      <c r="Z34" s="777"/>
      <c r="AA34" s="777">
        <v>21</v>
      </c>
      <c r="AB34" s="777"/>
      <c r="AC34" s="777"/>
      <c r="AD34" s="777"/>
      <c r="AE34" s="778"/>
      <c r="AF34" s="779">
        <v>26</v>
      </c>
      <c r="AG34" s="780"/>
      <c r="AH34" s="780"/>
      <c r="AI34" s="780"/>
      <c r="AJ34" s="781"/>
      <c r="AK34" s="848" t="s">
        <v>546</v>
      </c>
      <c r="AL34" s="849"/>
      <c r="AM34" s="849"/>
      <c r="AN34" s="849"/>
      <c r="AO34" s="849"/>
      <c r="AP34" s="849" t="s">
        <v>546</v>
      </c>
      <c r="AQ34" s="849"/>
      <c r="AR34" s="849"/>
      <c r="AS34" s="849"/>
      <c r="AT34" s="849"/>
      <c r="AU34" s="849" t="s">
        <v>546</v>
      </c>
      <c r="AV34" s="849"/>
      <c r="AW34" s="849"/>
      <c r="AX34" s="849"/>
      <c r="AY34" s="849"/>
      <c r="AZ34" s="850" t="s">
        <v>489</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1559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557</v>
      </c>
      <c r="AQ68" s="884"/>
      <c r="AR68" s="884"/>
      <c r="AS68" s="884"/>
      <c r="AT68" s="884"/>
      <c r="AU68" s="884" t="s">
        <v>558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557</v>
      </c>
      <c r="AQ69" s="849"/>
      <c r="AR69" s="849"/>
      <c r="AS69" s="849"/>
      <c r="AT69" s="849"/>
      <c r="AU69" s="849" t="s">
        <v>557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559</v>
      </c>
      <c r="AL70" s="849"/>
      <c r="AM70" s="849"/>
      <c r="AN70" s="849"/>
      <c r="AO70" s="849"/>
      <c r="AP70" s="849" t="s">
        <v>558</v>
      </c>
      <c r="AQ70" s="849"/>
      <c r="AR70" s="849"/>
      <c r="AS70" s="849"/>
      <c r="AT70" s="849"/>
      <c r="AU70" s="849" t="s">
        <v>557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558</v>
      </c>
      <c r="AL71" s="849"/>
      <c r="AM71" s="849"/>
      <c r="AN71" s="849"/>
      <c r="AO71" s="849"/>
      <c r="AP71" s="849" t="s">
        <v>558</v>
      </c>
      <c r="AQ71" s="849"/>
      <c r="AR71" s="849"/>
      <c r="AS71" s="849"/>
      <c r="AT71" s="849"/>
      <c r="AU71" s="849" t="s">
        <v>557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558</v>
      </c>
      <c r="AQ72" s="849"/>
      <c r="AR72" s="849"/>
      <c r="AS72" s="849"/>
      <c r="AT72" s="849"/>
      <c r="AU72" s="849" t="s">
        <v>557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552</v>
      </c>
      <c r="C73" s="892"/>
      <c r="D73" s="892"/>
      <c r="E73" s="892"/>
      <c r="F73" s="892"/>
      <c r="G73" s="892"/>
      <c r="H73" s="892"/>
      <c r="I73" s="892"/>
      <c r="J73" s="892"/>
      <c r="K73" s="892"/>
      <c r="L73" s="892"/>
      <c r="M73" s="892"/>
      <c r="N73" s="892"/>
      <c r="O73" s="892"/>
      <c r="P73" s="893"/>
      <c r="Q73" s="894">
        <v>558</v>
      </c>
      <c r="R73" s="849"/>
      <c r="S73" s="849"/>
      <c r="T73" s="849"/>
      <c r="U73" s="849"/>
      <c r="V73" s="849">
        <v>514</v>
      </c>
      <c r="W73" s="849"/>
      <c r="X73" s="849"/>
      <c r="Y73" s="849"/>
      <c r="Z73" s="849"/>
      <c r="AA73" s="849">
        <v>44</v>
      </c>
      <c r="AB73" s="849"/>
      <c r="AC73" s="849"/>
      <c r="AD73" s="849"/>
      <c r="AE73" s="849"/>
      <c r="AF73" s="849">
        <v>42</v>
      </c>
      <c r="AG73" s="849"/>
      <c r="AH73" s="849"/>
      <c r="AI73" s="849"/>
      <c r="AJ73" s="849"/>
      <c r="AK73" s="849">
        <v>15</v>
      </c>
      <c r="AL73" s="849"/>
      <c r="AM73" s="849"/>
      <c r="AN73" s="849"/>
      <c r="AO73" s="849"/>
      <c r="AP73" s="849">
        <v>460</v>
      </c>
      <c r="AQ73" s="849"/>
      <c r="AR73" s="849"/>
      <c r="AS73" s="849"/>
      <c r="AT73" s="849"/>
      <c r="AU73" s="849">
        <v>48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553</v>
      </c>
      <c r="C74" s="892"/>
      <c r="D74" s="892"/>
      <c r="E74" s="892"/>
      <c r="F74" s="892"/>
      <c r="G74" s="892"/>
      <c r="H74" s="892"/>
      <c r="I74" s="892"/>
      <c r="J74" s="892"/>
      <c r="K74" s="892"/>
      <c r="L74" s="892"/>
      <c r="M74" s="892"/>
      <c r="N74" s="892"/>
      <c r="O74" s="892"/>
      <c r="P74" s="893"/>
      <c r="Q74" s="894">
        <v>4804</v>
      </c>
      <c r="R74" s="849"/>
      <c r="S74" s="849"/>
      <c r="T74" s="849"/>
      <c r="U74" s="849"/>
      <c r="V74" s="849">
        <v>4737</v>
      </c>
      <c r="W74" s="849"/>
      <c r="X74" s="849"/>
      <c r="Y74" s="849"/>
      <c r="Z74" s="849"/>
      <c r="AA74" s="849">
        <v>67</v>
      </c>
      <c r="AB74" s="849"/>
      <c r="AC74" s="849"/>
      <c r="AD74" s="849"/>
      <c r="AE74" s="849"/>
      <c r="AF74" s="849">
        <v>67</v>
      </c>
      <c r="AG74" s="849"/>
      <c r="AH74" s="849"/>
      <c r="AI74" s="849"/>
      <c r="AJ74" s="849"/>
      <c r="AK74" s="849" t="s">
        <v>558</v>
      </c>
      <c r="AL74" s="849"/>
      <c r="AM74" s="849"/>
      <c r="AN74" s="849"/>
      <c r="AO74" s="849"/>
      <c r="AP74" s="849">
        <v>1962</v>
      </c>
      <c r="AQ74" s="849"/>
      <c r="AR74" s="849"/>
      <c r="AS74" s="849"/>
      <c r="AT74" s="849"/>
      <c r="AU74" s="849">
        <v>97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554</v>
      </c>
      <c r="C75" s="892"/>
      <c r="D75" s="892"/>
      <c r="E75" s="892"/>
      <c r="F75" s="892"/>
      <c r="G75" s="892"/>
      <c r="H75" s="892"/>
      <c r="I75" s="892"/>
      <c r="J75" s="892"/>
      <c r="K75" s="892"/>
      <c r="L75" s="892"/>
      <c r="M75" s="892"/>
      <c r="N75" s="892"/>
      <c r="O75" s="892"/>
      <c r="P75" s="893"/>
      <c r="Q75" s="897">
        <v>101</v>
      </c>
      <c r="R75" s="898"/>
      <c r="S75" s="898"/>
      <c r="T75" s="898"/>
      <c r="U75" s="848"/>
      <c r="V75" s="899">
        <v>99</v>
      </c>
      <c r="W75" s="898"/>
      <c r="X75" s="898"/>
      <c r="Y75" s="898"/>
      <c r="Z75" s="848"/>
      <c r="AA75" s="899">
        <v>2</v>
      </c>
      <c r="AB75" s="898"/>
      <c r="AC75" s="898"/>
      <c r="AD75" s="898"/>
      <c r="AE75" s="848"/>
      <c r="AF75" s="899">
        <v>2</v>
      </c>
      <c r="AG75" s="898"/>
      <c r="AH75" s="898"/>
      <c r="AI75" s="898"/>
      <c r="AJ75" s="848"/>
      <c r="AK75" s="899">
        <v>7</v>
      </c>
      <c r="AL75" s="898"/>
      <c r="AM75" s="898"/>
      <c r="AN75" s="898"/>
      <c r="AO75" s="848"/>
      <c r="AP75" s="899" t="s">
        <v>558</v>
      </c>
      <c r="AQ75" s="898"/>
      <c r="AR75" s="898"/>
      <c r="AS75" s="898"/>
      <c r="AT75" s="848"/>
      <c r="AU75" s="899" t="s">
        <v>558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555</v>
      </c>
      <c r="C76" s="892"/>
      <c r="D76" s="892"/>
      <c r="E76" s="892"/>
      <c r="F76" s="892"/>
      <c r="G76" s="892"/>
      <c r="H76" s="892"/>
      <c r="I76" s="892"/>
      <c r="J76" s="892"/>
      <c r="K76" s="892"/>
      <c r="L76" s="892"/>
      <c r="M76" s="892"/>
      <c r="N76" s="892"/>
      <c r="O76" s="892"/>
      <c r="P76" s="893"/>
      <c r="Q76" s="897">
        <v>10</v>
      </c>
      <c r="R76" s="898"/>
      <c r="S76" s="898"/>
      <c r="T76" s="898"/>
      <c r="U76" s="848"/>
      <c r="V76" s="899">
        <v>9</v>
      </c>
      <c r="W76" s="898"/>
      <c r="X76" s="898"/>
      <c r="Y76" s="898"/>
      <c r="Z76" s="848"/>
      <c r="AA76" s="899">
        <v>1</v>
      </c>
      <c r="AB76" s="898"/>
      <c r="AC76" s="898"/>
      <c r="AD76" s="898"/>
      <c r="AE76" s="848"/>
      <c r="AF76" s="899">
        <v>1</v>
      </c>
      <c r="AG76" s="898"/>
      <c r="AH76" s="898"/>
      <c r="AI76" s="898"/>
      <c r="AJ76" s="848"/>
      <c r="AK76" s="899">
        <v>0</v>
      </c>
      <c r="AL76" s="898"/>
      <c r="AM76" s="898"/>
      <c r="AN76" s="898"/>
      <c r="AO76" s="848"/>
      <c r="AP76" s="899" t="s">
        <v>558</v>
      </c>
      <c r="AQ76" s="898"/>
      <c r="AR76" s="898"/>
      <c r="AS76" s="898"/>
      <c r="AT76" s="848"/>
      <c r="AU76" s="899" t="s">
        <v>558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556</v>
      </c>
      <c r="C77" s="892"/>
      <c r="D77" s="892"/>
      <c r="E77" s="892"/>
      <c r="F77" s="892"/>
      <c r="G77" s="892"/>
      <c r="H77" s="892"/>
      <c r="I77" s="892"/>
      <c r="J77" s="892"/>
      <c r="K77" s="892"/>
      <c r="L77" s="892"/>
      <c r="M77" s="892"/>
      <c r="N77" s="892"/>
      <c r="O77" s="892"/>
      <c r="P77" s="893"/>
      <c r="Q77" s="897">
        <v>625</v>
      </c>
      <c r="R77" s="898"/>
      <c r="S77" s="898"/>
      <c r="T77" s="898"/>
      <c r="U77" s="848"/>
      <c r="V77" s="899">
        <v>610</v>
      </c>
      <c r="W77" s="898"/>
      <c r="X77" s="898"/>
      <c r="Y77" s="898"/>
      <c r="Z77" s="848"/>
      <c r="AA77" s="899">
        <v>16</v>
      </c>
      <c r="AB77" s="898"/>
      <c r="AC77" s="898"/>
      <c r="AD77" s="898"/>
      <c r="AE77" s="848"/>
      <c r="AF77" s="899">
        <v>16</v>
      </c>
      <c r="AG77" s="898"/>
      <c r="AH77" s="898"/>
      <c r="AI77" s="898"/>
      <c r="AJ77" s="848"/>
      <c r="AK77" s="899" t="s">
        <v>558</v>
      </c>
      <c r="AL77" s="898"/>
      <c r="AM77" s="898"/>
      <c r="AN77" s="898"/>
      <c r="AO77" s="848"/>
      <c r="AP77" s="899">
        <v>158</v>
      </c>
      <c r="AQ77" s="898"/>
      <c r="AR77" s="898"/>
      <c r="AS77" s="898"/>
      <c r="AT77" s="848"/>
      <c r="AU77" s="899">
        <v>66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5222</v>
      </c>
      <c r="AG88" s="860"/>
      <c r="AH88" s="860"/>
      <c r="AI88" s="860"/>
      <c r="AJ88" s="860"/>
      <c r="AK88" s="857"/>
      <c r="AL88" s="857"/>
      <c r="AM88" s="857"/>
      <c r="AN88" s="857"/>
      <c r="AO88" s="857"/>
      <c r="AP88" s="860">
        <f t="shared" ref="AP88" si="2">SUM(AP68:AT87)</f>
        <v>2580</v>
      </c>
      <c r="AQ88" s="860"/>
      <c r="AR88" s="860"/>
      <c r="AS88" s="860"/>
      <c r="AT88" s="860"/>
      <c r="AU88" s="860">
        <f t="shared" ref="AU88" si="3">SUM(AU68:AY87)</f>
        <v>211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5</v>
      </c>
      <c r="CS102" s="868"/>
      <c r="CT102" s="868"/>
      <c r="CU102" s="868"/>
      <c r="CV102" s="911"/>
      <c r="CW102" s="910" t="s">
        <v>489</v>
      </c>
      <c r="CX102" s="868"/>
      <c r="CY102" s="868"/>
      <c r="CZ102" s="868"/>
      <c r="DA102" s="911"/>
      <c r="DB102" s="910" t="s">
        <v>489</v>
      </c>
      <c r="DC102" s="868"/>
      <c r="DD102" s="868"/>
      <c r="DE102" s="868"/>
      <c r="DF102" s="911"/>
      <c r="DG102" s="910" t="s">
        <v>489</v>
      </c>
      <c r="DH102" s="868"/>
      <c r="DI102" s="868"/>
      <c r="DJ102" s="868"/>
      <c r="DK102" s="911"/>
      <c r="DL102" s="910" t="s">
        <v>489</v>
      </c>
      <c r="DM102" s="868"/>
      <c r="DN102" s="868"/>
      <c r="DO102" s="868"/>
      <c r="DP102" s="911"/>
      <c r="DQ102" s="910" t="s">
        <v>489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285</v>
      </c>
      <c r="AG109" s="913"/>
      <c r="AH109" s="913"/>
      <c r="AI109" s="913"/>
      <c r="AJ109" s="914"/>
      <c r="AK109" s="912" t="s">
        <v>284</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285</v>
      </c>
      <c r="BW109" s="913"/>
      <c r="BX109" s="913"/>
      <c r="BY109" s="913"/>
      <c r="BZ109" s="914"/>
      <c r="CA109" s="912" t="s">
        <v>284</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285</v>
      </c>
      <c r="DM109" s="913"/>
      <c r="DN109" s="913"/>
      <c r="DO109" s="913"/>
      <c r="DP109" s="914"/>
      <c r="DQ109" s="912" t="s">
        <v>284</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1353849</v>
      </c>
      <c r="AB110" s="920"/>
      <c r="AC110" s="920"/>
      <c r="AD110" s="920"/>
      <c r="AE110" s="921"/>
      <c r="AF110" s="922">
        <v>1292209</v>
      </c>
      <c r="AG110" s="920"/>
      <c r="AH110" s="920"/>
      <c r="AI110" s="920"/>
      <c r="AJ110" s="921"/>
      <c r="AK110" s="922">
        <v>1296388</v>
      </c>
      <c r="AL110" s="920"/>
      <c r="AM110" s="920"/>
      <c r="AN110" s="920"/>
      <c r="AO110" s="921"/>
      <c r="AP110" s="923">
        <v>15.7</v>
      </c>
      <c r="AQ110" s="924"/>
      <c r="AR110" s="924"/>
      <c r="AS110" s="924"/>
      <c r="AT110" s="925"/>
      <c r="AU110" s="926" t="s">
        <v>61</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12393454</v>
      </c>
      <c r="BR110" s="957"/>
      <c r="BS110" s="957"/>
      <c r="BT110" s="957"/>
      <c r="BU110" s="957"/>
      <c r="BV110" s="957">
        <v>12901488</v>
      </c>
      <c r="BW110" s="957"/>
      <c r="BX110" s="957"/>
      <c r="BY110" s="957"/>
      <c r="BZ110" s="957"/>
      <c r="CA110" s="957">
        <v>13121820</v>
      </c>
      <c r="CB110" s="957"/>
      <c r="CC110" s="957"/>
      <c r="CD110" s="957"/>
      <c r="CE110" s="957"/>
      <c r="CF110" s="971">
        <v>158.5</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416</v>
      </c>
      <c r="BR111" s="950"/>
      <c r="BS111" s="950"/>
      <c r="BT111" s="950"/>
      <c r="BU111" s="950"/>
      <c r="BV111" s="950" t="s">
        <v>416</v>
      </c>
      <c r="BW111" s="950"/>
      <c r="BX111" s="950"/>
      <c r="BY111" s="950"/>
      <c r="BZ111" s="950"/>
      <c r="CA111" s="950" t="s">
        <v>416</v>
      </c>
      <c r="CB111" s="950"/>
      <c r="CC111" s="950"/>
      <c r="CD111" s="950"/>
      <c r="CE111" s="950"/>
      <c r="CF111" s="944" t="s">
        <v>416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6843313</v>
      </c>
      <c r="BR112" s="950"/>
      <c r="BS112" s="950"/>
      <c r="BT112" s="950"/>
      <c r="BU112" s="950"/>
      <c r="BV112" s="950">
        <v>6055001</v>
      </c>
      <c r="BW112" s="950"/>
      <c r="BX112" s="950"/>
      <c r="BY112" s="950"/>
      <c r="BZ112" s="950"/>
      <c r="CA112" s="950">
        <v>6083006</v>
      </c>
      <c r="CB112" s="950"/>
      <c r="CC112" s="950"/>
      <c r="CD112" s="950"/>
      <c r="CE112" s="950"/>
      <c r="CF112" s="944">
        <v>73.5</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573157</v>
      </c>
      <c r="AB113" s="964"/>
      <c r="AC113" s="964"/>
      <c r="AD113" s="964"/>
      <c r="AE113" s="965"/>
      <c r="AF113" s="966">
        <v>562242</v>
      </c>
      <c r="AG113" s="964"/>
      <c r="AH113" s="964"/>
      <c r="AI113" s="964"/>
      <c r="AJ113" s="965"/>
      <c r="AK113" s="966">
        <v>600887</v>
      </c>
      <c r="AL113" s="964"/>
      <c r="AM113" s="964"/>
      <c r="AN113" s="964"/>
      <c r="AO113" s="965"/>
      <c r="AP113" s="967">
        <v>7.3</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188504</v>
      </c>
      <c r="BR113" s="950"/>
      <c r="BS113" s="950"/>
      <c r="BT113" s="950"/>
      <c r="BU113" s="950"/>
      <c r="BV113" s="950">
        <v>169085</v>
      </c>
      <c r="BW113" s="950"/>
      <c r="BX113" s="950"/>
      <c r="BY113" s="950"/>
      <c r="BZ113" s="950"/>
      <c r="CA113" s="950">
        <v>210080</v>
      </c>
      <c r="CB113" s="950"/>
      <c r="CC113" s="950"/>
      <c r="CD113" s="950"/>
      <c r="CE113" s="950"/>
      <c r="CF113" s="944">
        <v>2.5</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86933</v>
      </c>
      <c r="AB114" s="989"/>
      <c r="AC114" s="989"/>
      <c r="AD114" s="989"/>
      <c r="AE114" s="990"/>
      <c r="AF114" s="991">
        <v>42748</v>
      </c>
      <c r="AG114" s="989"/>
      <c r="AH114" s="989"/>
      <c r="AI114" s="989"/>
      <c r="AJ114" s="990"/>
      <c r="AK114" s="991">
        <v>61712</v>
      </c>
      <c r="AL114" s="989"/>
      <c r="AM114" s="989"/>
      <c r="AN114" s="989"/>
      <c r="AO114" s="990"/>
      <c r="AP114" s="992">
        <v>0.7</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1758641</v>
      </c>
      <c r="BR114" s="950"/>
      <c r="BS114" s="950"/>
      <c r="BT114" s="950"/>
      <c r="BU114" s="950"/>
      <c r="BV114" s="950">
        <v>961759</v>
      </c>
      <c r="BW114" s="950"/>
      <c r="BX114" s="950"/>
      <c r="BY114" s="950"/>
      <c r="BZ114" s="950"/>
      <c r="CA114" s="950">
        <v>846830</v>
      </c>
      <c r="CB114" s="950"/>
      <c r="CC114" s="950"/>
      <c r="CD114" s="950"/>
      <c r="CE114" s="950"/>
      <c r="CF114" s="944">
        <v>10.199999999999999</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413</v>
      </c>
      <c r="AB115" s="964"/>
      <c r="AC115" s="964"/>
      <c r="AD115" s="964"/>
      <c r="AE115" s="965"/>
      <c r="AF115" s="966" t="s">
        <v>413</v>
      </c>
      <c r="AG115" s="964"/>
      <c r="AH115" s="964"/>
      <c r="AI115" s="964"/>
      <c r="AJ115" s="965"/>
      <c r="AK115" s="966" t="s">
        <v>413</v>
      </c>
      <c r="AL115" s="964"/>
      <c r="AM115" s="964"/>
      <c r="AN115" s="964"/>
      <c r="AO115" s="965"/>
      <c r="AP115" s="967" t="s">
        <v>413</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v>15857</v>
      </c>
      <c r="BR115" s="950"/>
      <c r="BS115" s="950"/>
      <c r="BT115" s="950"/>
      <c r="BU115" s="950"/>
      <c r="BV115" s="950" t="s">
        <v>413</v>
      </c>
      <c r="BW115" s="950"/>
      <c r="BX115" s="950"/>
      <c r="BY115" s="950"/>
      <c r="BZ115" s="950"/>
      <c r="CA115" s="950">
        <v>5029</v>
      </c>
      <c r="CB115" s="950"/>
      <c r="CC115" s="950"/>
      <c r="CD115" s="950"/>
      <c r="CE115" s="950"/>
      <c r="CF115" s="944">
        <v>0.1</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413</v>
      </c>
      <c r="DH115" s="989"/>
      <c r="DI115" s="989"/>
      <c r="DJ115" s="989"/>
      <c r="DK115" s="990"/>
      <c r="DL115" s="991" t="s">
        <v>413</v>
      </c>
      <c r="DM115" s="989"/>
      <c r="DN115" s="989"/>
      <c r="DO115" s="989"/>
      <c r="DP115" s="990"/>
      <c r="DQ115" s="991" t="s">
        <v>413</v>
      </c>
      <c r="DR115" s="989"/>
      <c r="DS115" s="989"/>
      <c r="DT115" s="989"/>
      <c r="DU115" s="990"/>
      <c r="DV115" s="992" t="s">
        <v>413</v>
      </c>
      <c r="DW115" s="993"/>
      <c r="DX115" s="993"/>
      <c r="DY115" s="993"/>
      <c r="DZ115" s="994"/>
    </row>
    <row r="116" spans="1:130" s="197" customFormat="1" ht="26.25" customHeight="1" x14ac:dyDescent="0.15">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413</v>
      </c>
      <c r="AB116" s="989"/>
      <c r="AC116" s="989"/>
      <c r="AD116" s="989"/>
      <c r="AE116" s="990"/>
      <c r="AF116" s="991" t="s">
        <v>413</v>
      </c>
      <c r="AG116" s="989"/>
      <c r="AH116" s="989"/>
      <c r="AI116" s="989"/>
      <c r="AJ116" s="990"/>
      <c r="AK116" s="991" t="s">
        <v>413</v>
      </c>
      <c r="AL116" s="989"/>
      <c r="AM116" s="989"/>
      <c r="AN116" s="989"/>
      <c r="AO116" s="990"/>
      <c r="AP116" s="992" t="s">
        <v>413</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2013939</v>
      </c>
      <c r="AB117" s="996"/>
      <c r="AC117" s="996"/>
      <c r="AD117" s="996"/>
      <c r="AE117" s="997"/>
      <c r="AF117" s="995">
        <v>1897199</v>
      </c>
      <c r="AG117" s="996"/>
      <c r="AH117" s="996"/>
      <c r="AI117" s="996"/>
      <c r="AJ117" s="997"/>
      <c r="AK117" s="995">
        <v>1958987</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285</v>
      </c>
      <c r="AG118" s="913"/>
      <c r="AH118" s="913"/>
      <c r="AI118" s="913"/>
      <c r="AJ118" s="914"/>
      <c r="AK118" s="912" t="s">
        <v>284</v>
      </c>
      <c r="AL118" s="913"/>
      <c r="AM118" s="913"/>
      <c r="AN118" s="913"/>
      <c r="AO118" s="914"/>
      <c r="AP118" s="1020" t="s">
        <v>407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437</v>
      </c>
      <c r="BP118" s="1024"/>
      <c r="BQ118" s="1015">
        <v>21199769</v>
      </c>
      <c r="BR118" s="1016"/>
      <c r="BS118" s="1016"/>
      <c r="BT118" s="1016"/>
      <c r="BU118" s="1016"/>
      <c r="BV118" s="1016">
        <v>20087333</v>
      </c>
      <c r="BW118" s="1016"/>
      <c r="BX118" s="1016"/>
      <c r="BY118" s="1016"/>
      <c r="BZ118" s="1016"/>
      <c r="CA118" s="1016">
        <v>20266765</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6517947</v>
      </c>
      <c r="BR119" s="957"/>
      <c r="BS119" s="957"/>
      <c r="BT119" s="957"/>
      <c r="BU119" s="957"/>
      <c r="BV119" s="957">
        <v>6793638</v>
      </c>
      <c r="BW119" s="957"/>
      <c r="BX119" s="957"/>
      <c r="BY119" s="957"/>
      <c r="BZ119" s="957"/>
      <c r="CA119" s="957">
        <v>6172715</v>
      </c>
      <c r="CB119" s="957"/>
      <c r="CC119" s="957"/>
      <c r="CD119" s="957"/>
      <c r="CE119" s="957"/>
      <c r="CF119" s="971">
        <v>74.599999999999994</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2956041</v>
      </c>
      <c r="BR120" s="950"/>
      <c r="BS120" s="950"/>
      <c r="BT120" s="950"/>
      <c r="BU120" s="950"/>
      <c r="BV120" s="950">
        <v>2856116</v>
      </c>
      <c r="BW120" s="950"/>
      <c r="BX120" s="950"/>
      <c r="BY120" s="950"/>
      <c r="BZ120" s="950"/>
      <c r="CA120" s="950">
        <v>3083983</v>
      </c>
      <c r="CB120" s="950"/>
      <c r="CC120" s="950"/>
      <c r="CD120" s="950"/>
      <c r="CE120" s="950"/>
      <c r="CF120" s="944">
        <v>37.200000000000003</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5639834</v>
      </c>
      <c r="DH120" s="957"/>
      <c r="DI120" s="957"/>
      <c r="DJ120" s="957"/>
      <c r="DK120" s="957"/>
      <c r="DL120" s="957">
        <v>4896419</v>
      </c>
      <c r="DM120" s="957"/>
      <c r="DN120" s="957"/>
      <c r="DO120" s="957"/>
      <c r="DP120" s="957"/>
      <c r="DQ120" s="957">
        <v>4961297</v>
      </c>
      <c r="DR120" s="957"/>
      <c r="DS120" s="957"/>
      <c r="DT120" s="957"/>
      <c r="DU120" s="957"/>
      <c r="DV120" s="958">
        <v>59.9</v>
      </c>
      <c r="DW120" s="958"/>
      <c r="DX120" s="958"/>
      <c r="DY120" s="958"/>
      <c r="DZ120" s="959"/>
    </row>
    <row r="121" spans="1:130" s="197" customFormat="1" ht="26.25" customHeight="1" x14ac:dyDescent="0.15">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13231563</v>
      </c>
      <c r="BR121" s="1016"/>
      <c r="BS121" s="1016"/>
      <c r="BT121" s="1016"/>
      <c r="BU121" s="1016"/>
      <c r="BV121" s="1016">
        <v>13487150</v>
      </c>
      <c r="BW121" s="1016"/>
      <c r="BX121" s="1016"/>
      <c r="BY121" s="1016"/>
      <c r="BZ121" s="1016"/>
      <c r="CA121" s="1016">
        <v>13547635</v>
      </c>
      <c r="CB121" s="1016"/>
      <c r="CC121" s="1016"/>
      <c r="CD121" s="1016"/>
      <c r="CE121" s="1016"/>
      <c r="CF121" s="1054">
        <v>163.6</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v>1203479</v>
      </c>
      <c r="DH121" s="950"/>
      <c r="DI121" s="950"/>
      <c r="DJ121" s="950"/>
      <c r="DK121" s="950"/>
      <c r="DL121" s="950">
        <v>1158582</v>
      </c>
      <c r="DM121" s="950"/>
      <c r="DN121" s="950"/>
      <c r="DO121" s="950"/>
      <c r="DP121" s="950"/>
      <c r="DQ121" s="950">
        <v>1121709</v>
      </c>
      <c r="DR121" s="950"/>
      <c r="DS121" s="950"/>
      <c r="DT121" s="950"/>
      <c r="DU121" s="950"/>
      <c r="DV121" s="951">
        <v>13.5</v>
      </c>
      <c r="DW121" s="951"/>
      <c r="DX121" s="951"/>
      <c r="DY121" s="951"/>
      <c r="DZ121" s="952"/>
    </row>
    <row r="122" spans="1:130" s="197" customFormat="1" ht="26.25" customHeight="1" x14ac:dyDescent="0.15">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448</v>
      </c>
      <c r="BP122" s="1024"/>
      <c r="BQ122" s="1064">
        <v>22705551</v>
      </c>
      <c r="BR122" s="1065"/>
      <c r="BS122" s="1065"/>
      <c r="BT122" s="1065"/>
      <c r="BU122" s="1065"/>
      <c r="BV122" s="1065">
        <v>23136904</v>
      </c>
      <c r="BW122" s="1065"/>
      <c r="BX122" s="1065"/>
      <c r="BY122" s="1065"/>
      <c r="BZ122" s="1065"/>
      <c r="CA122" s="1065">
        <v>22804333</v>
      </c>
      <c r="CB122" s="1065"/>
      <c r="CC122" s="1065"/>
      <c r="CD122" s="1065"/>
      <c r="CE122" s="1065"/>
      <c r="CF122" s="1017"/>
      <c r="CG122" s="1018"/>
      <c r="CH122" s="1018"/>
      <c r="CI122" s="1018"/>
      <c r="CJ122" s="1019"/>
      <c r="CK122" s="1046"/>
      <c r="CL122" s="1047"/>
      <c r="CM122" s="1047"/>
      <c r="CN122" s="1047"/>
      <c r="CO122" s="1048"/>
      <c r="CP122" s="1037" t="s">
        <v>449</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t="s">
        <v>452</v>
      </c>
      <c r="DH123" s="989"/>
      <c r="DI123" s="989"/>
      <c r="DJ123" s="989"/>
      <c r="DK123" s="990"/>
      <c r="DL123" s="991" t="s">
        <v>452</v>
      </c>
      <c r="DM123" s="989"/>
      <c r="DN123" s="989"/>
      <c r="DO123" s="989"/>
      <c r="DP123" s="990"/>
      <c r="DQ123" s="991" t="s">
        <v>452</v>
      </c>
      <c r="DR123" s="989"/>
      <c r="DS123" s="989"/>
      <c r="DT123" s="989"/>
      <c r="DU123" s="990"/>
      <c r="DV123" s="992" t="s">
        <v>452</v>
      </c>
      <c r="DW123" s="993"/>
      <c r="DX123" s="993"/>
      <c r="DY123" s="993"/>
      <c r="DZ123" s="994"/>
    </row>
    <row r="124" spans="1:130" s="197" customFormat="1" ht="26.25" customHeight="1" x14ac:dyDescent="0.15">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452</v>
      </c>
      <c r="AB124" s="989"/>
      <c r="AC124" s="989"/>
      <c r="AD124" s="989"/>
      <c r="AE124" s="990"/>
      <c r="AF124" s="991" t="s">
        <v>452</v>
      </c>
      <c r="AG124" s="989"/>
      <c r="AH124" s="989"/>
      <c r="AI124" s="989"/>
      <c r="AJ124" s="990"/>
      <c r="AK124" s="991" t="s">
        <v>452</v>
      </c>
      <c r="AL124" s="989"/>
      <c r="AM124" s="989"/>
      <c r="AN124" s="989"/>
      <c r="AO124" s="990"/>
      <c r="AP124" s="992" t="s">
        <v>452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453</v>
      </c>
      <c r="CQ124" s="1038"/>
      <c r="CR124" s="1038"/>
      <c r="CS124" s="1038"/>
      <c r="CT124" s="1038"/>
      <c r="CU124" s="1038"/>
      <c r="CV124" s="1038"/>
      <c r="CW124" s="1038"/>
      <c r="CX124" s="1038"/>
      <c r="CY124" s="1038"/>
      <c r="CZ124" s="1038"/>
      <c r="DA124" s="1038"/>
      <c r="DB124" s="1038"/>
      <c r="DC124" s="1038"/>
      <c r="DD124" s="1038"/>
      <c r="DE124" s="1038"/>
      <c r="DF124" s="1039"/>
      <c r="DG124" s="1027" t="s">
        <v>452</v>
      </c>
      <c r="DH124" s="1028"/>
      <c r="DI124" s="1028"/>
      <c r="DJ124" s="1028"/>
      <c r="DK124" s="1029"/>
      <c r="DL124" s="1030" t="s">
        <v>452</v>
      </c>
      <c r="DM124" s="1028"/>
      <c r="DN124" s="1028"/>
      <c r="DO124" s="1028"/>
      <c r="DP124" s="1029"/>
      <c r="DQ124" s="1030" t="s">
        <v>452</v>
      </c>
      <c r="DR124" s="1028"/>
      <c r="DS124" s="1028"/>
      <c r="DT124" s="1028"/>
      <c r="DU124" s="1029"/>
      <c r="DV124" s="1031" t="s">
        <v>452</v>
      </c>
      <c r="DW124" s="1032"/>
      <c r="DX124" s="1032"/>
      <c r="DY124" s="1032"/>
      <c r="DZ124" s="1033"/>
    </row>
    <row r="125" spans="1:130" s="197" customFormat="1" ht="26.25" customHeight="1" thickBot="1" x14ac:dyDescent="0.2">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452</v>
      </c>
      <c r="AB125" s="989"/>
      <c r="AC125" s="989"/>
      <c r="AD125" s="989"/>
      <c r="AE125" s="990"/>
      <c r="AF125" s="991" t="s">
        <v>452</v>
      </c>
      <c r="AG125" s="989"/>
      <c r="AH125" s="989"/>
      <c r="AI125" s="989"/>
      <c r="AJ125" s="990"/>
      <c r="AK125" s="991" t="s">
        <v>452</v>
      </c>
      <c r="AL125" s="989"/>
      <c r="AM125" s="989"/>
      <c r="AN125" s="989"/>
      <c r="AO125" s="990"/>
      <c r="AP125" s="992" t="s">
        <v>452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454</v>
      </c>
      <c r="CL125" s="1044"/>
      <c r="CM125" s="1044"/>
      <c r="CN125" s="1044"/>
      <c r="CO125" s="1045"/>
      <c r="CP125" s="970" t="s">
        <v>455</v>
      </c>
      <c r="CQ125" s="917"/>
      <c r="CR125" s="917"/>
      <c r="CS125" s="917"/>
      <c r="CT125" s="917"/>
      <c r="CU125" s="917"/>
      <c r="CV125" s="917"/>
      <c r="CW125" s="917"/>
      <c r="CX125" s="917"/>
      <c r="CY125" s="917"/>
      <c r="CZ125" s="917"/>
      <c r="DA125" s="917"/>
      <c r="DB125" s="917"/>
      <c r="DC125" s="917"/>
      <c r="DD125" s="917"/>
      <c r="DE125" s="917"/>
      <c r="DF125" s="918"/>
      <c r="DG125" s="956" t="s">
        <v>452</v>
      </c>
      <c r="DH125" s="957"/>
      <c r="DI125" s="957"/>
      <c r="DJ125" s="957"/>
      <c r="DK125" s="957"/>
      <c r="DL125" s="957" t="s">
        <v>452</v>
      </c>
      <c r="DM125" s="957"/>
      <c r="DN125" s="957"/>
      <c r="DO125" s="957"/>
      <c r="DP125" s="957"/>
      <c r="DQ125" s="957" t="s">
        <v>452</v>
      </c>
      <c r="DR125" s="957"/>
      <c r="DS125" s="957"/>
      <c r="DT125" s="957"/>
      <c r="DU125" s="957"/>
      <c r="DV125" s="958" t="s">
        <v>452</v>
      </c>
      <c r="DW125" s="958"/>
      <c r="DX125" s="958"/>
      <c r="DY125" s="958"/>
      <c r="DZ125" s="959"/>
    </row>
    <row r="126" spans="1:130" s="197" customFormat="1" ht="26.25" customHeight="1" x14ac:dyDescent="0.15">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452</v>
      </c>
      <c r="AB126" s="989"/>
      <c r="AC126" s="989"/>
      <c r="AD126" s="989"/>
      <c r="AE126" s="990"/>
      <c r="AF126" s="991" t="s">
        <v>452</v>
      </c>
      <c r="AG126" s="989"/>
      <c r="AH126" s="989"/>
      <c r="AI126" s="989"/>
      <c r="AJ126" s="990"/>
      <c r="AK126" s="991" t="s">
        <v>452</v>
      </c>
      <c r="AL126" s="989"/>
      <c r="AM126" s="989"/>
      <c r="AN126" s="989"/>
      <c r="AO126" s="990"/>
      <c r="AP126" s="992" t="s">
        <v>452</v>
      </c>
      <c r="AQ126" s="993"/>
      <c r="AR126" s="993"/>
      <c r="AS126" s="993"/>
      <c r="AT126" s="994"/>
      <c r="AU126" s="233"/>
      <c r="AV126" s="233"/>
      <c r="AW126" s="233"/>
      <c r="AX126" s="1066" t="s">
        <v>456</v>
      </c>
      <c r="AY126" s="1067"/>
      <c r="AZ126" s="1067"/>
      <c r="BA126" s="1067"/>
      <c r="BB126" s="1067"/>
      <c r="BC126" s="1067"/>
      <c r="BD126" s="1067"/>
      <c r="BE126" s="1068"/>
      <c r="BF126" s="1082" t="s">
        <v>457</v>
      </c>
      <c r="BG126" s="1067"/>
      <c r="BH126" s="1067"/>
      <c r="BI126" s="1067"/>
      <c r="BJ126" s="1067"/>
      <c r="BK126" s="1067"/>
      <c r="BL126" s="1068"/>
      <c r="BM126" s="1082" t="s">
        <v>458</v>
      </c>
      <c r="BN126" s="1067"/>
      <c r="BO126" s="1067"/>
      <c r="BP126" s="1067"/>
      <c r="BQ126" s="1067"/>
      <c r="BR126" s="1067"/>
      <c r="BS126" s="1068"/>
      <c r="BT126" s="1082" t="s">
        <v>459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460</v>
      </c>
      <c r="CQ126" s="980"/>
      <c r="CR126" s="980"/>
      <c r="CS126" s="980"/>
      <c r="CT126" s="980"/>
      <c r="CU126" s="980"/>
      <c r="CV126" s="980"/>
      <c r="CW126" s="980"/>
      <c r="CX126" s="980"/>
      <c r="CY126" s="980"/>
      <c r="CZ126" s="980"/>
      <c r="DA126" s="980"/>
      <c r="DB126" s="980"/>
      <c r="DC126" s="980"/>
      <c r="DD126" s="980"/>
      <c r="DE126" s="980"/>
      <c r="DF126" s="981"/>
      <c r="DG126" s="949" t="s">
        <v>452</v>
      </c>
      <c r="DH126" s="950"/>
      <c r="DI126" s="950"/>
      <c r="DJ126" s="950"/>
      <c r="DK126" s="950"/>
      <c r="DL126" s="950" t="s">
        <v>452</v>
      </c>
      <c r="DM126" s="950"/>
      <c r="DN126" s="950"/>
      <c r="DO126" s="950"/>
      <c r="DP126" s="950"/>
      <c r="DQ126" s="950" t="s">
        <v>452</v>
      </c>
      <c r="DR126" s="950"/>
      <c r="DS126" s="950"/>
      <c r="DT126" s="950"/>
      <c r="DU126" s="950"/>
      <c r="DV126" s="951" t="s">
        <v>452</v>
      </c>
      <c r="DW126" s="951"/>
      <c r="DX126" s="951"/>
      <c r="DY126" s="951"/>
      <c r="DZ126" s="952"/>
    </row>
    <row r="127" spans="1:130" s="197" customFormat="1" ht="26.25" customHeight="1" thickBot="1" x14ac:dyDescent="0.2">
      <c r="A127" s="1006"/>
      <c r="B127" s="978"/>
      <c r="C127" s="1034" t="s">
        <v>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452</v>
      </c>
      <c r="AB127" s="989"/>
      <c r="AC127" s="989"/>
      <c r="AD127" s="989"/>
      <c r="AE127" s="990"/>
      <c r="AF127" s="991" t="s">
        <v>452</v>
      </c>
      <c r="AG127" s="989"/>
      <c r="AH127" s="989"/>
      <c r="AI127" s="989"/>
      <c r="AJ127" s="990"/>
      <c r="AK127" s="991" t="s">
        <v>452</v>
      </c>
      <c r="AL127" s="989"/>
      <c r="AM127" s="989"/>
      <c r="AN127" s="989"/>
      <c r="AO127" s="990"/>
      <c r="AP127" s="992" t="s">
        <v>452</v>
      </c>
      <c r="AQ127" s="993"/>
      <c r="AR127" s="993"/>
      <c r="AS127" s="993"/>
      <c r="AT127" s="994"/>
      <c r="AU127" s="233"/>
      <c r="AV127" s="233"/>
      <c r="AW127" s="233"/>
      <c r="AX127" s="916" t="s">
        <v>462</v>
      </c>
      <c r="AY127" s="917"/>
      <c r="AZ127" s="917"/>
      <c r="BA127" s="917"/>
      <c r="BB127" s="917"/>
      <c r="BC127" s="917"/>
      <c r="BD127" s="917"/>
      <c r="BE127" s="918"/>
      <c r="BF127" s="1071" t="s">
        <v>452</v>
      </c>
      <c r="BG127" s="1072"/>
      <c r="BH127" s="1072"/>
      <c r="BI127" s="1072"/>
      <c r="BJ127" s="1072"/>
      <c r="BK127" s="1072"/>
      <c r="BL127" s="1081"/>
      <c r="BM127" s="1071">
        <v>13.44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463</v>
      </c>
      <c r="CQ127" s="1075"/>
      <c r="CR127" s="1075"/>
      <c r="CS127" s="1075"/>
      <c r="CT127" s="1075"/>
      <c r="CU127" s="1075"/>
      <c r="CV127" s="1075"/>
      <c r="CW127" s="1075"/>
      <c r="CX127" s="1075"/>
      <c r="CY127" s="1075"/>
      <c r="CZ127" s="1075"/>
      <c r="DA127" s="1075"/>
      <c r="DB127" s="1075"/>
      <c r="DC127" s="1075"/>
      <c r="DD127" s="1075"/>
      <c r="DE127" s="1075"/>
      <c r="DF127" s="1076"/>
      <c r="DG127" s="1077">
        <v>15857</v>
      </c>
      <c r="DH127" s="1078"/>
      <c r="DI127" s="1078"/>
      <c r="DJ127" s="1078"/>
      <c r="DK127" s="1078"/>
      <c r="DL127" s="1078" t="s">
        <v>464</v>
      </c>
      <c r="DM127" s="1078"/>
      <c r="DN127" s="1078"/>
      <c r="DO127" s="1078"/>
      <c r="DP127" s="1078"/>
      <c r="DQ127" s="1078">
        <v>5029</v>
      </c>
      <c r="DR127" s="1078"/>
      <c r="DS127" s="1078"/>
      <c r="DT127" s="1078"/>
      <c r="DU127" s="1078"/>
      <c r="DV127" s="1079">
        <v>0.1</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355762</v>
      </c>
      <c r="AB128" s="1120"/>
      <c r="AC128" s="1120"/>
      <c r="AD128" s="1120"/>
      <c r="AE128" s="1121"/>
      <c r="AF128" s="1122">
        <v>366335</v>
      </c>
      <c r="AG128" s="1120"/>
      <c r="AH128" s="1120"/>
      <c r="AI128" s="1120"/>
      <c r="AJ128" s="1121"/>
      <c r="AK128" s="1122">
        <v>388954</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452</v>
      </c>
      <c r="BG128" s="1097"/>
      <c r="BH128" s="1097"/>
      <c r="BI128" s="1097"/>
      <c r="BJ128" s="1097"/>
      <c r="BK128" s="1097"/>
      <c r="BL128" s="1098"/>
      <c r="BM128" s="1096">
        <v>18.440000000000001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9246398</v>
      </c>
      <c r="AB129" s="989"/>
      <c r="AC129" s="989"/>
      <c r="AD129" s="989"/>
      <c r="AE129" s="990"/>
      <c r="AF129" s="991">
        <v>9267538</v>
      </c>
      <c r="AG129" s="989"/>
      <c r="AH129" s="989"/>
      <c r="AI129" s="989"/>
      <c r="AJ129" s="990"/>
      <c r="AK129" s="991">
        <v>9421924</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1172823</v>
      </c>
      <c r="AB130" s="989"/>
      <c r="AC130" s="989"/>
      <c r="AD130" s="989"/>
      <c r="AE130" s="990"/>
      <c r="AF130" s="991">
        <v>1210360</v>
      </c>
      <c r="AG130" s="989"/>
      <c r="AH130" s="989"/>
      <c r="AI130" s="989"/>
      <c r="AJ130" s="990"/>
      <c r="AK130" s="991">
        <v>1142471</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t="s">
        <v>473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8073575</v>
      </c>
      <c r="AB131" s="1028"/>
      <c r="AC131" s="1028"/>
      <c r="AD131" s="1028"/>
      <c r="AE131" s="1029"/>
      <c r="AF131" s="1030">
        <v>8057178</v>
      </c>
      <c r="AG131" s="1028"/>
      <c r="AH131" s="1028"/>
      <c r="AI131" s="1028"/>
      <c r="AJ131" s="1029"/>
      <c r="AK131" s="1030">
        <v>8279453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6.011636728</v>
      </c>
      <c r="AB132" s="1134"/>
      <c r="AC132" s="1134"/>
      <c r="AD132" s="1134"/>
      <c r="AE132" s="1135"/>
      <c r="AF132" s="1136">
        <v>3.9778691749999999</v>
      </c>
      <c r="AG132" s="1134"/>
      <c r="AH132" s="1134"/>
      <c r="AI132" s="1134"/>
      <c r="AJ132" s="1135"/>
      <c r="AK132" s="1136">
        <v>5.1641334280000004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7.2</v>
      </c>
      <c r="AB133" s="1141"/>
      <c r="AC133" s="1141"/>
      <c r="AD133" s="1141"/>
      <c r="AE133" s="1142"/>
      <c r="AF133" s="1140">
        <v>5.7</v>
      </c>
      <c r="AG133" s="1141"/>
      <c r="AH133" s="1141"/>
      <c r="AI133" s="1141"/>
      <c r="AJ133" s="1142"/>
      <c r="AK133" s="1140">
        <v>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2364382</v>
      </c>
      <c r="L9" s="264">
        <v>49761</v>
      </c>
      <c r="M9" s="265">
        <v>55347</v>
      </c>
      <c r="N9" s="266">
        <v>-10.1</v>
      </c>
    </row>
    <row r="10" spans="1:16" x14ac:dyDescent="0.15">
      <c r="A10" s="248"/>
      <c r="B10" s="244"/>
      <c r="C10" s="244"/>
      <c r="D10" s="244"/>
      <c r="E10" s="244"/>
      <c r="F10" s="244"/>
      <c r="G10" s="1149" t="s">
        <v>486</v>
      </c>
      <c r="H10" s="1150"/>
      <c r="I10" s="1150"/>
      <c r="J10" s="1151"/>
      <c r="K10" s="267">
        <v>158836</v>
      </c>
      <c r="L10" s="268">
        <v>3343</v>
      </c>
      <c r="M10" s="269">
        <v>5378</v>
      </c>
      <c r="N10" s="270">
        <v>-37.799999999999997</v>
      </c>
    </row>
    <row r="11" spans="1:16" ht="13.5" customHeight="1" x14ac:dyDescent="0.15">
      <c r="A11" s="248"/>
      <c r="B11" s="244"/>
      <c r="C11" s="244"/>
      <c r="D11" s="244"/>
      <c r="E11" s="244"/>
      <c r="F11" s="244"/>
      <c r="G11" s="1149" t="s">
        <v>487</v>
      </c>
      <c r="H11" s="1150"/>
      <c r="I11" s="1150"/>
      <c r="J11" s="1151"/>
      <c r="K11" s="267">
        <v>485207</v>
      </c>
      <c r="L11" s="268">
        <v>10212</v>
      </c>
      <c r="M11" s="269">
        <v>7824</v>
      </c>
      <c r="N11" s="270">
        <v>30.5</v>
      </c>
    </row>
    <row r="12" spans="1:16" ht="13.5" customHeight="1" x14ac:dyDescent="0.15">
      <c r="A12" s="248"/>
      <c r="B12" s="244"/>
      <c r="C12" s="244"/>
      <c r="D12" s="244"/>
      <c r="E12" s="244"/>
      <c r="F12" s="244"/>
      <c r="G12" s="1149" t="s">
        <v>488</v>
      </c>
      <c r="H12" s="1150"/>
      <c r="I12" s="1150"/>
      <c r="J12" s="1151"/>
      <c r="K12" s="267" t="s">
        <v>489</v>
      </c>
      <c r="L12" s="268" t="s">
        <v>489</v>
      </c>
      <c r="M12" s="269">
        <v>137</v>
      </c>
      <c r="N12" s="270" t="s">
        <v>489</v>
      </c>
    </row>
    <row r="13" spans="1:16" ht="13.5" customHeight="1" x14ac:dyDescent="0.15">
      <c r="A13" s="248"/>
      <c r="B13" s="244"/>
      <c r="C13" s="244"/>
      <c r="D13" s="244"/>
      <c r="E13" s="244"/>
      <c r="F13" s="244"/>
      <c r="G13" s="1149" t="s">
        <v>490</v>
      </c>
      <c r="H13" s="1150"/>
      <c r="I13" s="1150"/>
      <c r="J13" s="1151"/>
      <c r="K13" s="267" t="s">
        <v>489</v>
      </c>
      <c r="L13" s="268" t="s">
        <v>489</v>
      </c>
      <c r="M13" s="269">
        <v>6</v>
      </c>
      <c r="N13" s="270" t="s">
        <v>489</v>
      </c>
    </row>
    <row r="14" spans="1:16" ht="13.5" customHeight="1" x14ac:dyDescent="0.15">
      <c r="A14" s="248"/>
      <c r="B14" s="244"/>
      <c r="C14" s="244"/>
      <c r="D14" s="244"/>
      <c r="E14" s="244"/>
      <c r="F14" s="244"/>
      <c r="G14" s="1149" t="s">
        <v>491</v>
      </c>
      <c r="H14" s="1150"/>
      <c r="I14" s="1150"/>
      <c r="J14" s="1151"/>
      <c r="K14" s="267">
        <v>120160</v>
      </c>
      <c r="L14" s="268">
        <v>2529</v>
      </c>
      <c r="M14" s="269">
        <v>2598</v>
      </c>
      <c r="N14" s="270">
        <v>-2.7</v>
      </c>
    </row>
    <row r="15" spans="1:16" ht="13.5" customHeight="1" x14ac:dyDescent="0.15">
      <c r="A15" s="248"/>
      <c r="B15" s="244"/>
      <c r="C15" s="244"/>
      <c r="D15" s="244"/>
      <c r="E15" s="244"/>
      <c r="F15" s="244"/>
      <c r="G15" s="1149" t="s">
        <v>492</v>
      </c>
      <c r="H15" s="1150"/>
      <c r="I15" s="1150"/>
      <c r="J15" s="1151"/>
      <c r="K15" s="267">
        <v>20720</v>
      </c>
      <c r="L15" s="268">
        <v>436</v>
      </c>
      <c r="M15" s="269">
        <v>1203</v>
      </c>
      <c r="N15" s="270">
        <v>-63.8</v>
      </c>
    </row>
    <row r="16" spans="1:16" x14ac:dyDescent="0.15">
      <c r="A16" s="248"/>
      <c r="B16" s="244"/>
      <c r="C16" s="244"/>
      <c r="D16" s="244"/>
      <c r="E16" s="244"/>
      <c r="F16" s="244"/>
      <c r="G16" s="1152" t="s">
        <v>493</v>
      </c>
      <c r="H16" s="1153"/>
      <c r="I16" s="1153"/>
      <c r="J16" s="1154"/>
      <c r="K16" s="268">
        <v>-242711</v>
      </c>
      <c r="L16" s="268">
        <v>-5108</v>
      </c>
      <c r="M16" s="269">
        <v>-5188</v>
      </c>
      <c r="N16" s="270">
        <v>-1.5</v>
      </c>
    </row>
    <row r="17" spans="1:16" x14ac:dyDescent="0.15">
      <c r="A17" s="248"/>
      <c r="B17" s="244"/>
      <c r="C17" s="244"/>
      <c r="D17" s="244"/>
      <c r="E17" s="244"/>
      <c r="F17" s="244"/>
      <c r="G17" s="1152" t="s">
        <v>168</v>
      </c>
      <c r="H17" s="1153"/>
      <c r="I17" s="1153"/>
      <c r="J17" s="1154"/>
      <c r="K17" s="268">
        <v>2906594</v>
      </c>
      <c r="L17" s="268">
        <v>61172</v>
      </c>
      <c r="M17" s="269">
        <v>67305</v>
      </c>
      <c r="N17" s="270">
        <v>-9.1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5.64</v>
      </c>
      <c r="L21" s="281">
        <v>6.27</v>
      </c>
      <c r="M21" s="282">
        <v>-0.63</v>
      </c>
      <c r="N21" s="249"/>
      <c r="O21" s="283"/>
      <c r="P21" s="279"/>
    </row>
    <row r="22" spans="1:16" s="284" customFormat="1" x14ac:dyDescent="0.15">
      <c r="A22" s="279"/>
      <c r="B22" s="249"/>
      <c r="C22" s="249"/>
      <c r="D22" s="249"/>
      <c r="E22" s="249"/>
      <c r="F22" s="249"/>
      <c r="G22" s="1144" t="s">
        <v>499</v>
      </c>
      <c r="H22" s="1145"/>
      <c r="I22" s="1145"/>
      <c r="J22" s="1146"/>
      <c r="K22" s="285">
        <v>97.9</v>
      </c>
      <c r="L22" s="286">
        <v>97.2</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1296388</v>
      </c>
      <c r="L32" s="294">
        <v>27284</v>
      </c>
      <c r="M32" s="295">
        <v>29478</v>
      </c>
      <c r="N32" s="296">
        <v>-7.4</v>
      </c>
    </row>
    <row r="33" spans="1:16" ht="13.5" customHeight="1" x14ac:dyDescent="0.15">
      <c r="A33" s="248"/>
      <c r="B33" s="244"/>
      <c r="C33" s="244"/>
      <c r="D33" s="244"/>
      <c r="E33" s="244"/>
      <c r="F33" s="244"/>
      <c r="G33" s="1160" t="s">
        <v>504</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505</v>
      </c>
      <c r="H34" s="1161"/>
      <c r="I34" s="1161"/>
      <c r="J34" s="1162"/>
      <c r="K34" s="294" t="s">
        <v>489</v>
      </c>
      <c r="L34" s="294" t="s">
        <v>489</v>
      </c>
      <c r="M34" s="295" t="s">
        <v>489</v>
      </c>
      <c r="N34" s="296" t="s">
        <v>489</v>
      </c>
    </row>
    <row r="35" spans="1:16" ht="27" customHeight="1" x14ac:dyDescent="0.15">
      <c r="A35" s="248"/>
      <c r="B35" s="244"/>
      <c r="C35" s="244"/>
      <c r="D35" s="244"/>
      <c r="E35" s="244"/>
      <c r="F35" s="244"/>
      <c r="G35" s="1160" t="s">
        <v>506</v>
      </c>
      <c r="H35" s="1161"/>
      <c r="I35" s="1161"/>
      <c r="J35" s="1162"/>
      <c r="K35" s="294">
        <v>600887</v>
      </c>
      <c r="L35" s="294">
        <v>12646</v>
      </c>
      <c r="M35" s="295">
        <v>9466</v>
      </c>
      <c r="N35" s="296">
        <v>33.6</v>
      </c>
    </row>
    <row r="36" spans="1:16" ht="27" customHeight="1" x14ac:dyDescent="0.15">
      <c r="A36" s="248"/>
      <c r="B36" s="244"/>
      <c r="C36" s="244"/>
      <c r="D36" s="244"/>
      <c r="E36" s="244"/>
      <c r="F36" s="244"/>
      <c r="G36" s="1160" t="s">
        <v>507</v>
      </c>
      <c r="H36" s="1161"/>
      <c r="I36" s="1161"/>
      <c r="J36" s="1162"/>
      <c r="K36" s="294">
        <v>61712</v>
      </c>
      <c r="L36" s="294">
        <v>1299</v>
      </c>
      <c r="M36" s="295">
        <v>2568</v>
      </c>
      <c r="N36" s="296">
        <v>-49.4</v>
      </c>
    </row>
    <row r="37" spans="1:16" ht="13.5" customHeight="1" x14ac:dyDescent="0.15">
      <c r="A37" s="248"/>
      <c r="B37" s="244"/>
      <c r="C37" s="244"/>
      <c r="D37" s="244"/>
      <c r="E37" s="244"/>
      <c r="F37" s="244"/>
      <c r="G37" s="1160" t="s">
        <v>508</v>
      </c>
      <c r="H37" s="1161"/>
      <c r="I37" s="1161"/>
      <c r="J37" s="1162"/>
      <c r="K37" s="294" t="s">
        <v>489</v>
      </c>
      <c r="L37" s="294" t="s">
        <v>489</v>
      </c>
      <c r="M37" s="295">
        <v>1267</v>
      </c>
      <c r="N37" s="296" t="s">
        <v>489</v>
      </c>
    </row>
    <row r="38" spans="1:16" ht="27" customHeight="1" x14ac:dyDescent="0.15">
      <c r="A38" s="248"/>
      <c r="B38" s="244"/>
      <c r="C38" s="244"/>
      <c r="D38" s="244"/>
      <c r="E38" s="244"/>
      <c r="F38" s="244"/>
      <c r="G38" s="1163" t="s">
        <v>509</v>
      </c>
      <c r="H38" s="1164"/>
      <c r="I38" s="1164"/>
      <c r="J38" s="1165"/>
      <c r="K38" s="297" t="s">
        <v>489</v>
      </c>
      <c r="L38" s="297" t="s">
        <v>489</v>
      </c>
      <c r="M38" s="298">
        <v>1</v>
      </c>
      <c r="N38" s="299" t="s">
        <v>489</v>
      </c>
      <c r="O38" s="293"/>
    </row>
    <row r="39" spans="1:16" x14ac:dyDescent="0.15">
      <c r="A39" s="248"/>
      <c r="B39" s="244"/>
      <c r="C39" s="244"/>
      <c r="D39" s="244"/>
      <c r="E39" s="244"/>
      <c r="F39" s="244"/>
      <c r="G39" s="1163" t="s">
        <v>510</v>
      </c>
      <c r="H39" s="1164"/>
      <c r="I39" s="1164"/>
      <c r="J39" s="1165"/>
      <c r="K39" s="300">
        <v>-388954</v>
      </c>
      <c r="L39" s="300">
        <v>-8186</v>
      </c>
      <c r="M39" s="301">
        <v>-3176</v>
      </c>
      <c r="N39" s="302">
        <v>157.69999999999999</v>
      </c>
      <c r="O39" s="293"/>
    </row>
    <row r="40" spans="1:16" ht="27" customHeight="1" x14ac:dyDescent="0.15">
      <c r="A40" s="248"/>
      <c r="B40" s="244"/>
      <c r="C40" s="244"/>
      <c r="D40" s="244"/>
      <c r="E40" s="244"/>
      <c r="F40" s="244"/>
      <c r="G40" s="1160" t="s">
        <v>511</v>
      </c>
      <c r="H40" s="1161"/>
      <c r="I40" s="1161"/>
      <c r="J40" s="1162"/>
      <c r="K40" s="300">
        <v>-1142471</v>
      </c>
      <c r="L40" s="300">
        <v>-24044</v>
      </c>
      <c r="M40" s="301">
        <v>-27766</v>
      </c>
      <c r="N40" s="302">
        <v>-13.4</v>
      </c>
      <c r="O40" s="293"/>
    </row>
    <row r="41" spans="1:16" x14ac:dyDescent="0.15">
      <c r="A41" s="248"/>
      <c r="B41" s="244"/>
      <c r="C41" s="244"/>
      <c r="D41" s="244"/>
      <c r="E41" s="244"/>
      <c r="F41" s="244"/>
      <c r="G41" s="1166" t="s">
        <v>279</v>
      </c>
      <c r="H41" s="1167"/>
      <c r="I41" s="1167"/>
      <c r="J41" s="1168"/>
      <c r="K41" s="294">
        <v>427562</v>
      </c>
      <c r="L41" s="300">
        <v>8998</v>
      </c>
      <c r="M41" s="301">
        <v>11838</v>
      </c>
      <c r="N41" s="302">
        <v>-24</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864584</v>
      </c>
      <c r="J51" s="320">
        <v>18567</v>
      </c>
      <c r="K51" s="321">
        <v>-43.3</v>
      </c>
      <c r="L51" s="322">
        <v>42839</v>
      </c>
      <c r="M51" s="323">
        <v>-13.3</v>
      </c>
      <c r="N51" s="324">
        <v>-30</v>
      </c>
    </row>
    <row r="52" spans="1:14" x14ac:dyDescent="0.15">
      <c r="A52" s="248"/>
      <c r="B52" s="244"/>
      <c r="C52" s="244"/>
      <c r="D52" s="244"/>
      <c r="E52" s="244"/>
      <c r="F52" s="244"/>
      <c r="G52" s="325"/>
      <c r="H52" s="326" t="s">
        <v>522</v>
      </c>
      <c r="I52" s="327">
        <v>319903</v>
      </c>
      <c r="J52" s="328">
        <v>6870</v>
      </c>
      <c r="K52" s="329">
        <v>-15.8</v>
      </c>
      <c r="L52" s="330">
        <v>22027</v>
      </c>
      <c r="M52" s="331">
        <v>-17.100000000000001</v>
      </c>
      <c r="N52" s="332">
        <v>1.3</v>
      </c>
    </row>
    <row r="53" spans="1:14" x14ac:dyDescent="0.15">
      <c r="A53" s="248"/>
      <c r="B53" s="244"/>
      <c r="C53" s="244"/>
      <c r="D53" s="244"/>
      <c r="E53" s="244"/>
      <c r="F53" s="244"/>
      <c r="G53" s="310" t="s">
        <v>523</v>
      </c>
      <c r="H53" s="311"/>
      <c r="I53" s="319">
        <v>2968220</v>
      </c>
      <c r="J53" s="320">
        <v>63030</v>
      </c>
      <c r="K53" s="321">
        <v>239.5</v>
      </c>
      <c r="L53" s="322">
        <v>46819</v>
      </c>
      <c r="M53" s="323">
        <v>9.3000000000000007</v>
      </c>
      <c r="N53" s="324">
        <v>230.2</v>
      </c>
    </row>
    <row r="54" spans="1:14" x14ac:dyDescent="0.15">
      <c r="A54" s="248"/>
      <c r="B54" s="244"/>
      <c r="C54" s="244"/>
      <c r="D54" s="244"/>
      <c r="E54" s="244"/>
      <c r="F54" s="244"/>
      <c r="G54" s="325"/>
      <c r="H54" s="326" t="s">
        <v>522</v>
      </c>
      <c r="I54" s="327">
        <v>323879</v>
      </c>
      <c r="J54" s="328">
        <v>6878</v>
      </c>
      <c r="K54" s="329">
        <v>0.1</v>
      </c>
      <c r="L54" s="330">
        <v>24121</v>
      </c>
      <c r="M54" s="331">
        <v>9.5</v>
      </c>
      <c r="N54" s="332">
        <v>-9.4</v>
      </c>
    </row>
    <row r="55" spans="1:14" x14ac:dyDescent="0.15">
      <c r="A55" s="248"/>
      <c r="B55" s="244"/>
      <c r="C55" s="244"/>
      <c r="D55" s="244"/>
      <c r="E55" s="244"/>
      <c r="F55" s="244"/>
      <c r="G55" s="310" t="s">
        <v>524</v>
      </c>
      <c r="H55" s="311"/>
      <c r="I55" s="319">
        <v>2015528</v>
      </c>
      <c r="J55" s="320">
        <v>42647</v>
      </c>
      <c r="K55" s="321">
        <v>-32.299999999999997</v>
      </c>
      <c r="L55" s="322">
        <v>53270</v>
      </c>
      <c r="M55" s="323">
        <v>13.8</v>
      </c>
      <c r="N55" s="324">
        <v>-46.1</v>
      </c>
    </row>
    <row r="56" spans="1:14" x14ac:dyDescent="0.15">
      <c r="A56" s="248"/>
      <c r="B56" s="244"/>
      <c r="C56" s="244"/>
      <c r="D56" s="244"/>
      <c r="E56" s="244"/>
      <c r="F56" s="244"/>
      <c r="G56" s="325"/>
      <c r="H56" s="326" t="s">
        <v>522</v>
      </c>
      <c r="I56" s="327">
        <v>702187</v>
      </c>
      <c r="J56" s="328">
        <v>14858</v>
      </c>
      <c r="K56" s="329">
        <v>116</v>
      </c>
      <c r="L56" s="330">
        <v>24316</v>
      </c>
      <c r="M56" s="331">
        <v>0.8</v>
      </c>
      <c r="N56" s="332">
        <v>115.2</v>
      </c>
    </row>
    <row r="57" spans="1:14" x14ac:dyDescent="0.15">
      <c r="A57" s="248"/>
      <c r="B57" s="244"/>
      <c r="C57" s="244"/>
      <c r="D57" s="244"/>
      <c r="E57" s="244"/>
      <c r="F57" s="244"/>
      <c r="G57" s="310" t="s">
        <v>525</v>
      </c>
      <c r="H57" s="311"/>
      <c r="I57" s="319">
        <v>2664917</v>
      </c>
      <c r="J57" s="320">
        <v>56014</v>
      </c>
      <c r="K57" s="321">
        <v>31.3</v>
      </c>
      <c r="L57" s="322">
        <v>53292</v>
      </c>
      <c r="M57" s="323">
        <v>0</v>
      </c>
      <c r="N57" s="324">
        <v>31.3</v>
      </c>
    </row>
    <row r="58" spans="1:14" x14ac:dyDescent="0.15">
      <c r="A58" s="248"/>
      <c r="B58" s="244"/>
      <c r="C58" s="244"/>
      <c r="D58" s="244"/>
      <c r="E58" s="244"/>
      <c r="F58" s="244"/>
      <c r="G58" s="325"/>
      <c r="H58" s="326" t="s">
        <v>522</v>
      </c>
      <c r="I58" s="327">
        <v>906002</v>
      </c>
      <c r="J58" s="328">
        <v>19043</v>
      </c>
      <c r="K58" s="329">
        <v>28.2</v>
      </c>
      <c r="L58" s="330">
        <v>28900</v>
      </c>
      <c r="M58" s="331">
        <v>18.899999999999999</v>
      </c>
      <c r="N58" s="332">
        <v>9.3000000000000007</v>
      </c>
    </row>
    <row r="59" spans="1:14" x14ac:dyDescent="0.15">
      <c r="A59" s="248"/>
      <c r="B59" s="244"/>
      <c r="C59" s="244"/>
      <c r="D59" s="244"/>
      <c r="E59" s="244"/>
      <c r="F59" s="244"/>
      <c r="G59" s="310" t="s">
        <v>526</v>
      </c>
      <c r="H59" s="311"/>
      <c r="I59" s="319">
        <v>2089327</v>
      </c>
      <c r="J59" s="320">
        <v>43972</v>
      </c>
      <c r="K59" s="321">
        <v>-21.5</v>
      </c>
      <c r="L59" s="322">
        <v>49919</v>
      </c>
      <c r="M59" s="323">
        <v>-6.3</v>
      </c>
      <c r="N59" s="324">
        <v>-15.2</v>
      </c>
    </row>
    <row r="60" spans="1:14" x14ac:dyDescent="0.15">
      <c r="A60" s="248"/>
      <c r="B60" s="244"/>
      <c r="C60" s="244"/>
      <c r="D60" s="244"/>
      <c r="E60" s="244"/>
      <c r="F60" s="244"/>
      <c r="G60" s="325"/>
      <c r="H60" s="326" t="s">
        <v>522</v>
      </c>
      <c r="I60" s="333">
        <v>1200424</v>
      </c>
      <c r="J60" s="328">
        <v>25264</v>
      </c>
      <c r="K60" s="329">
        <v>32.700000000000003</v>
      </c>
      <c r="L60" s="330">
        <v>26398</v>
      </c>
      <c r="M60" s="331">
        <v>-8.6999999999999993</v>
      </c>
      <c r="N60" s="332">
        <v>41.4</v>
      </c>
    </row>
    <row r="61" spans="1:14" x14ac:dyDescent="0.15">
      <c r="A61" s="248"/>
      <c r="B61" s="244"/>
      <c r="C61" s="244"/>
      <c r="D61" s="244"/>
      <c r="E61" s="244"/>
      <c r="F61" s="244"/>
      <c r="G61" s="310" t="s">
        <v>527</v>
      </c>
      <c r="H61" s="334"/>
      <c r="I61" s="335">
        <v>2120515</v>
      </c>
      <c r="J61" s="336">
        <v>44846</v>
      </c>
      <c r="K61" s="337">
        <v>34.700000000000003</v>
      </c>
      <c r="L61" s="338">
        <v>49228</v>
      </c>
      <c r="M61" s="339">
        <v>0.7</v>
      </c>
      <c r="N61" s="324">
        <v>34</v>
      </c>
    </row>
    <row r="62" spans="1:14" x14ac:dyDescent="0.15">
      <c r="A62" s="248"/>
      <c r="B62" s="244"/>
      <c r="C62" s="244"/>
      <c r="D62" s="244"/>
      <c r="E62" s="244"/>
      <c r="F62" s="244"/>
      <c r="G62" s="325"/>
      <c r="H62" s="326" t="s">
        <v>522</v>
      </c>
      <c r="I62" s="327">
        <v>690479</v>
      </c>
      <c r="J62" s="328">
        <v>14583</v>
      </c>
      <c r="K62" s="329">
        <v>32.200000000000003</v>
      </c>
      <c r="L62" s="330">
        <v>25152</v>
      </c>
      <c r="M62" s="331">
        <v>0.7</v>
      </c>
      <c r="N62" s="332">
        <v>31.5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29.11</v>
      </c>
      <c r="G47" s="12">
        <v>38.96</v>
      </c>
      <c r="H47" s="12">
        <v>40.229999999999997</v>
      </c>
      <c r="I47" s="12">
        <v>40.14</v>
      </c>
      <c r="J47" s="13">
        <v>33.659999999999997</v>
      </c>
    </row>
    <row r="48" spans="2:10" ht="57.75" customHeight="1" x14ac:dyDescent="0.15">
      <c r="B48" s="14"/>
      <c r="C48" s="1171" t="s">
        <v>4</v>
      </c>
      <c r="D48" s="1171"/>
      <c r="E48" s="1172"/>
      <c r="F48" s="15">
        <v>11.05</v>
      </c>
      <c r="G48" s="16">
        <v>6.29</v>
      </c>
      <c r="H48" s="16">
        <v>8.2899999999999991</v>
      </c>
      <c r="I48" s="16">
        <v>5.2</v>
      </c>
      <c r="J48" s="17">
        <v>7.23</v>
      </c>
    </row>
    <row r="49" spans="2:10" ht="57.75" customHeight="1" thickBot="1" x14ac:dyDescent="0.2">
      <c r="B49" s="18"/>
      <c r="C49" s="1173" t="s">
        <v>5</v>
      </c>
      <c r="D49" s="1173"/>
      <c r="E49" s="1174"/>
      <c r="F49" s="19">
        <v>11.51</v>
      </c>
      <c r="G49" s="20">
        <v>4.95</v>
      </c>
      <c r="H49" s="20">
        <v>3.9</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2017-05-09T02:44:24Z</cp:lastPrinted>
  <dcterms:created xsi:type="dcterms:W3CDTF">2017-02-15T16:36:22Z</dcterms:created>
  <dcterms:modified xsi:type="dcterms:W3CDTF">2017-05-26T09:12:42Z</dcterms:modified>
</cp:coreProperties>
</file>