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30" yWindow="165" windowWidth="14940" windowHeight="7860" tabRatio="7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O37" i="9"/>
  <c r="BE37" i="9"/>
  <c r="AM37" i="9"/>
  <c r="AM36" i="9"/>
  <c r="AM35" i="9"/>
  <c r="C34" i="9"/>
  <c r="C35" i="9" l="1"/>
  <c r="C36" i="9" s="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s="1"/>
  <c r="BE35" i="9" s="1"/>
  <c r="BE36"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<sst xmlns="http://schemas.openxmlformats.org/spreadsheetml/2006/main" count="1035" uniqueCount="573">
  <si>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</si>
  <si>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</si>
  <si>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</si>
  <si>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</si>
  <si>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</si>
  <si>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</si>
  <si>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</si>
  <si>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</si>
  <si>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</si>
  <si>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</si>
  <si>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</si>
  <si>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</si>
  <si>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</si>
  <si>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</si>
  <si>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</si>
  <si>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</si>
  <si>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</si>
  <si>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</si>
  <si>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</si>
  <si>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</si>
  <si>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</si>
  <si>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</si>
  <si>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</si>
  <si>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</si>
  <si>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</si>
  <si>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</si>
  <si>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</si>
  <si>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</si>
  <si>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</si>
  <si>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</si>
  <si>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</si>
  <si>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</si>
  <si>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</si>
  <si>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</si>
  <si>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</si>
  <si>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</si>
  <si>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</si>
  <si>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</si>
  <si>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</si>
  <si>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</si>
  <si>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</si>
  <si>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</si>
  <si>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</si>
  <si>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</si>
  <si>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</si>
  <si>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</si>
  <si>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</si>
  <si>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</si>
  <si>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</si>
  <si>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</si>
  <si>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</si>
  <si>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</si>
  <si>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</si>
  <si>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</si>
  <si>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</si>
  <si>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</si>
  <si>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</si>
  <si>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</si>
  <si>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</si>
  <si>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</si>
  <si>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</si>
  <si>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</si>
  <si>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</si>
  <si>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</si>
  <si>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</si>
  <si>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</si>
  <si>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</si>
  <si>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</si>
  <si>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</si>
  <si>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</si>
  <si>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</si>
  <si>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</si>
  <si>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</si>
  <si>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</si>
  <si>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</si>
  <si>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</si>
  <si>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</si>
  <si>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</si>
  <si>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</si>
  <si>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</si>
  <si>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</si>
  <si>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</si>
  <si>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</si>
  <si>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古河市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</si>
  <si>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</si>
  <si>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</si>
  <si>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</si>
  <si>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</si>
  <si>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</si>
  <si>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</si>
  <si>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</si>
  <si>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</si>
  <si>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</si>
  <si>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</si>
  <si>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</si>
  <si>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</si>
  <si>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</si>
  <si>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</si>
  <si>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</si>
  <si>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</si>
  <si>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</si>
  <si>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</si>
  <si>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</si>
  <si>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</si>
  <si>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</si>
  <si>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</si>
  <si>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</si>
  <si>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</si>
  <si>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</si>
  <si>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</si>
  <si>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</si>
  <si>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</si>
  <si>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</si>
  <si>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</si>
  <si>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</si>
  <si>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</si>
  <si>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</si>
  <si>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</si>
  <si>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</si>
  <si>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</si>
  <si>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</si>
  <si>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</si>
  <si>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</si>
  <si>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</si>
  <si>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</si>
  <si>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</si>
  <si>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</si>
  <si>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</si>
  <si>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</si>
  <si>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</si>
  <si>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</si>
  <si>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</si>
  <si>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</si>
  <si>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</si>
  <si>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</si>
  <si>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</si>
  <si>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</si>
  <si>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</si>
  <si>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</si>
  <si>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</si>
  <si>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</si>
  <si>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</si>
  <si>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</si>
  <si>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</si>
  <si>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</si>
  <si>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</si>
  <si>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</si>
  <si>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</si>
  <si>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</si>
  <si>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</si>
  <si>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</si>
  <si>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</si>
  <si>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</si>
  <si>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</si>
  <si>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</si>
  <si>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</si>
  <si>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</si>
  <si>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</si>
  <si>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</si>
  <si>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</si>
  <si>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</si>
  <si>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</si>
  <si>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</si>
  <si>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</si>
  <si>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</si>
  <si>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</si>
  <si>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</si>
  <si>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</si>
  <si>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</si>
  <si>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</si>
  <si>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</si>
  <si>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</si>
  <si>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</si>
  <si>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</si>
  <si>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</si>
  <si>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</si>
  <si>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</si>
  <si>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</si>
  <si>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</si>
  <si>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</si>
  <si>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</si>
  <si>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</si>
  <si>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</si>
  <si>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</si>
  <si>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</si>
  <si>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</si>
  <si>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</si>
  <si>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</si>
  <si>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</si>
  <si>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</si>
  <si>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</si>
  <si>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</si>
  <si>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</si>
  <si>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</si>
  <si>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</si>
  <si>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</si>
  <si>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茨城県古河市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</si>
  <si>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</si>
  <si>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</si>
  <si>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</si>
  <si>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</si>
  <si>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</si>
  <si>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</si>
  <si>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</si>
  <si>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</si>
  <si>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</si>
  <si>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</si>
  <si>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</si>
  <si>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</si>
  <si>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</si>
  <si>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</si>
  <si>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</si>
  <si>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</si>
  <si>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</si>
  <si>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</si>
  <si>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</si>
  <si>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</si>
  <si>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</si>
  <si>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</si>
  <si>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</si>
  <si>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</si>
  <si>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</si>
  <si>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</si>
  <si>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</si>
  <si>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</si>
  <si>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</si>
  <si>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</si>
  <si>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</si>
  <si>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</si>
  <si>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</si>
  <si>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</si>
  <si>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</si>
  <si>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</si>
  <si>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</si>
  <si>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</si>
  <si>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</si>
  <si>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</si>
  <si>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</si>
  <si>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</si>
  <si>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</si>
  <si>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</si>
  <si>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</si>
  <si>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</si>
  <si>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</si>
  <si>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</si>
  <si>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</si>
  <si>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</si>
  <si>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</si>
  <si>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</si>
  <si>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</si>
  <si>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</si>
  <si>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</si>
  <si>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</si>
  <si>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</si>
  <si>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</si>
  <si>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</si>
  <si>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</si>
  <si>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</si>
  <si>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</si>
  <si>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</si>
  <si>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</si>
  <si>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</si>
  <si>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</si>
  <si>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</si>
  <si>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</si>
  <si>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</si>
  <si>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</si>
  <si>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</si>
  <si>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</si>
  <si>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</si>
  <si>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</si>
  <si>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</si>
  <si>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</si>
  <si>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</si>
  <si>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</si>
  <si>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</si>
  <si>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</si>
  <si>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</si>
  <si>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</si>
  <si>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</si>
  <si>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</si>
  <si>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</si>
  <si>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</si>
  <si>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</si>
  <si>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</si>
  <si>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</si>
  <si>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</si>
  <si>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</si>
  <si>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</si>
  <si>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</si>
  <si>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</si>
  <si>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</si>
  <si>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</si>
  <si>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</si>
  <si>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</si>
  <si>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</si>
  <si>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</si>
  <si>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</si>
  <si>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</si>
  <si>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</si>
  <si>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</si>
  <si>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</si>
  <si>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</si>
  <si>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</si>
  <si>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</si>
  <si>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</si>
  <si>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</si>
  <si>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</si>
  <si>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</si>
  <si>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</si>
  <si>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</si>
  <si>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</si>
  <si>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</si>
  <si>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</si>
  <si>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</si>
  <si>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</si>
  <si>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</si>
  <si>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</si>
  <si>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</si>
  <si>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</si>
  <si>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</si>
  <si>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</si>
  <si>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</si>
  <si>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</si>
  <si>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</si>
  <si>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</si>
  <si>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</si>
  <si>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</si>
  <si>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</si>
  <si>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</si>
  <si>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</si>
  <si>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</si>
  <si>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</si>
  <si>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</si>
  <si>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</si>
  <si>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</si>
  <si>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</si>
  <si>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</si>
  <si>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</si>
  <si>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</si>
  <si>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</si>
  <si>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</si>
  <si>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</si>
  <si>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</si>
  <si>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</si>
  <si>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茨城県古河市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</si>
  <si>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</si>
  <si>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</si>
  <si>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</si>
  <si>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</si>
  <si>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</si>
  <si>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</si>
  <si>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</si>
  <si>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</si>
  <si>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</si>
  <si>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</si>
  <si>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</si>
  <si>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</si>
  <si>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</si>
  <si>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</si>
  <si>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</si>
  <si>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</si>
  <si>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</si>
  <si>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</si>
  <si>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</si>
  <si>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</si>
  <si>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古河市古河福祉の森診療所特別会計</t>
    <phoneticPr fontId="5"/>
  </si>
  <si>
    <t>古河市古河駅東部土地区画整理事業特別会計</t>
    <phoneticPr fontId="5"/>
  </si>
  <si>
    <t>古河市片田南西部土地区画整理事業特別会計</t>
    <phoneticPr fontId="5"/>
  </si>
  <si>
    <t>古河市公共用地先行取得特別会計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</si>
  <si>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</si>
  <si>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</si>
  <si>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</si>
  <si>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</si>
  <si>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</si>
  <si>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</si>
  <si>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</si>
  <si>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</si>
  <si>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</si>
  <si>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</si>
  <si>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</si>
  <si>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</si>
  <si>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</si>
  <si>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古河市国民健康保険特別会計（事業勘定）</t>
    <phoneticPr fontId="5"/>
  </si>
  <si>
    <t>古河市国民健康保険特別会計（直診勘定）</t>
    <phoneticPr fontId="5"/>
  </si>
  <si>
    <t>古河市介護保険特別会計（保険事業勘定）</t>
    <phoneticPr fontId="5"/>
  </si>
  <si>
    <t>古河市介護保険特別会計（介護サービス事業勘定）</t>
    <phoneticPr fontId="5"/>
  </si>
  <si>
    <t>古河市後期高齢者医療特別会計</t>
    <phoneticPr fontId="5"/>
  </si>
  <si>
    <t>古河市水道事業会計</t>
    <phoneticPr fontId="5"/>
  </si>
  <si>
    <t>法適用企業</t>
    <phoneticPr fontId="5"/>
  </si>
  <si>
    <t>古河市公共下水道事業特別会計</t>
    <phoneticPr fontId="5"/>
  </si>
  <si>
    <t>法非適用企業</t>
    <phoneticPr fontId="5"/>
  </si>
  <si>
    <t>古河市農業集落排水事業特別会計</t>
    <phoneticPr fontId="5"/>
  </si>
  <si>
    <t>古河市ゴルフ場事業特別会計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</si>
  <si>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</si>
  <si>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</si>
  <si>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</si>
  <si>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</si>
  <si>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</si>
  <si>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</si>
  <si>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</si>
  <si>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</si>
  <si>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</si>
  <si>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</si>
  <si>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</si>
  <si>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</si>
  <si>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</si>
  <si>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</si>
  <si>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</si>
  <si>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</si>
  <si>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</si>
  <si>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</si>
  <si>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</si>
  <si>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</si>
  <si>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</si>
  <si>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</si>
  <si>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</si>
  <si>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</si>
  <si>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</si>
  <si>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</si>
  <si>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</si>
  <si>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</si>
  <si>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</si>
  <si>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</si>
  <si>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</si>
  <si>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</si>
  <si>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</si>
  <si>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</si>
  <si>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</si>
  <si>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</si>
  <si>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</si>
  <si>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</si>
  <si>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</si>
  <si>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</si>
  <si>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</si>
  <si>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</si>
  <si>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</si>
  <si>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</si>
  <si>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</si>
  <si>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</si>
  <si>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</si>
  <si>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</si>
  <si>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</si>
  <si>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</si>
  <si>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</si>
  <si>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古河市公共下水道事業特別会計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</si>
  <si>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</si>
  <si>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</si>
  <si>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古河市農業集落排水事業特別会計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</si>
  <si>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</si>
  <si>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</si>
  <si>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</si>
  <si>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</si>
  <si>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</si>
  <si>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</si>
  <si>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</si>
  <si>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</si>
  <si>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</si>
  <si>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</si>
  <si>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</si>
  <si>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</si>
  <si>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</si>
  <si>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</si>
  <si>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</si>
  <si>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</si>
  <si>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</si>
  <si>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</si>
  <si>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</si>
  <si>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</si>
  <si>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</si>
  <si>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</si>
  <si>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</si>
  <si>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</si>
  <si>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</si>
  <si>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</si>
  <si>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</si>
  <si>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</si>
  <si>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</si>
  <si>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</si>
  <si>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</si>
  <si>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</si>
  <si>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</si>
  <si>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</si>
  <si>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</si>
  <si>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</si>
  <si>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</si>
  <si>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</si>
  <si>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</si>
  <si>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</si>
  <si>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</si>
  <si>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</si>
  <si>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</si>
  <si>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</si>
  <si>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</si>
  <si>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</si>
  <si>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</si>
  <si>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</si>
  <si>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</si>
  <si>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</si>
  <si>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</si>
  <si>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</si>
  <si>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</si>
  <si>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</si>
  <si>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</si>
  <si>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</si>
  <si>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</si>
  <si>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</si>
  <si>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</si>
  <si>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</si>
  <si>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</si>
  <si>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</si>
  <si>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</si>
  <si>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</si>
  <si>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</si>
  <si>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</si>
  <si>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</si>
  <si>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</si>
  <si>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</si>
  <si>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</si>
  <si>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</si>
  <si>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</si>
  <si>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</si>
  <si>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</si>
  <si>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</si>
  <si>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</si>
  <si>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</si>
  <si>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</si>
  <si>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</si>
  <si>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</si>
  <si>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</si>
  <si>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</si>
  <si>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</si>
  <si>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1.38</t>
  </si>
  <si>
    <t>▲ 1.49</t>
  </si>
  <si>
    <t>古河市水道事業会計</t>
  </si>
  <si>
    <t>一般会計</t>
  </si>
  <si>
    <t>古河市介護保険特別会計（保険事業勘定）</t>
  </si>
  <si>
    <t>古河市国民健康保険特別会計（事業勘定）</t>
  </si>
  <si>
    <t>古河市公共下水道事業特別会計</t>
  </si>
  <si>
    <t>古河市古河駅東部土地区画整理事業特別会計</t>
  </si>
  <si>
    <t>古河市農業集落排水事業特別会計</t>
  </si>
  <si>
    <t>古河市古河福祉の森診療所特別会計</t>
  </si>
  <si>
    <t>その他会計（赤字）</t>
  </si>
  <si>
    <t>その他会計（黒字）</t>
  </si>
  <si>
    <t>-</t>
    <phoneticPr fontId="2"/>
  </si>
  <si>
    <t>古河市情報センター</t>
    <rPh sb="0" eb="3">
      <t>コガシ</t>
    </rPh>
    <rPh sb="3" eb="5">
      <t>ジョウホウ</t>
    </rPh>
    <phoneticPr fontId="30"/>
  </si>
  <si>
    <t>古河市地域振興公社</t>
    <rPh sb="0" eb="3">
      <t>コガシ</t>
    </rPh>
    <rPh sb="3" eb="5">
      <t>チイキ</t>
    </rPh>
    <rPh sb="5" eb="7">
      <t>シンコウ</t>
    </rPh>
    <rPh sb="7" eb="9">
      <t>コウシャ</t>
    </rPh>
    <phoneticPr fontId="30"/>
  </si>
  <si>
    <t>茨城県市町村総合事務組合（一般会計）</t>
    <rPh sb="0" eb="3">
      <t>イバラキケン</t>
    </rPh>
    <rPh sb="3" eb="6">
      <t>シチョウソン</t>
    </rPh>
    <rPh sb="6" eb="8">
      <t>ソウゴウ</t>
    </rPh>
    <rPh sb="8" eb="10">
      <t>ジム</t>
    </rPh>
    <rPh sb="10" eb="12">
      <t>クミアイ</t>
    </rPh>
    <phoneticPr fontId="30"/>
  </si>
  <si>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phoneticPr fontId="30"/>
  </si>
  <si>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30"/>
  </si>
  <si>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30"/>
  </si>
  <si>
    <t>茨城県後期高齢者医療広域連合（後期高齢医療特別会計）</t>
    <rPh sb="15" eb="17">
      <t>コウキ</t>
    </rPh>
    <rPh sb="17" eb="19">
      <t>コウレイ</t>
    </rPh>
    <rPh sb="19" eb="21">
      <t>イリョウ</t>
    </rPh>
    <rPh sb="21" eb="23">
      <t>トクベツ</t>
    </rPh>
    <rPh sb="23" eb="25">
      <t>カイケイ</t>
    </rPh>
    <phoneticPr fontId="30"/>
  </si>
  <si>
    <t>清水丘診療所事務組合（国民健康保険事業）</t>
    <rPh sb="0" eb="3">
      <t>シミズガオカ</t>
    </rPh>
    <rPh sb="3" eb="6">
      <t>シンリョウジョ</t>
    </rPh>
    <rPh sb="6" eb="8">
      <t>ジム</t>
    </rPh>
    <rPh sb="8" eb="10">
      <t>クミアイ</t>
    </rPh>
    <rPh sb="11" eb="13">
      <t>コクミン</t>
    </rPh>
    <rPh sb="13" eb="15">
      <t>ケンコウ</t>
    </rPh>
    <rPh sb="15" eb="17">
      <t>ホケン</t>
    </rPh>
    <rPh sb="17" eb="19">
      <t>ジギョウ</t>
    </rPh>
    <phoneticPr fontId="30"/>
  </si>
  <si>
    <t>さしま環境管理事務組合（一般会計）</t>
    <rPh sb="3" eb="5">
      <t>カンキョウ</t>
    </rPh>
    <rPh sb="5" eb="7">
      <t>カンリ</t>
    </rPh>
    <rPh sb="7" eb="9">
      <t>ジム</t>
    </rPh>
    <rPh sb="9" eb="11">
      <t>クミアイ</t>
    </rPh>
    <rPh sb="12" eb="14">
      <t>イッパン</t>
    </rPh>
    <rPh sb="14" eb="16">
      <t>カイケイ</t>
    </rPh>
    <phoneticPr fontId="30"/>
  </si>
  <si>
    <t>さしま環境管理事務組合（清水丘整地霊園管理事業特別会計）</t>
    <rPh sb="12" eb="15">
      <t>シミズガオカ</t>
    </rPh>
    <rPh sb="15" eb="17">
      <t>セイチ</t>
    </rPh>
    <rPh sb="17" eb="19">
      <t>レイエン</t>
    </rPh>
    <rPh sb="19" eb="21">
      <t>カンリ</t>
    </rPh>
    <rPh sb="21" eb="23">
      <t>ジギョウ</t>
    </rPh>
    <rPh sb="23" eb="25">
      <t>トクベツ</t>
    </rPh>
    <rPh sb="25" eb="27">
      <t>カイケイ</t>
    </rPh>
    <phoneticPr fontId="30"/>
  </si>
  <si>
    <t>茨城西南地方広域市町村圏事務組合（一般会計）</t>
    <rPh sb="0" eb="2">
      <t>イバラキ</t>
    </rPh>
    <rPh sb="2" eb="4">
      <t>セイナン</t>
    </rPh>
    <rPh sb="4" eb="6">
      <t>チホウ</t>
    </rPh>
    <rPh sb="6" eb="8">
      <t>コウイキ</t>
    </rPh>
    <rPh sb="8" eb="11">
      <t>シチョウソン</t>
    </rPh>
    <rPh sb="11" eb="12">
      <t>ケン</t>
    </rPh>
    <rPh sb="12" eb="14">
      <t>ジム</t>
    </rPh>
    <rPh sb="14" eb="16">
      <t>クミアイ</t>
    </rPh>
    <rPh sb="17" eb="19">
      <t>イッパン</t>
    </rPh>
    <rPh sb="19" eb="21">
      <t>カイケイ</t>
    </rPh>
    <phoneticPr fontId="30"/>
  </si>
  <si>
    <t>茨城西南地方広域市町村圏事務組合（利根老人ホーム事業特別会計）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トネ</t>
    </rPh>
    <rPh sb="19" eb="21">
      <t>ロウジン</t>
    </rPh>
    <rPh sb="24" eb="26">
      <t>ジギョウ</t>
    </rPh>
    <rPh sb="26" eb="28">
      <t>トクベツ</t>
    </rPh>
    <rPh sb="28" eb="30">
      <t>カイケイ</t>
    </rPh>
    <phoneticPr fontId="30"/>
  </si>
  <si>
    <t>茨城西南地方広域市町村圏事務組合（特殊湛水防除事業特別会計）</t>
    <rPh sb="0" eb="2">
      <t>イバラキ</t>
    </rPh>
    <rPh sb="2" eb="4">
      <t>セイナン</t>
    </rPh>
    <rPh sb="4" eb="6">
      <t>チホウ</t>
    </rPh>
    <rPh sb="6" eb="8">
      <t>コウイキ</t>
    </rPh>
    <rPh sb="8" eb="11">
      <t>シチョウソン</t>
    </rPh>
    <rPh sb="11" eb="12">
      <t>ケン</t>
    </rPh>
    <rPh sb="12" eb="14">
      <t>ジム</t>
    </rPh>
    <rPh sb="14" eb="16">
      <t>クミアイ</t>
    </rPh>
    <rPh sb="17" eb="19">
      <t>トクシュ</t>
    </rPh>
    <rPh sb="19" eb="21">
      <t>タンスイ</t>
    </rPh>
    <rPh sb="21" eb="23">
      <t>ボウジョ</t>
    </rPh>
    <rPh sb="23" eb="25">
      <t>ジギョウ</t>
    </rPh>
    <rPh sb="25" eb="27">
      <t>トクベツ</t>
    </rPh>
    <rPh sb="27" eb="29">
      <t>カイケイ</t>
    </rPh>
    <phoneticPr fontId="30"/>
  </si>
  <si>
    <t>古河市子ども・子育て支援財団</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</si>
  <si>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</si>
  <si>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</si>
  <si>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</si>
  <si>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</si>
  <si>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</si>
  <si>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</si>
  <si>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</si>
  <si>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</si>
  <si>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</si>
  <si>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</si>
  <si>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</si>
  <si>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地方債の新規発行の抑制により､前年度と比較して減少しているものの､類似団体と比較して77.9ポイント高くなっている。これは､主に合併特例債を活用したインフラや施設の更新を実施してきたため地方債残高が大きくなったとこによるものである。一方で有形固定資産減価償却率は､資産の更新が行われたことにより､類似団体と比較して12.0ポイント低くなっているが､増加傾向である。引き続き、地方債の新規発行の抑制に努めるなど、財政の健全化に注意しつつ、公共施設等総合管理基本方針に基づき､施設の集約等を進めていく。</t>
    <phoneticPr fontId="5"/>
  </si>
  <si>
    <t>有形固定資産減価償却率</t>
    <phoneticPr fontId="5"/>
  </si>
  <si>
    <t xml:space="preserve">　将来負担比率及び実質公債費比率指標については、いずれも減少傾向にある。これは、合併特例債等有利な地方債を有効に活用しつつ新規発行の抑制に努めているためである。しかし、類似団体平均値と比較すると将来負担比率で12.0ポイント、実質公債費比率で2.3ポイントそれぞれ高い状態にあるので、今後も、年度ごとの地方債借入額を地方債償還額以内に抑えるなどし、指標の減少に向けた取り組みを継続的に行う。
</t>
    <rPh sb="97" eb="99">
      <t>ショウライ</t>
    </rPh>
    <rPh sb="99" eb="101">
      <t>フタン</t>
    </rPh>
    <rPh sb="101" eb="103">
      <t>ヒリツ</t>
    </rPh>
    <rPh sb="113" eb="115">
      <t>ジッシツ</t>
    </rPh>
    <rPh sb="115" eb="118">
      <t>コウサイヒ</t>
    </rPh>
    <rPh sb="118" eb="120">
      <t>ヒリツ</t>
    </rPh>
    <rPh sb="146" eb="148">
      <t>ネンド</t>
    </rPh>
    <rPh sb="151" eb="154">
      <t>チホウサイ</t>
    </rPh>
    <rPh sb="154" eb="156">
      <t>カリイレ</t>
    </rPh>
    <rPh sb="156" eb="157">
      <t>ガク</t>
    </rPh>
    <rPh sb="158" eb="161">
      <t>チホウサイ</t>
    </rPh>
    <rPh sb="161" eb="163">
      <t>ショウカン</t>
    </rPh>
    <rPh sb="163" eb="164">
      <t>ガク</t>
    </rPh>
    <rPh sb="164" eb="166">
      <t>イナイ</t>
    </rPh>
    <rPh sb="167" eb="168">
      <t>オサ</t>
    </rPh>
    <rPh sb="183" eb="184">
      <t>ト</t>
    </rPh>
    <rPh sb="185" eb="186">
      <t>ク</t>
    </rPh>
    <rPh sb="192" eb="193">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</si>
</sst>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57996</c:v>
                </c:pt>
                <c:pt idx="1">
                  <c:v>64620</c:v>
                </c:pt>
                <c:pt idx="2">
                  <c:v>64287</c:v>
                </c:pt>
                <c:pt idx="3">
                  <c:v>46440</c:v>
                </c:pt>
                <c:pt idx="4">
                  <c:v>63257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52698</c:v>
                </c:pt>
                <c:pt idx="1">
                  <c:v>42822</c:v>
                </c:pt>
                <c:pt idx="2">
                  <c:v>55061</c:v>
                </c:pt>
                <c:pt idx="3">
                  <c:v>36293</c:v>
                </c:pt>
                <c:pt idx="4">
                  <c:v>32796</c:v>
                </c:pt>
              </c:numCache>
            </c:numRef>
          </c:val>
          <c:smooth val="0"/>
        </c:ser>
        <c:dLbls>
          <c:showLegendKey val="0"/>
          <c:showVal val="0"/>
          <c:showCatName val="0"/>
          <c:showSerName val="0"/>
          <c:showPercent val="0"/>
          <c:showBubbleSize val="0"/>
        </c:dLbls>
        <c:marker val="1"/>
        <c:smooth val="0"/>
        <c:axId val="104874368"/>
        <c:axId val="104876288"/>
      </c:lineChart>
      <c:catAx>
        <c:axId val="1048743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76288"/>
        <c:crosses val="autoZero"/>
        <c:auto val="1"/>
        <c:lblAlgn val="ctr"/>
        <c:lblOffset val="100"/>
        <c:tickLblSkip val="1"/>
        <c:tickMarkSkip val="1"/>
        <c:noMultiLvlLbl val="0"/>
      </c:catAx>
      <c:valAx>
        <c:axId val="1048762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74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3.64</c:v>
                </c:pt>
                <c:pt idx="1">
                  <c:v>4.7699999999999996</c:v>
                </c:pt>
                <c:pt idx="2">
                  <c:v>6.84</c:v>
                </c:pt>
                <c:pt idx="3">
                  <c:v>4.6500000000000004</c:v>
                </c:pt>
                <c:pt idx="4">
                  <c:v>4.26</c:v>
                </c:pt>
              </c:numCache>
            </c:numRef>
          </c:val>
          <c:extLst xmlns:c16r2="http://schemas.microsoft.com/office/drawing/2015/06/char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6.63</c:v>
                </c:pt>
                <c:pt idx="1">
                  <c:v>9.1999999999999993</c:v>
                </c:pt>
                <c:pt idx="2">
                  <c:v>11.01</c:v>
                </c:pt>
                <c:pt idx="3">
                  <c:v>11.46</c:v>
                </c:pt>
                <c:pt idx="4">
                  <c:v>10.39</c:v>
                </c:pt>
              </c:numCache>
            </c:numRef>
          </c:val>
          <c:extLst xmlns:c16r2="http://schemas.microsoft.com/office/drawing/2015/06/chart"/>
        </c:ser>
        <c:dLbls>
          <c:showLegendKey val="0"/>
          <c:showVal val="0"/>
          <c:showCatName val="0"/>
          <c:showSerName val="0"/>
          <c:showPercent val="0"/>
          <c:showBubbleSize val="0"/>
        </c:dLbls>
        <c:gapWidth val="250"/>
        <c:overlap val="100"/>
        <c:axId val="104946688"/>
        <c:axId val="104977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0.47</c:v>
                </c:pt>
                <c:pt idx="1">
                  <c:v>3.96</c:v>
                </c:pt>
                <c:pt idx="2">
                  <c:v>4</c:v>
                </c:pt>
                <c:pt idx="3">
                  <c:v>-1.38</c:v>
                </c:pt>
                <c:pt idx="4">
                  <c:v>-1.49</c:v>
                </c:pt>
              </c:numCache>
            </c:numRef>
          </c:val>
          <c:smooth val="0"/>
          <c:extLst xmlns:c16r2="http://schemas.microsoft.com/office/drawing/2015/06/chart"/>
        </c:ser>
        <c:dLbls>
          <c:showLegendKey val="0"/>
          <c:showVal val="0"/>
          <c:showCatName val="0"/>
          <c:showSerName val="0"/>
          <c:showPercent val="0"/>
          <c:showBubbleSize val="0"/>
        </c:dLbls>
        <c:marker val="1"/>
        <c:smooth val="0"/>
        <c:axId val="104946688"/>
        <c:axId val="104977536"/>
      </c:lineChart>
      <c:catAx>
        <c:axId val="10494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977536"/>
        <c:crosses val="autoZero"/>
        <c:auto val="1"/>
        <c:lblAlgn val="ctr"/>
        <c:lblOffset val="100"/>
        <c:tickLblSkip val="1"/>
        <c:tickMarkSkip val="1"/>
        <c:noMultiLvlLbl val="0"/>
      </c:catAx>
      <c:valAx>
        <c:axId val="104977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94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0.09</c:v>
                </c:pt>
                <c:pt idx="2">
                  <c:v>#N/A</c:v>
                </c:pt>
                <c:pt idx="3">
                  <c:v>0.13</c:v>
                </c:pt>
                <c:pt idx="4">
                  <c:v>#N/A</c:v>
                </c:pt>
                <c:pt idx="5">
                  <c:v>0.17</c:v>
                </c:pt>
                <c:pt idx="6">
                  <c:v>#N/A</c:v>
                </c:pt>
                <c:pt idx="7">
                  <c:v>0.05</c:v>
                </c:pt>
                <c:pt idx="8">
                  <c:v>#N/A</c:v>
                </c:pt>
                <c:pt idx="9">
                  <c:v>0.16</c:v>
                </c:pt>
              </c:numCache>
            </c:numRef>
          </c:val>
          <c:extLst xmlns:c16r2="http://schemas.microsoft.com/office/drawing/2015/06/char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ser>
        <c:ser>
          <c:idx val="2"/>
          <c:order val="2"/>
          <c:tx>
            <c:strRef>
              <c:f>データシート!$A$29</c:f>
              <c:strCache>
                <c:ptCount val="1"/>
                <c:pt idx="0">
                  <c:v>古河市古河福祉の森診療所特別会計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0.03</c:v>
                </c:pt>
                <c:pt idx="4">
                  <c:v>#N/A</c:v>
                </c:pt>
                <c:pt idx="5">
                  <c:v>0.04</c:v>
                </c:pt>
                <c:pt idx="6">
                  <c:v>#N/A</c:v>
                </c:pt>
                <c:pt idx="7">
                  <c:v>0.04</c:v>
                </c:pt>
                <c:pt idx="8">
                  <c:v>#N/A</c:v>
                </c:pt>
                <c:pt idx="9">
                  <c:v>0.05</c:v>
                </c:pt>
              </c:numCache>
            </c:numRef>
          </c:val>
          <c:extLst xmlns:c16r2="http://schemas.microsoft.com/office/drawing/2015/06/chart"/>
        </c:ser>
        <c:ser>
          <c:idx val="3"/>
          <c:order val="3"/>
          <c:tx>
            <c:strRef>
              <c:f>データシート!$A$30</c:f>
              <c:strCache>
                <c:ptCount val="1"/>
                <c:pt idx="0">
                  <c:v>古河市農業集落排水事業特別会計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0.12</c:v>
                </c:pt>
                <c:pt idx="2">
                  <c:v>#N/A</c:v>
                </c:pt>
                <c:pt idx="3">
                  <c:v>0.08</c:v>
                </c:pt>
                <c:pt idx="4">
                  <c:v>#N/A</c:v>
                </c:pt>
                <c:pt idx="5">
                  <c:v>0.06</c:v>
                </c:pt>
                <c:pt idx="6">
                  <c:v>#N/A</c:v>
                </c:pt>
                <c:pt idx="7">
                  <c:v>0.09</c:v>
                </c:pt>
                <c:pt idx="8">
                  <c:v>#N/A</c:v>
                </c:pt>
                <c:pt idx="9">
                  <c:v>7.0000000000000007E-2</c:v>
                </c:pt>
              </c:numCache>
            </c:numRef>
          </c:val>
          <c:extLst xmlns:c16r2="http://schemas.microsoft.com/office/drawing/2015/06/chart"/>
        </c:ser>
        <c:ser>
          <c:idx val="4"/>
          <c:order val="4"/>
          <c:tx>
            <c:strRef>
              <c:f>データシート!$A$31</c:f>
              <c:strCache>
                <c:ptCount val="1"/>
                <c:pt idx="0">
                  <c:v>古河市古河駅東部土地区画整理事業特別会計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0.15</c:v>
                </c:pt>
                <c:pt idx="6">
                  <c:v>#N/A</c:v>
                </c:pt>
                <c:pt idx="7">
                  <c:v>0.04</c:v>
                </c:pt>
                <c:pt idx="8">
                  <c:v>#N/A</c:v>
                </c:pt>
                <c:pt idx="9">
                  <c:v>0.09</c:v>
                </c:pt>
              </c:numCache>
            </c:numRef>
          </c:val>
          <c:extLst xmlns:c16r2="http://schemas.microsoft.com/office/drawing/2015/06/chart"/>
        </c:ser>
        <c:ser>
          <c:idx val="5"/>
          <c:order val="5"/>
          <c:tx>
            <c:strRef>
              <c:f>データシート!$A$32</c:f>
              <c:strCache>
                <c:ptCount val="1"/>
                <c:pt idx="0">
                  <c:v>古河市公共下水道事業特別会計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0.36</c:v>
                </c:pt>
                <c:pt idx="2">
                  <c:v>#N/A</c:v>
                </c:pt>
                <c:pt idx="3">
                  <c:v>0.31</c:v>
                </c:pt>
                <c:pt idx="4">
                  <c:v>#N/A</c:v>
                </c:pt>
                <c:pt idx="5">
                  <c:v>0.19</c:v>
                </c:pt>
                <c:pt idx="6">
                  <c:v>#N/A</c:v>
                </c:pt>
                <c:pt idx="7">
                  <c:v>0.34</c:v>
                </c:pt>
                <c:pt idx="8">
                  <c:v>#N/A</c:v>
                </c:pt>
                <c:pt idx="9">
                  <c:v>0.3</c:v>
                </c:pt>
              </c:numCache>
            </c:numRef>
          </c:val>
          <c:extLst xmlns:c16r2="http://schemas.microsoft.com/office/drawing/2015/06/chart"/>
        </c:ser>
        <c:ser>
          <c:idx val="6"/>
          <c:order val="6"/>
          <c:tx>
            <c:strRef>
              <c:f>データシート!$A$33</c:f>
              <c:strCache>
                <c:ptCount val="1"/>
                <c:pt idx="0">
                  <c:v>古河市国民健康保険特別会計（事業勘定）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0.39</c:v>
                </c:pt>
                <c:pt idx="2">
                  <c:v>#N/A</c:v>
                </c:pt>
                <c:pt idx="3">
                  <c:v>0.39</c:v>
                </c:pt>
                <c:pt idx="4">
                  <c:v>#N/A</c:v>
                </c:pt>
                <c:pt idx="5">
                  <c:v>0.35</c:v>
                </c:pt>
                <c:pt idx="6">
                  <c:v>#N/A</c:v>
                </c:pt>
                <c:pt idx="7">
                  <c:v>0.21</c:v>
                </c:pt>
                <c:pt idx="8">
                  <c:v>#N/A</c:v>
                </c:pt>
                <c:pt idx="9">
                  <c:v>0.33</c:v>
                </c:pt>
              </c:numCache>
            </c:numRef>
          </c:val>
          <c:extLst xmlns:c16r2="http://schemas.microsoft.com/office/drawing/2015/06/chart"/>
        </c:ser>
        <c:ser>
          <c:idx val="7"/>
          <c:order val="7"/>
          <c:tx>
            <c:strRef>
              <c:f>データシート!$A$34</c:f>
              <c:strCache>
                <c:ptCount val="1"/>
                <c:pt idx="0">
                  <c:v>古河市介護保険特別会計（保険事業勘定）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0.61</c:v>
                </c:pt>
                <c:pt idx="2">
                  <c:v>#N/A</c:v>
                </c:pt>
                <c:pt idx="3">
                  <c:v>0.5</c:v>
                </c:pt>
                <c:pt idx="4">
                  <c:v>#N/A</c:v>
                </c:pt>
                <c:pt idx="5">
                  <c:v>0.35</c:v>
                </c:pt>
                <c:pt idx="6">
                  <c:v>#N/A</c:v>
                </c:pt>
                <c:pt idx="7">
                  <c:v>0.51</c:v>
                </c:pt>
                <c:pt idx="8">
                  <c:v>#N/A</c:v>
                </c:pt>
                <c:pt idx="9">
                  <c:v>0.66</c:v>
                </c:pt>
              </c:numCache>
            </c:numRef>
          </c:val>
          <c:extLst xmlns:c16r2="http://schemas.microsoft.com/office/drawing/2015/06/char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3.51</c:v>
                </c:pt>
                <c:pt idx="2">
                  <c:v>#N/A</c:v>
                </c:pt>
                <c:pt idx="3">
                  <c:v>4.59</c:v>
                </c:pt>
                <c:pt idx="4">
                  <c:v>#N/A</c:v>
                </c:pt>
                <c:pt idx="5">
                  <c:v>6.66</c:v>
                </c:pt>
                <c:pt idx="6">
                  <c:v>#N/A</c:v>
                </c:pt>
                <c:pt idx="7">
                  <c:v>4.71</c:v>
                </c:pt>
                <c:pt idx="8">
                  <c:v>#N/A</c:v>
                </c:pt>
                <c:pt idx="9">
                  <c:v>4.1900000000000004</c:v>
                </c:pt>
              </c:numCache>
            </c:numRef>
          </c:val>
          <c:extLst xmlns:c16r2="http://schemas.microsoft.com/office/drawing/2015/06/chart"/>
        </c:ser>
        <c:ser>
          <c:idx val="9"/>
          <c:order val="9"/>
          <c:tx>
            <c:strRef>
              <c:f>データシート!$A$36</c:f>
              <c:strCache>
                <c:ptCount val="1"/>
                <c:pt idx="0">
                  <c:v>古河市水道事業会計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8.48</c:v>
                </c:pt>
                <c:pt idx="2">
                  <c:v>#N/A</c:v>
                </c:pt>
                <c:pt idx="3">
                  <c:v>9.66</c:v>
                </c:pt>
                <c:pt idx="4">
                  <c:v>#N/A</c:v>
                </c:pt>
                <c:pt idx="5">
                  <c:v>9.77</c:v>
                </c:pt>
                <c:pt idx="6">
                  <c:v>#N/A</c:v>
                </c:pt>
                <c:pt idx="7">
                  <c:v>10.7</c:v>
                </c:pt>
                <c:pt idx="8">
                  <c:v>#N/A</c:v>
                </c:pt>
                <c:pt idx="9">
                  <c:v>10.93</c:v>
                </c:pt>
              </c:numCache>
            </c:numRef>
          </c:val>
          <c:extLst xmlns:c16r2="http://schemas.microsoft.com/office/drawing/2015/06/chart"/>
        </c:ser>
        <c:dLbls>
          <c:showLegendKey val="0"/>
          <c:showVal val="0"/>
          <c:showCatName val="0"/>
          <c:showSerName val="0"/>
          <c:showPercent val="0"/>
          <c:showBubbleSize val="0"/>
        </c:dLbls>
        <c:gapWidth val="150"/>
        <c:overlap val="100"/>
        <c:axId val="115496064"/>
        <c:axId val="115497600"/>
      </c:barChart>
      <c:catAx>
        <c:axId val="11549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497600"/>
        <c:crosses val="autoZero"/>
        <c:auto val="1"/>
        <c:lblAlgn val="ctr"/>
        <c:lblOffset val="100"/>
        <c:tickLblSkip val="1"/>
        <c:tickMarkSkip val="1"/>
        <c:noMultiLvlLbl val="0"/>
      </c:catAx>
      <c:valAx>
        <c:axId val="115497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496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5105</c:v>
                </c:pt>
                <c:pt idx="5">
                  <c:v>5569</c:v>
                </c:pt>
                <c:pt idx="8">
                  <c:v>5882</c:v>
                </c:pt>
                <c:pt idx="11">
                  <c:v>5988</c:v>
                </c:pt>
                <c:pt idx="14">
                  <c:v>6169</c:v>
                </c:pt>
              </c:numCache>
            </c:numRef>
          </c:val>
          <c:extLst xmlns:c16r2="http://schemas.microsoft.com/office/drawing/2015/06/char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91</c:v>
                </c:pt>
                <c:pt idx="3">
                  <c:v>58</c:v>
                </c:pt>
                <c:pt idx="6">
                  <c:v>53</c:v>
                </c:pt>
                <c:pt idx="9">
                  <c:v>47</c:v>
                </c:pt>
                <c:pt idx="12">
                  <c:v>39</c:v>
                </c:pt>
              </c:numCache>
            </c:numRef>
          </c:val>
          <c:extLst xmlns:c16r2="http://schemas.microsoft.com/office/drawing/2015/06/char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442</c:v>
                </c:pt>
                <c:pt idx="3">
                  <c:v>418</c:v>
                </c:pt>
                <c:pt idx="6">
                  <c:v>395</c:v>
                </c:pt>
                <c:pt idx="9">
                  <c:v>388</c:v>
                </c:pt>
                <c:pt idx="12">
                  <c:v>414</c:v>
                </c:pt>
              </c:numCache>
            </c:numRef>
          </c:val>
          <c:extLst xmlns:c16r2="http://schemas.microsoft.com/office/drawing/2015/06/char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1782</c:v>
                </c:pt>
                <c:pt idx="3">
                  <c:v>1859</c:v>
                </c:pt>
                <c:pt idx="6">
                  <c:v>1699</c:v>
                </c:pt>
                <c:pt idx="9">
                  <c:v>1603</c:v>
                </c:pt>
                <c:pt idx="12">
                  <c:v>1519</c:v>
                </c:pt>
              </c:numCache>
            </c:numRef>
          </c:val>
          <c:extLst xmlns:c16r2="http://schemas.microsoft.com/office/drawing/2015/06/char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4987</c:v>
                </c:pt>
                <c:pt idx="3">
                  <c:v>5526</c:v>
                </c:pt>
                <c:pt idx="6">
                  <c:v>5841</c:v>
                </c:pt>
                <c:pt idx="9">
                  <c:v>5857</c:v>
                </c:pt>
                <c:pt idx="12">
                  <c:v>6320</c:v>
                </c:pt>
              </c:numCache>
            </c:numRef>
          </c:val>
          <c:extLst xmlns:c16r2="http://schemas.microsoft.com/office/drawing/2015/06/chart"/>
        </c:ser>
        <c:dLbls>
          <c:showLegendKey val="0"/>
          <c:showVal val="0"/>
          <c:showCatName val="0"/>
          <c:showSerName val="0"/>
          <c:showPercent val="0"/>
          <c:showBubbleSize val="0"/>
        </c:dLbls>
        <c:gapWidth val="100"/>
        <c:overlap val="100"/>
        <c:axId val="2310912"/>
        <c:axId val="2312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2198</c:v>
                </c:pt>
                <c:pt idx="2">
                  <c:v>#N/A</c:v>
                </c:pt>
                <c:pt idx="3">
                  <c:v>#N/A</c:v>
                </c:pt>
                <c:pt idx="4">
                  <c:v>2293</c:v>
                </c:pt>
                <c:pt idx="5">
                  <c:v>#N/A</c:v>
                </c:pt>
                <c:pt idx="6">
                  <c:v>#N/A</c:v>
                </c:pt>
                <c:pt idx="7">
                  <c:v>2106</c:v>
                </c:pt>
                <c:pt idx="8">
                  <c:v>#N/A</c:v>
                </c:pt>
                <c:pt idx="9">
                  <c:v>#N/A</c:v>
                </c:pt>
                <c:pt idx="10">
                  <c:v>1907</c:v>
                </c:pt>
                <c:pt idx="11">
                  <c:v>#N/A</c:v>
                </c:pt>
                <c:pt idx="12">
                  <c:v>#N/A</c:v>
                </c:pt>
                <c:pt idx="13">
                  <c:v>2123</c:v>
                </c:pt>
                <c:pt idx="14">
                  <c:v>#N/A</c:v>
                </c:pt>
              </c:numCache>
            </c:numRef>
          </c:val>
          <c:smooth val="0"/>
          <c:extLst xmlns:c16r2="http://schemas.microsoft.com/office/drawing/2015/06/chart"/>
        </c:ser>
        <c:dLbls>
          <c:showLegendKey val="0"/>
          <c:showVal val="0"/>
          <c:showCatName val="0"/>
          <c:showSerName val="0"/>
          <c:showPercent val="0"/>
          <c:showBubbleSize val="0"/>
        </c:dLbls>
        <c:marker val="1"/>
        <c:smooth val="0"/>
        <c:axId val="2310912"/>
        <c:axId val="2312832"/>
      </c:lineChart>
      <c:catAx>
        <c:axId val="231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2832"/>
        <c:crosses val="autoZero"/>
        <c:auto val="1"/>
        <c:lblAlgn val="ctr"/>
        <c:lblOffset val="100"/>
        <c:tickLblSkip val="1"/>
        <c:tickMarkSkip val="1"/>
        <c:noMultiLvlLbl val="0"/>
      </c:catAx>
      <c:valAx>
        <c:axId val="2312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54785</c:v>
                </c:pt>
                <c:pt idx="5">
                  <c:v>56485</c:v>
                </c:pt>
                <c:pt idx="8">
                  <c:v>58380</c:v>
                </c:pt>
                <c:pt idx="11">
                  <c:v>58258</c:v>
                </c:pt>
                <c:pt idx="14">
                  <c:v>57588</c:v>
                </c:pt>
              </c:numCache>
            </c:numRef>
          </c:val>
          <c:extLst xmlns:c16r2="http://schemas.microsoft.com/office/drawing/2015/06/char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5238</c:v>
                </c:pt>
                <c:pt idx="5">
                  <c:v>5427</c:v>
                </c:pt>
                <c:pt idx="8">
                  <c:v>5213</c:v>
                </c:pt>
                <c:pt idx="11">
                  <c:v>4775</c:v>
                </c:pt>
                <c:pt idx="14">
                  <c:v>4262</c:v>
                </c:pt>
              </c:numCache>
            </c:numRef>
          </c:val>
          <c:extLst xmlns:c16r2="http://schemas.microsoft.com/office/drawing/2015/06/char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3772</c:v>
                </c:pt>
                <c:pt idx="5">
                  <c:v>4704</c:v>
                </c:pt>
                <c:pt idx="8">
                  <c:v>5283</c:v>
                </c:pt>
                <c:pt idx="11">
                  <c:v>6088</c:v>
                </c:pt>
                <c:pt idx="14">
                  <c:v>6308</c:v>
                </c:pt>
              </c:numCache>
            </c:numRef>
          </c:val>
          <c:extLst xmlns:c16r2="http://schemas.microsoft.com/office/drawing/2015/06/char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22</c:v>
                </c:pt>
                <c:pt idx="3">
                  <c:v>17</c:v>
                </c:pt>
                <c:pt idx="6">
                  <c:v>20</c:v>
                </c:pt>
                <c:pt idx="9">
                  <c:v>8</c:v>
                </c:pt>
                <c:pt idx="12">
                  <c:v>8</c:v>
                </c:pt>
              </c:numCache>
            </c:numRef>
          </c:val>
          <c:extLst xmlns:c16r2="http://schemas.microsoft.com/office/drawing/2015/06/char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8013</c:v>
                </c:pt>
                <c:pt idx="3">
                  <c:v>7605</c:v>
                </c:pt>
                <c:pt idx="6">
                  <c:v>7089</c:v>
                </c:pt>
                <c:pt idx="9">
                  <c:v>6676</c:v>
                </c:pt>
                <c:pt idx="12">
                  <c:v>6535</c:v>
                </c:pt>
              </c:numCache>
            </c:numRef>
          </c:val>
          <c:extLst xmlns:c16r2="http://schemas.microsoft.com/office/drawing/2015/06/char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2651</c:v>
                </c:pt>
                <c:pt idx="3">
                  <c:v>2480</c:v>
                </c:pt>
                <c:pt idx="6">
                  <c:v>2361</c:v>
                </c:pt>
                <c:pt idx="9">
                  <c:v>2173</c:v>
                </c:pt>
                <c:pt idx="12">
                  <c:v>1883</c:v>
                </c:pt>
              </c:numCache>
            </c:numRef>
          </c:val>
          <c:extLst xmlns:c16r2="http://schemas.microsoft.com/office/drawing/2015/06/char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19956</c:v>
                </c:pt>
                <c:pt idx="3">
                  <c:v>19467</c:v>
                </c:pt>
                <c:pt idx="6">
                  <c:v>18738</c:v>
                </c:pt>
                <c:pt idx="9">
                  <c:v>18259</c:v>
                </c:pt>
                <c:pt idx="12">
                  <c:v>16917</c:v>
                </c:pt>
              </c:numCache>
            </c:numRef>
          </c:val>
          <c:extLst xmlns:c16r2="http://schemas.microsoft.com/office/drawing/2015/06/char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475</c:v>
                </c:pt>
                <c:pt idx="3">
                  <c:v>421</c:v>
                </c:pt>
                <c:pt idx="6">
                  <c:v>372</c:v>
                </c:pt>
                <c:pt idx="9">
                  <c:v>329</c:v>
                </c:pt>
                <c:pt idx="12">
                  <c:v>294</c:v>
                </c:pt>
              </c:numCache>
            </c:numRef>
          </c:val>
          <c:extLst xmlns:c16r2="http://schemas.microsoft.com/office/drawing/2015/06/char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61119</c:v>
                </c:pt>
                <c:pt idx="3">
                  <c:v>62928</c:v>
                </c:pt>
                <c:pt idx="6">
                  <c:v>65350</c:v>
                </c:pt>
                <c:pt idx="9">
                  <c:v>65160</c:v>
                </c:pt>
                <c:pt idx="12">
                  <c:v>63707</c:v>
                </c:pt>
              </c:numCache>
            </c:numRef>
          </c:val>
          <c:extLst xmlns:c16r2="http://schemas.microsoft.com/office/drawing/2015/06/chart"/>
        </c:ser>
        <c:dLbls>
          <c:showLegendKey val="0"/>
          <c:showVal val="0"/>
          <c:showCatName val="0"/>
          <c:showSerName val="0"/>
          <c:showPercent val="0"/>
          <c:showBubbleSize val="0"/>
        </c:dLbls>
        <c:gapWidth val="100"/>
        <c:overlap val="100"/>
        <c:axId val="108417408"/>
        <c:axId val="108419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28441</c:v>
                </c:pt>
                <c:pt idx="2">
                  <c:v>#N/A</c:v>
                </c:pt>
                <c:pt idx="3">
                  <c:v>#N/A</c:v>
                </c:pt>
                <c:pt idx="4">
                  <c:v>26302</c:v>
                </c:pt>
                <c:pt idx="5">
                  <c:v>#N/A</c:v>
                </c:pt>
                <c:pt idx="6">
                  <c:v>#N/A</c:v>
                </c:pt>
                <c:pt idx="7">
                  <c:v>25055</c:v>
                </c:pt>
                <c:pt idx="8">
                  <c:v>#N/A</c:v>
                </c:pt>
                <c:pt idx="9">
                  <c:v>#N/A</c:v>
                </c:pt>
                <c:pt idx="10">
                  <c:v>23484</c:v>
                </c:pt>
                <c:pt idx="11">
                  <c:v>#N/A</c:v>
                </c:pt>
                <c:pt idx="12">
                  <c:v>#N/A</c:v>
                </c:pt>
                <c:pt idx="13">
                  <c:v>21185</c:v>
                </c:pt>
                <c:pt idx="14">
                  <c:v>#N/A</c:v>
                </c:pt>
              </c:numCache>
            </c:numRef>
          </c:val>
          <c:smooth val="0"/>
          <c:extLst xmlns:c16r2="http://schemas.microsoft.com/office/drawing/2015/06/chart"/>
        </c:ser>
        <c:dLbls>
          <c:showLegendKey val="0"/>
          <c:showVal val="0"/>
          <c:showCatName val="0"/>
          <c:showSerName val="0"/>
          <c:showPercent val="0"/>
          <c:showBubbleSize val="0"/>
        </c:dLbls>
        <c:marker val="1"/>
        <c:smooth val="0"/>
        <c:axId val="108417408"/>
        <c:axId val="108419328"/>
      </c:lineChart>
      <c:catAx>
        <c:axId val="10841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419328"/>
        <c:crosses val="autoZero"/>
        <c:auto val="1"/>
        <c:lblAlgn val="ctr"/>
        <c:lblOffset val="100"/>
        <c:tickLblSkip val="1"/>
        <c:tickMarkSkip val="1"/>
        <c:noMultiLvlLbl val="0"/>
      </c:catAx>
      <c:valAx>
        <c:axId val="10841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1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44.3</c:v>
                </c:pt>
                <c:pt idx="4">
                  <c:v>45.9</c:v>
                </c:pt>
              </c:numCache>
            </c:numRef>
          </c:xVal>
          <c:yVal>
            <c:numRef>
              <c:f>公会計指標分析・財政指標組合せ分析表!$K$51:$O$51</c:f>
              <c:numCache>
                <c:formatCode>#,##0.0;"▲ "#,##0.0</c:formatCode>
                <c:ptCount val="5"/>
                <c:pt idx="3">
                  <c:v>93.1</c:v>
                </c:pt>
                <c:pt idx="4">
                  <c:v>84.4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54.5</c:v>
                </c:pt>
                <c:pt idx="4">
                  <c:v>57.9</c:v>
                </c:pt>
              </c:numCache>
            </c:numRef>
          </c:xVal>
          <c:yVal>
            <c:numRef>
              <c:f>公会計指標分析・財政指標組合せ分析表!$K$55:$O$55</c:f>
              <c:numCache>
                <c:formatCode>#,##0.0;"▲ "#,##0.0</c:formatCode>
                <c:ptCount val="5"/>
                <c:pt idx="3">
                  <c:v>15.8</c:v>
                </c:pt>
                <c:pt idx="4">
                  <c:v>6.5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6360320"/>
        <c:axId val="116362240"/>
      </c:scatterChart>
      <c:valAx>
        <c:axId val="116360320"/>
        <c:scaling>
          <c:orientation val="minMax"/>
          <c:max val="60"/>
          <c:min val="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362240"/>
        <c:crosses val="autoZero"/>
        <c:crossBetween val="midCat"/>
      </c:valAx>
      <c:valAx>
        <c:axId val="116362240"/>
        <c:scaling>
          <c:orientation val="minMax"/>
          <c:max val="10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360320"/>
        <c:crosses val="autoZero"/>
        <c:crossBetween val="midCat"/>
        <c:majorUnit val="13.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9.9</c:v>
                </c:pt>
                <c:pt idx="1">
                  <c:v>9.6</c:v>
                </c:pt>
                <c:pt idx="2">
                  <c:v>8.9</c:v>
                </c:pt>
                <c:pt idx="3">
                  <c:v>8.4</c:v>
                </c:pt>
                <c:pt idx="4">
                  <c:v>8.1999999999999993</c:v>
                </c:pt>
              </c:numCache>
            </c:numRef>
          </c:xVal>
          <c:yVal>
            <c:numRef>
              <c:f>公会計指標分析・財政指標組合せ分析表!$K$73:$O$73</c:f>
              <c:numCache>
                <c:formatCode>#,##0.0;"▲ "#,##0.0</c:formatCode>
                <c:ptCount val="5"/>
                <c:pt idx="0">
                  <c:v>116.1</c:v>
                </c:pt>
                <c:pt idx="1">
                  <c:v>105.9</c:v>
                </c:pt>
                <c:pt idx="2">
                  <c:v>102</c:v>
                </c:pt>
                <c:pt idx="3">
                  <c:v>93.1</c:v>
                </c:pt>
                <c:pt idx="4">
                  <c:v>84.4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10.199999999999999</c:v>
                </c:pt>
                <c:pt idx="2">
                  <c:v>9.3000000000000007</c:v>
                </c:pt>
                <c:pt idx="3">
                  <c:v>6.2</c:v>
                </c:pt>
                <c:pt idx="4">
                  <c:v>5.9</c:v>
                </c:pt>
              </c:numCache>
            </c:numRef>
          </c:xVal>
          <c:yVal>
            <c:numRef>
              <c:f>公会計指標分析・財政指標組合せ分析表!$K$77:$O$77</c:f>
              <c:numCache>
                <c:formatCode>#,##0.0;"▲ "#,##0.0</c:formatCode>
                <c:ptCount val="5"/>
                <c:pt idx="0">
                  <c:v>55.4</c:v>
                </c:pt>
                <c:pt idx="1">
                  <c:v>42.2</c:v>
                </c:pt>
                <c:pt idx="2">
                  <c:v>33.299999999999997</c:v>
                </c:pt>
                <c:pt idx="3">
                  <c:v>15.8</c:v>
                </c:pt>
                <c:pt idx="4">
                  <c:v>6.5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6098176"/>
        <c:axId val="116100096"/>
      </c:scatterChart>
      <c:valAx>
        <c:axId val="116098176"/>
        <c:scaling>
          <c:orientation val="minMax"/>
          <c:max val="11.4"/>
          <c:min val="5.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100096"/>
        <c:crosses val="autoZero"/>
        <c:crossBetween val="midCat"/>
      </c:valAx>
      <c:valAx>
        <c:axId val="116100096"/>
        <c:scaling>
          <c:orientation val="minMax"/>
          <c:max val="1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098176"/>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元利償還金については、都市基盤等の推進により年々増加しているが、合併特例債を有効活用することにより、算入公債費についても増加している。</a:t>
          </a:r>
        </a:p>
        <a:p>
          <a:r>
            <a:rPr kumimoji="1" lang="ja-JP" altLang="en-US" sz="1400">
              <a:solidFill>
                <a:sysClr val="windowText" lastClr="000000"/>
              </a:solidFill>
              <a:latin typeface="ＭＳ ゴシック" pitchFamily="49" charset="-128"/>
              <a:ea typeface="ＭＳ ゴシック" pitchFamily="49" charset="-128"/>
            </a:rPr>
            <a:t>　今後も引き続き合併特例債等有利な地方債を有効に活用し、算入公債費等の額を増加させるなど、適正な実質公債費比率の維持に努める。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将来負担額（</a:t>
          </a:r>
          <a:r>
            <a:rPr kumimoji="1" lang="en-US" altLang="ja-JP" sz="1200" b="0" i="0" baseline="0">
              <a:solidFill>
                <a:sysClr val="windowText" lastClr="000000"/>
              </a:solidFill>
              <a:effectLst/>
              <a:latin typeface="+mn-lt"/>
              <a:ea typeface="+mn-ea"/>
              <a:cs typeface="+mn-cs"/>
            </a:rPr>
            <a:t>A</a:t>
          </a:r>
          <a:r>
            <a:rPr kumimoji="1" lang="ja-JP" altLang="en-US" sz="1200" b="0" i="0" baseline="0">
              <a:solidFill>
                <a:sysClr val="windowText" lastClr="000000"/>
              </a:solidFill>
              <a:effectLst/>
              <a:latin typeface="+mn-lt"/>
              <a:ea typeface="+mn-ea"/>
              <a:cs typeface="+mn-cs"/>
            </a:rPr>
            <a:t>）</a:t>
          </a:r>
          <a:r>
            <a:rPr kumimoji="1" lang="en-US" altLang="ja-JP" sz="1200" b="0" i="0" baseline="0">
              <a:solidFill>
                <a:sysClr val="windowText" lastClr="000000"/>
              </a:solidFill>
              <a:effectLst/>
              <a:latin typeface="+mn-lt"/>
              <a:ea typeface="+mn-ea"/>
              <a:cs typeface="+mn-cs"/>
            </a:rPr>
            <a:t>】</a:t>
          </a:r>
        </a:p>
        <a:p>
          <a:pPr eaLnBrk="1" fontAlgn="auto" latinLnBrk="0" hangingPunct="1"/>
          <a:r>
            <a:rPr kumimoji="1" lang="ja-JP" altLang="en-US" sz="1200" b="0" i="0" baseline="0">
              <a:solidFill>
                <a:sysClr val="windowText" lastClr="000000"/>
              </a:solidFill>
              <a:effectLst/>
              <a:latin typeface="+mn-lt"/>
              <a:ea typeface="+mn-ea"/>
              <a:cs typeface="+mn-cs"/>
            </a:rPr>
            <a:t>　地方債残高については、合併特例債を活用した都市基盤整備等の推進により年々増加していたが、小学校改築など大規模な事業の終了により</a:t>
          </a:r>
          <a:r>
            <a:rPr kumimoji="1" lang="en-US" altLang="ja-JP" sz="1200" b="0" i="0" baseline="0">
              <a:solidFill>
                <a:sysClr val="windowText" lastClr="000000"/>
              </a:solidFill>
              <a:effectLst/>
              <a:latin typeface="+mn-ea"/>
              <a:ea typeface="+mn-ea"/>
              <a:cs typeface="+mn-cs"/>
            </a:rPr>
            <a:t>H28</a:t>
          </a:r>
          <a:r>
            <a:rPr kumimoji="1" lang="ja-JP" altLang="en-US" sz="1200" b="0" i="0" baseline="0">
              <a:solidFill>
                <a:sysClr val="windowText" lastClr="000000"/>
              </a:solidFill>
              <a:effectLst/>
              <a:latin typeface="+mn-lt"/>
              <a:ea typeface="+mn-ea"/>
              <a:cs typeface="+mn-cs"/>
            </a:rPr>
            <a:t>は減少した。</a:t>
          </a:r>
        </a:p>
        <a:p>
          <a:pPr eaLnBrk="1" fontAlgn="auto" latinLnBrk="0" hangingPunct="1"/>
          <a:r>
            <a:rPr kumimoji="1" lang="ja-JP" altLang="en-US" sz="1200" b="0" i="0" baseline="0">
              <a:solidFill>
                <a:sysClr val="windowText" lastClr="000000"/>
              </a:solidFill>
              <a:effectLst/>
              <a:latin typeface="+mn-lt"/>
              <a:ea typeface="+mn-ea"/>
              <a:cs typeface="+mn-cs"/>
            </a:rPr>
            <a:t>　その他の項目については、公共下水道事業の借入金の元金残高の減少により公営企業等繰入見込額が減少するなど、全体的に減少傾向にある。　</a:t>
          </a:r>
        </a:p>
        <a:p>
          <a:pPr eaLnBrk="1" fontAlgn="auto" latinLnBrk="0" hangingPunct="1"/>
          <a:endParaRPr kumimoji="1" lang="ja-JP" altLang="en-US" sz="1200" b="0" i="0" baseline="0">
            <a:solidFill>
              <a:sysClr val="windowText" lastClr="000000"/>
            </a:solidFill>
            <a:effectLst/>
            <a:latin typeface="+mn-lt"/>
            <a:ea typeface="+mn-ea"/>
            <a:cs typeface="+mn-cs"/>
          </a:endParaRPr>
        </a:p>
        <a:p>
          <a:pPr eaLnBrk="1" fontAlgn="auto" latinLnBrk="0" hangingPunct="1"/>
          <a:r>
            <a:rPr kumimoji="1" lang="en-US" altLang="ja-JP" sz="1200" b="0" i="0" baseline="0">
              <a:solidFill>
                <a:sysClr val="windowText" lastClr="000000"/>
              </a:solidFill>
              <a:effectLst/>
              <a:latin typeface="+mn-lt"/>
              <a:ea typeface="+mn-ea"/>
              <a:cs typeface="+mn-cs"/>
            </a:rPr>
            <a:t>【</a:t>
          </a:r>
          <a:r>
            <a:rPr kumimoji="1" lang="ja-JP" altLang="en-US" sz="1200" b="0" i="0" baseline="0">
              <a:solidFill>
                <a:sysClr val="windowText" lastClr="000000"/>
              </a:solidFill>
              <a:effectLst/>
              <a:latin typeface="+mn-lt"/>
              <a:ea typeface="+mn-ea"/>
              <a:cs typeface="+mn-cs"/>
            </a:rPr>
            <a:t>充当可能財源等（</a:t>
          </a:r>
          <a:r>
            <a:rPr kumimoji="1" lang="en-US" altLang="ja-JP" sz="1200" b="0" i="0" baseline="0">
              <a:solidFill>
                <a:sysClr val="windowText" lastClr="000000"/>
              </a:solidFill>
              <a:effectLst/>
              <a:latin typeface="+mn-lt"/>
              <a:ea typeface="+mn-ea"/>
              <a:cs typeface="+mn-cs"/>
            </a:rPr>
            <a:t>B</a:t>
          </a:r>
          <a:r>
            <a:rPr kumimoji="1" lang="ja-JP" altLang="en-US" sz="1200" b="0" i="0" baseline="0">
              <a:solidFill>
                <a:sysClr val="windowText" lastClr="000000"/>
              </a:solidFill>
              <a:effectLst/>
              <a:latin typeface="+mn-lt"/>
              <a:ea typeface="+mn-ea"/>
              <a:cs typeface="+mn-cs"/>
            </a:rPr>
            <a:t>）</a:t>
          </a:r>
          <a:r>
            <a:rPr kumimoji="1" lang="en-US" altLang="ja-JP" sz="1200" b="0" i="0" baseline="0">
              <a:solidFill>
                <a:sysClr val="windowText" lastClr="000000"/>
              </a:solidFill>
              <a:effectLst/>
              <a:latin typeface="+mn-lt"/>
              <a:ea typeface="+mn-ea"/>
              <a:cs typeface="+mn-cs"/>
            </a:rPr>
            <a:t>】</a:t>
          </a:r>
        </a:p>
        <a:p>
          <a:pPr eaLnBrk="1" fontAlgn="auto" latinLnBrk="0" hangingPunct="1"/>
          <a:r>
            <a:rPr kumimoji="1" lang="ja-JP" altLang="en-US" sz="1200" b="0" i="0" baseline="0">
              <a:solidFill>
                <a:sysClr val="windowText" lastClr="000000"/>
              </a:solidFill>
              <a:effectLst/>
              <a:latin typeface="+mn-lt"/>
              <a:ea typeface="+mn-ea"/>
              <a:cs typeface="+mn-cs"/>
            </a:rPr>
            <a:t>　基金において、財政調整基金は取り崩しにより残高が減少したものの、その他の特定目的基金の積み増しにより、充当可能基金が増加した。</a:t>
          </a:r>
        </a:p>
        <a:p>
          <a:pPr eaLnBrk="1" fontAlgn="auto" latinLnBrk="0" hangingPunct="1"/>
          <a:endParaRPr kumimoji="1" lang="en-US" altLang="ja-JP" sz="1200" b="0" i="0" baseline="0">
            <a:solidFill>
              <a:sysClr val="windowText" lastClr="000000"/>
            </a:solidFill>
            <a:effectLst/>
            <a:latin typeface="+mn-lt"/>
            <a:ea typeface="+mn-ea"/>
            <a:cs typeface="+mn-cs"/>
          </a:endParaRPr>
        </a:p>
        <a:p>
          <a:pPr eaLnBrk="1" fontAlgn="auto" latinLnBrk="0" hangingPunct="1"/>
          <a:r>
            <a:rPr kumimoji="1" lang="ja-JP" altLang="en-US" sz="1200" b="0" i="0" baseline="0">
              <a:solidFill>
                <a:sysClr val="windowText" lastClr="000000"/>
              </a:solidFill>
              <a:effectLst/>
              <a:latin typeface="+mn-lt"/>
              <a:ea typeface="+mn-ea"/>
              <a:cs typeface="+mn-cs"/>
            </a:rPr>
            <a:t>　今後は、合併特例債を有効に活用しつつ新規発行の抑制に努めるなどして、財政運営ガイドラインの目標である将来負担比率</a:t>
          </a:r>
          <a:r>
            <a:rPr kumimoji="1" lang="en-US" altLang="ja-JP" sz="1200" b="0" i="0" baseline="0">
              <a:solidFill>
                <a:sysClr val="windowText" lastClr="000000"/>
              </a:solidFill>
              <a:effectLst/>
              <a:latin typeface="+mn-ea"/>
              <a:ea typeface="+mn-ea"/>
              <a:cs typeface="+mn-cs"/>
            </a:rPr>
            <a:t>95</a:t>
          </a:r>
          <a:r>
            <a:rPr kumimoji="1" lang="ja-JP" altLang="en-US" sz="1200" b="0" i="0" baseline="0">
              <a:solidFill>
                <a:sysClr val="windowText" lastClr="000000"/>
              </a:solidFill>
              <a:effectLst/>
              <a:latin typeface="+mn-lt"/>
              <a:ea typeface="+mn-ea"/>
              <a:cs typeface="+mn-cs"/>
            </a:rPr>
            <a:t>％未満を維持するよう、財政の健全化に努める。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茨城県古河市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144,406
141,398
123.58
50,869,098
49,181,689
1,280,786
30,041,290
62,375,563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84.4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[ 45.9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ポイント低くなっている。要因としては、合併（平成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年度）以降、合併特例債等を活用し、道路や学校施設をはじめとしたインフラや施設等の更新を進めているため、耐用年数の経過が短い資産が多いことによるものである。</a:t>
          </a:r>
          <a:endParaRPr lang="ja-JP" altLang="ja-JP">
            <a:effectLst/>
          </a:endParaRPr>
        </a:p>
        <a:p>
          <a:r>
            <a:rPr kumimoji="1" lang="ja-JP" altLang="ja-JP" sz="1100">
              <a:solidFill>
                <a:schemeClr val="dk1"/>
              </a:solidFill>
              <a:effectLst/>
              <a:latin typeface="+mn-lt"/>
              <a:ea typeface="+mn-ea"/>
              <a:cs typeface="+mn-cs"/>
            </a:rPr>
            <a:t>　今後は、平成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年度に策定した公共施設等総合管理基本方針に基づき、サービス低下を招くことなく、施設の集約化を進めるなど、質及び量の適切な維持管理に努めていく。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138684</xdr:rowOff>
    </xdr:from>
    <xdr:to>
      <xdr:col>3</xdr:col>
      <xdr:colOff>1170940</xdr:colOff>
      <xdr:row>33</xdr:row>
      <xdr:rowOff>16764</xdr:rowOff>
    </xdr:to>
    <xdr:cxnSp macro="">
      <xdr:nvCxnSpPr>
        <xdr:cNvPr id="62" name="直線コネクタ 61"/>
        <xdr:cNvCxnSpPr/>
      </xdr:nvCxnSpPr>
      <xdr:spPr>
        <a:xfrm flipV="1">
          <a:off x="4760595" y="5548884"/>
          <a:ext cx="1270" cy="90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20591</xdr:rowOff>
    </xdr:from>
    <xdr:ext cx="405111" cy="259045"/>
    <xdr:sp macro="" textlink="">
      <xdr:nvSpPr>
        <xdr:cNvPr id="63" name="有形固定資産減価償却率最小値テキスト"/>
        <xdr:cNvSpPr txBox="1"/>
      </xdr:nvSpPr>
      <xdr:spPr>
        <a:xfrm>
          <a:off x="4813300" y="64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3</xdr:col>
      <xdr:colOff>1082675</xdr:colOff>
      <xdr:row>33</xdr:row>
      <xdr:rowOff>16764</xdr:rowOff>
    </xdr:from>
    <xdr:to>
      <xdr:col>3</xdr:col>
      <xdr:colOff>1260475</xdr:colOff>
      <xdr:row>33</xdr:row>
      <xdr:rowOff>16764</xdr:rowOff>
    </xdr:to>
    <xdr:cxnSp macro="">
      <xdr:nvCxnSpPr>
        <xdr:cNvPr id="64" name="直線コネクタ 63"/>
        <xdr:cNvCxnSpPr/>
      </xdr:nvCxnSpPr>
      <xdr:spPr>
        <a:xfrm>
          <a:off x="4673600" y="64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85361</xdr:rowOff>
    </xdr:from>
    <xdr:ext cx="405111" cy="259045"/>
    <xdr:sp macro="" textlink="">
      <xdr:nvSpPr>
        <xdr:cNvPr id="65" name="有形固定資産減価償却率最大値テキスト"/>
        <xdr:cNvSpPr txBox="1"/>
      </xdr:nvSpPr>
      <xdr:spPr>
        <a:xfrm>
          <a:off x="4813300" y="532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a:t>
          </a:r>
          <a:endParaRPr kumimoji="1" lang="ja-JP" altLang="en-US" sz="1000" b="1">
            <a:latin typeface="ＭＳ Ｐゴシック"/>
          </a:endParaRPr>
        </a:p>
      </xdr:txBody>
    </xdr:sp>
    <xdr:clientData/>
  </xdr:oneCellAnchor>
  <xdr:twoCellAnchor>
    <xdr:from>
      <xdr:col>3</xdr:col>
      <xdr:colOff>1082675</xdr:colOff>
      <xdr:row>27</xdr:row>
      <xdr:rowOff>138684</xdr:rowOff>
    </xdr:from>
    <xdr:to>
      <xdr:col>3</xdr:col>
      <xdr:colOff>1260475</xdr:colOff>
      <xdr:row>27</xdr:row>
      <xdr:rowOff>138684</xdr:rowOff>
    </xdr:to>
    <xdr:cxnSp macro="">
      <xdr:nvCxnSpPr>
        <xdr:cNvPr id="66" name="直線コネクタ 65"/>
        <xdr:cNvCxnSpPr/>
      </xdr:nvCxnSpPr>
      <xdr:spPr>
        <a:xfrm>
          <a:off x="4673600" y="554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126255</xdr:rowOff>
    </xdr:from>
    <xdr:ext cx="405111" cy="259045"/>
    <xdr:sp macro="" textlink="">
      <xdr:nvSpPr>
        <xdr:cNvPr id="67" name="有形固定資産減価償却率平均値テキスト"/>
        <xdr:cNvSpPr txBox="1"/>
      </xdr:nvSpPr>
      <xdr:spPr>
        <a:xfrm>
          <a:off x="4813300" y="5707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103378</xdr:rowOff>
    </xdr:from>
    <xdr:to>
      <xdr:col>3</xdr:col>
      <xdr:colOff>1222375</xdr:colOff>
      <xdr:row>30</xdr:row>
      <xdr:rowOff>33528</xdr:rowOff>
    </xdr:to>
    <xdr:sp macro="" textlink="">
      <xdr:nvSpPr>
        <xdr:cNvPr id="68" name="フローチャート : 判断 67"/>
        <xdr:cNvSpPr/>
      </xdr:nvSpPr>
      <xdr:spPr>
        <a:xfrm>
          <a:off x="47117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78740</xdr:rowOff>
    </xdr:from>
    <xdr:to>
      <xdr:col>3</xdr:col>
      <xdr:colOff>511175</xdr:colOff>
      <xdr:row>31</xdr:row>
      <xdr:rowOff>8890</xdr:rowOff>
    </xdr:to>
    <xdr:sp macro="" textlink="">
      <xdr:nvSpPr>
        <xdr:cNvPr id="69" name="フローチャート : 判断 68"/>
        <xdr:cNvSpPr/>
      </xdr:nvSpPr>
      <xdr:spPr>
        <a:xfrm>
          <a:off x="4000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107188</xdr:rowOff>
    </xdr:from>
    <xdr:to>
      <xdr:col>3</xdr:col>
      <xdr:colOff>1222375</xdr:colOff>
      <xdr:row>33</xdr:row>
      <xdr:rowOff>37338</xdr:rowOff>
    </xdr:to>
    <xdr:sp macro="" textlink="">
      <xdr:nvSpPr>
        <xdr:cNvPr id="75" name="円/楕円 74"/>
        <xdr:cNvSpPr/>
      </xdr:nvSpPr>
      <xdr:spPr>
        <a:xfrm>
          <a:off x="4711700" y="63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22115</xdr:rowOff>
    </xdr:from>
    <xdr:ext cx="405111" cy="259045"/>
    <xdr:sp macro="" textlink="">
      <xdr:nvSpPr>
        <xdr:cNvPr id="76" name="有形固定資産減価償却率該当値テキスト"/>
        <xdr:cNvSpPr txBox="1"/>
      </xdr:nvSpPr>
      <xdr:spPr>
        <a:xfrm>
          <a:off x="4813300" y="628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3</xdr:col>
      <xdr:colOff>409575</xdr:colOff>
      <xdr:row>33</xdr:row>
      <xdr:rowOff>4826</xdr:rowOff>
    </xdr:from>
    <xdr:to>
      <xdr:col>3</xdr:col>
      <xdr:colOff>511175</xdr:colOff>
      <xdr:row>33</xdr:row>
      <xdr:rowOff>106426</xdr:rowOff>
    </xdr:to>
    <xdr:sp macro="" textlink="">
      <xdr:nvSpPr>
        <xdr:cNvPr id="77" name="円/楕円 76"/>
        <xdr:cNvSpPr/>
      </xdr:nvSpPr>
      <xdr:spPr>
        <a:xfrm>
          <a:off x="4000500" y="64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32</xdr:row>
      <xdr:rowOff>157988</xdr:rowOff>
    </xdr:from>
    <xdr:to>
      <xdr:col>3</xdr:col>
      <xdr:colOff>1171575</xdr:colOff>
      <xdr:row>33</xdr:row>
      <xdr:rowOff>55626</xdr:rowOff>
    </xdr:to>
    <xdr:cxnSp macro="">
      <xdr:nvCxnSpPr>
        <xdr:cNvPr id="78" name="直線コネクタ 77"/>
        <xdr:cNvCxnSpPr/>
      </xdr:nvCxnSpPr>
      <xdr:spPr>
        <a:xfrm flipV="1">
          <a:off x="4051300" y="6425438"/>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25417</xdr:rowOff>
    </xdr:from>
    <xdr:ext cx="405111" cy="259045"/>
    <xdr:sp macro="" textlink="">
      <xdr:nvSpPr>
        <xdr:cNvPr id="79" name="n_1aveValue有形固定資産減価償却率"/>
        <xdr:cNvSpPr txBox="1"/>
      </xdr:nvSpPr>
      <xdr:spPr>
        <a:xfrm>
          <a:off x="3836043"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97553</xdr:rowOff>
    </xdr:from>
    <xdr:ext cx="405111" cy="259045"/>
    <xdr:sp macro="" textlink="">
      <xdr:nvSpPr>
        <xdr:cNvPr id="80" name="n_1mainValue有形固定資産減価償却率"/>
        <xdr:cNvSpPr txBox="1"/>
      </xdr:nvSpPr>
      <xdr:spPr>
        <a:xfrm>
          <a:off x="3836043" y="65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茨城県古河市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144,406
141,398
123.58
50,869,098
49,181,689
1,280,786
30,041,290
62,375,563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84.4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11430</xdr:rowOff>
    </xdr:from>
    <xdr:to>
      <xdr:col>6</xdr:col>
      <xdr:colOff>510540</xdr:colOff>
      <xdr:row>40</xdr:row>
      <xdr:rowOff>60960</xdr:rowOff>
    </xdr:to>
    <xdr:cxnSp macro="">
      <xdr:nvCxnSpPr>
        <xdr:cNvPr id="57" name="直線コネクタ 56"/>
        <xdr:cNvCxnSpPr/>
      </xdr:nvCxnSpPr>
      <xdr:spPr>
        <a:xfrm flipV="1">
          <a:off x="4634865" y="5669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64787</xdr:rowOff>
    </xdr:from>
    <xdr:ext cx="405111" cy="259045"/>
    <xdr:sp macro="" textlink="">
      <xdr:nvSpPr>
        <xdr:cNvPr id="58" name="【道路】&#10;有形固定資産減価償却率最小値テキスト"/>
        <xdr:cNvSpPr txBox="1"/>
      </xdr:nvSpPr>
      <xdr:spPr>
        <a:xfrm>
          <a:off x="4724400"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40</xdr:row>
      <xdr:rowOff>60960</xdr:rowOff>
    </xdr:from>
    <xdr:to>
      <xdr:col>6</xdr:col>
      <xdr:colOff>600075</xdr:colOff>
      <xdr:row>40</xdr:row>
      <xdr:rowOff>60960</xdr:rowOff>
    </xdr:to>
    <xdr:cxnSp macro="">
      <xdr:nvCxnSpPr>
        <xdr:cNvPr id="59" name="直線コネクタ 58"/>
        <xdr:cNvCxnSpPr/>
      </xdr:nvCxnSpPr>
      <xdr:spPr>
        <a:xfrm>
          <a:off x="4546600" y="69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129557</xdr:rowOff>
    </xdr:from>
    <xdr:ext cx="405111" cy="259045"/>
    <xdr:sp macro="" textlink="">
      <xdr:nvSpPr>
        <xdr:cNvPr id="60" name="【道路】&#10;有形固定資産減価償却率最大値テキスト"/>
        <xdr:cNvSpPr txBox="1"/>
      </xdr:nvSpPr>
      <xdr:spPr>
        <a:xfrm>
          <a:off x="472440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33</xdr:row>
      <xdr:rowOff>11430</xdr:rowOff>
    </xdr:from>
    <xdr:to>
      <xdr:col>6</xdr:col>
      <xdr:colOff>600075</xdr:colOff>
      <xdr:row>33</xdr:row>
      <xdr:rowOff>11430</xdr:rowOff>
    </xdr:to>
    <xdr:cxnSp macro="">
      <xdr:nvCxnSpPr>
        <xdr:cNvPr id="61" name="直線コネクタ 60"/>
        <xdr:cNvCxnSpPr/>
      </xdr:nvCxnSpPr>
      <xdr:spPr>
        <a:xfrm>
          <a:off x="4546600" y="566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109237</xdr:rowOff>
    </xdr:from>
    <xdr:ext cx="405111" cy="259045"/>
    <xdr:sp macro="" textlink="">
      <xdr:nvSpPr>
        <xdr:cNvPr id="62" name="【道路】&#10;有形固定資産減価償却率平均値テキスト"/>
        <xdr:cNvSpPr txBox="1"/>
      </xdr:nvSpPr>
      <xdr:spPr>
        <a:xfrm>
          <a:off x="4724400" y="6281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86360</xdr:rowOff>
    </xdr:from>
    <xdr:to>
      <xdr:col>6</xdr:col>
      <xdr:colOff>561975</xdr:colOff>
      <xdr:row>38</xdr:row>
      <xdr:rowOff>16510</xdr:rowOff>
    </xdr:to>
    <xdr:sp macro="" textlink="">
      <xdr:nvSpPr>
        <xdr:cNvPr id="63" name="フローチャート : 判断 62"/>
        <xdr:cNvSpPr/>
      </xdr:nvSpPr>
      <xdr:spPr>
        <a:xfrm>
          <a:off x="4584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63500</xdr:rowOff>
    </xdr:from>
    <xdr:to>
      <xdr:col>5</xdr:col>
      <xdr:colOff>409575</xdr:colOff>
      <xdr:row>38</xdr:row>
      <xdr:rowOff>165100</xdr:rowOff>
    </xdr:to>
    <xdr:sp macro="" textlink="">
      <xdr:nvSpPr>
        <xdr:cNvPr id="64" name="フローチャート : 判断 63"/>
        <xdr:cNvSpPr/>
      </xdr:nvSpPr>
      <xdr:spPr>
        <a:xfrm>
          <a:off x="3746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10160</xdr:rowOff>
    </xdr:from>
    <xdr:to>
      <xdr:col>6</xdr:col>
      <xdr:colOff>561975</xdr:colOff>
      <xdr:row>40</xdr:row>
      <xdr:rowOff>111760</xdr:rowOff>
    </xdr:to>
    <xdr:sp macro="" textlink="">
      <xdr:nvSpPr>
        <xdr:cNvPr id="70" name="円/楕円 69"/>
        <xdr:cNvSpPr/>
      </xdr:nvSpPr>
      <xdr:spPr>
        <a:xfrm>
          <a:off x="45847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96537</xdr:rowOff>
    </xdr:from>
    <xdr:ext cx="405111" cy="259045"/>
    <xdr:sp macro="" textlink="">
      <xdr:nvSpPr>
        <xdr:cNvPr id="71" name="【道路】&#10;有形固定資産減価償却率該当値テキスト"/>
        <xdr:cNvSpPr txBox="1"/>
      </xdr:nvSpPr>
      <xdr:spPr>
        <a:xfrm>
          <a:off x="4724400" y="678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74930</xdr:rowOff>
    </xdr:from>
    <xdr:to>
      <xdr:col>5</xdr:col>
      <xdr:colOff>409575</xdr:colOff>
      <xdr:row>41</xdr:row>
      <xdr:rowOff>5080</xdr:rowOff>
    </xdr:to>
    <xdr:sp macro="" textlink="">
      <xdr:nvSpPr>
        <xdr:cNvPr id="72" name="円/楕円 71"/>
        <xdr:cNvSpPr/>
      </xdr:nvSpPr>
      <xdr:spPr>
        <a:xfrm>
          <a:off x="3746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60960</xdr:rowOff>
    </xdr:from>
    <xdr:to>
      <xdr:col>6</xdr:col>
      <xdr:colOff>511175</xdr:colOff>
      <xdr:row>40</xdr:row>
      <xdr:rowOff>125730</xdr:rowOff>
    </xdr:to>
    <xdr:cxnSp macro="">
      <xdr:nvCxnSpPr>
        <xdr:cNvPr id="73" name="直線コネクタ 72"/>
        <xdr:cNvCxnSpPr/>
      </xdr:nvCxnSpPr>
      <xdr:spPr>
        <a:xfrm flipV="1">
          <a:off x="3797300" y="691896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10177</xdr:rowOff>
    </xdr:from>
    <xdr:ext cx="405111" cy="259045"/>
    <xdr:sp macro="" textlink="">
      <xdr:nvSpPr>
        <xdr:cNvPr id="74" name="n_1aveValue【道路】&#10;有形固定資産減価償却率"/>
        <xdr:cNvSpPr txBox="1"/>
      </xdr:nvSpPr>
      <xdr:spPr>
        <a:xfrm>
          <a:off x="3582043" y="635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167657</xdr:rowOff>
    </xdr:from>
    <xdr:ext cx="405111" cy="259045"/>
    <xdr:sp macro="" textlink="">
      <xdr:nvSpPr>
        <xdr:cNvPr id="75" name="n_1mainValue【道路】&#10;有形固定資産減価償却率"/>
        <xdr:cNvSpPr txBox="1"/>
      </xdr:nvSpPr>
      <xdr:spPr>
        <a:xfrm>
          <a:off x="3582043"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99975</xdr:rowOff>
    </xdr:from>
    <xdr:to>
      <xdr:col>15</xdr:col>
      <xdr:colOff>180340</xdr:colOff>
      <xdr:row>41</xdr:row>
      <xdr:rowOff>80239</xdr:rowOff>
    </xdr:to>
    <xdr:cxnSp macro="">
      <xdr:nvCxnSpPr>
        <xdr:cNvPr id="99" name="直線コネクタ 98"/>
        <xdr:cNvCxnSpPr/>
      </xdr:nvCxnSpPr>
      <xdr:spPr>
        <a:xfrm flipV="1">
          <a:off x="10476865" y="5929275"/>
          <a:ext cx="0" cy="1180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84066</xdr:rowOff>
    </xdr:from>
    <xdr:ext cx="469744" cy="259045"/>
    <xdr:sp macro="" textlink="">
      <xdr:nvSpPr>
        <xdr:cNvPr id="100" name="【道路】&#10;一人当たり延長最小値テキスト"/>
        <xdr:cNvSpPr txBox="1"/>
      </xdr:nvSpPr>
      <xdr:spPr>
        <a:xfrm>
          <a:off x="10566400" y="711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a:t>
          </a:r>
          <a:endParaRPr kumimoji="1" lang="ja-JP" altLang="en-US" sz="1000" b="1">
            <a:latin typeface="ＭＳ Ｐゴシック"/>
          </a:endParaRPr>
        </a:p>
      </xdr:txBody>
    </xdr:sp>
    <xdr:clientData/>
  </xdr:oneCellAnchor>
  <xdr:twoCellAnchor>
    <xdr:from>
      <xdr:col>15</xdr:col>
      <xdr:colOff>92075</xdr:colOff>
      <xdr:row>41</xdr:row>
      <xdr:rowOff>80239</xdr:rowOff>
    </xdr:from>
    <xdr:to>
      <xdr:col>15</xdr:col>
      <xdr:colOff>269875</xdr:colOff>
      <xdr:row>41</xdr:row>
      <xdr:rowOff>80239</xdr:rowOff>
    </xdr:to>
    <xdr:cxnSp macro="">
      <xdr:nvCxnSpPr>
        <xdr:cNvPr id="101" name="直線コネクタ 100"/>
        <xdr:cNvCxnSpPr/>
      </xdr:nvCxnSpPr>
      <xdr:spPr>
        <a:xfrm>
          <a:off x="10388600" y="710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46652</xdr:rowOff>
    </xdr:from>
    <xdr:ext cx="534377" cy="259045"/>
    <xdr:sp macro="" textlink="">
      <xdr:nvSpPr>
        <xdr:cNvPr id="102" name="【道路】&#10;一人当たり延長最大値テキスト"/>
        <xdr:cNvSpPr txBox="1"/>
      </xdr:nvSpPr>
      <xdr:spPr>
        <a:xfrm>
          <a:off x="10566400" y="570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17.188</a:t>
          </a:r>
          <a:endParaRPr kumimoji="1" lang="ja-JP" altLang="en-US" sz="1000" b="1">
            <a:latin typeface="ＭＳ Ｐゴシック"/>
          </a:endParaRPr>
        </a:p>
      </xdr:txBody>
    </xdr:sp>
    <xdr:clientData/>
  </xdr:oneCellAnchor>
  <xdr:twoCellAnchor>
    <xdr:from>
      <xdr:col>15</xdr:col>
      <xdr:colOff>92075</xdr:colOff>
      <xdr:row>34</xdr:row>
      <xdr:rowOff>99975</xdr:rowOff>
    </xdr:from>
    <xdr:to>
      <xdr:col>15</xdr:col>
      <xdr:colOff>269875</xdr:colOff>
      <xdr:row>34</xdr:row>
      <xdr:rowOff>99975</xdr:rowOff>
    </xdr:to>
    <xdr:cxnSp macro="">
      <xdr:nvCxnSpPr>
        <xdr:cNvPr id="103" name="直線コネクタ 102"/>
        <xdr:cNvCxnSpPr/>
      </xdr:nvCxnSpPr>
      <xdr:spPr>
        <a:xfrm>
          <a:off x="10388600" y="59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92676</xdr:rowOff>
    </xdr:from>
    <xdr:ext cx="469744" cy="259045"/>
    <xdr:sp macro="" textlink="">
      <xdr:nvSpPr>
        <xdr:cNvPr id="104" name="【道路】&#10;一人当たり延長平均値テキスト"/>
        <xdr:cNvSpPr txBox="1"/>
      </xdr:nvSpPr>
      <xdr:spPr>
        <a:xfrm>
          <a:off x="10566400" y="643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114249</xdr:rowOff>
    </xdr:from>
    <xdr:to>
      <xdr:col>15</xdr:col>
      <xdr:colOff>231775</xdr:colOff>
      <xdr:row>38</xdr:row>
      <xdr:rowOff>44399</xdr:rowOff>
    </xdr:to>
    <xdr:sp macro="" textlink="">
      <xdr:nvSpPr>
        <xdr:cNvPr id="105" name="フローチャート : 判断 104"/>
        <xdr:cNvSpPr/>
      </xdr:nvSpPr>
      <xdr:spPr>
        <a:xfrm>
          <a:off x="10426700" y="64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5055</xdr:rowOff>
    </xdr:from>
    <xdr:to>
      <xdr:col>14</xdr:col>
      <xdr:colOff>79375</xdr:colOff>
      <xdr:row>38</xdr:row>
      <xdr:rowOff>106655</xdr:rowOff>
    </xdr:to>
    <xdr:sp macro="" textlink="">
      <xdr:nvSpPr>
        <xdr:cNvPr id="106" name="フローチャート : 判断 105"/>
        <xdr:cNvSpPr/>
      </xdr:nvSpPr>
      <xdr:spPr>
        <a:xfrm>
          <a:off x="9588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79883</xdr:rowOff>
    </xdr:from>
    <xdr:to>
      <xdr:col>15</xdr:col>
      <xdr:colOff>231775</xdr:colOff>
      <xdr:row>37</xdr:row>
      <xdr:rowOff>10033</xdr:rowOff>
    </xdr:to>
    <xdr:sp macro="" textlink="">
      <xdr:nvSpPr>
        <xdr:cNvPr id="112" name="円/楕円 111"/>
        <xdr:cNvSpPr/>
      </xdr:nvSpPr>
      <xdr:spPr>
        <a:xfrm>
          <a:off x="10426700" y="62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102760</xdr:rowOff>
    </xdr:from>
    <xdr:ext cx="534377" cy="259045"/>
    <xdr:sp macro="" textlink="">
      <xdr:nvSpPr>
        <xdr:cNvPr id="113" name="【道路】&#10;一人当たり延長該当値テキスト"/>
        <xdr:cNvSpPr txBox="1"/>
      </xdr:nvSpPr>
      <xdr:spPr>
        <a:xfrm>
          <a:off x="10566400" y="610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12.285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82321</xdr:rowOff>
    </xdr:from>
    <xdr:to>
      <xdr:col>14</xdr:col>
      <xdr:colOff>79375</xdr:colOff>
      <xdr:row>37</xdr:row>
      <xdr:rowOff>12471</xdr:rowOff>
    </xdr:to>
    <xdr:sp macro="" textlink="">
      <xdr:nvSpPr>
        <xdr:cNvPr id="114" name="円/楕円 113"/>
        <xdr:cNvSpPr/>
      </xdr:nvSpPr>
      <xdr:spPr>
        <a:xfrm>
          <a:off x="9588500" y="62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130683</xdr:rowOff>
    </xdr:from>
    <xdr:to>
      <xdr:col>15</xdr:col>
      <xdr:colOff>180975</xdr:colOff>
      <xdr:row>36</xdr:row>
      <xdr:rowOff>133121</xdr:rowOff>
    </xdr:to>
    <xdr:cxnSp macro="">
      <xdr:nvCxnSpPr>
        <xdr:cNvPr id="115" name="直線コネクタ 114"/>
        <xdr:cNvCxnSpPr/>
      </xdr:nvCxnSpPr>
      <xdr:spPr>
        <a:xfrm flipV="1">
          <a:off x="9639300" y="6302883"/>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97782</xdr:rowOff>
    </xdr:from>
    <xdr:ext cx="469744" cy="259045"/>
    <xdr:sp macro="" textlink="">
      <xdr:nvSpPr>
        <xdr:cNvPr id="116" name="n_1aveValue【道路】&#10;一人当たり延長"/>
        <xdr:cNvSpPr txBox="1"/>
      </xdr:nvSpPr>
      <xdr:spPr>
        <a:xfrm>
          <a:off x="9391727" y="66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8.767</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28998</xdr:rowOff>
    </xdr:from>
    <xdr:ext cx="534377" cy="259045"/>
    <xdr:sp macro="" textlink="">
      <xdr:nvSpPr>
        <xdr:cNvPr id="117" name="n_1mainValue【道路】&#10;一人当たり延長"/>
        <xdr:cNvSpPr txBox="1"/>
      </xdr:nvSpPr>
      <xdr:spPr>
        <a:xfrm>
          <a:off x="9359410" y="602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8" name="テキスト ボックス 12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8" name="テキスト ボックス 13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0" name="テキスト ボックス 13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144780</xdr:rowOff>
    </xdr:from>
    <xdr:to>
      <xdr:col>6</xdr:col>
      <xdr:colOff>510540</xdr:colOff>
      <xdr:row>63</xdr:row>
      <xdr:rowOff>19050</xdr:rowOff>
    </xdr:to>
    <xdr:cxnSp macro="">
      <xdr:nvCxnSpPr>
        <xdr:cNvPr id="142" name="直線コネクタ 141"/>
        <xdr:cNvCxnSpPr/>
      </xdr:nvCxnSpPr>
      <xdr:spPr>
        <a:xfrm flipV="1">
          <a:off x="4634865" y="97459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22877</xdr:rowOff>
    </xdr:from>
    <xdr:ext cx="405111" cy="259045"/>
    <xdr:sp macro="" textlink="">
      <xdr:nvSpPr>
        <xdr:cNvPr id="143" name="【橋りょう・トンネル】&#10;有形固定資産減価償却率最小値テキスト"/>
        <xdr:cNvSpPr txBox="1"/>
      </xdr:nvSpPr>
      <xdr:spPr>
        <a:xfrm>
          <a:off x="47244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63</xdr:row>
      <xdr:rowOff>19050</xdr:rowOff>
    </xdr:from>
    <xdr:to>
      <xdr:col>6</xdr:col>
      <xdr:colOff>600075</xdr:colOff>
      <xdr:row>63</xdr:row>
      <xdr:rowOff>19050</xdr:rowOff>
    </xdr:to>
    <xdr:cxnSp macro="">
      <xdr:nvCxnSpPr>
        <xdr:cNvPr id="144" name="直線コネクタ 143"/>
        <xdr:cNvCxnSpPr/>
      </xdr:nvCxnSpPr>
      <xdr:spPr>
        <a:xfrm>
          <a:off x="4546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91457</xdr:rowOff>
    </xdr:from>
    <xdr:ext cx="405111" cy="259045"/>
    <xdr:sp macro="" textlink="">
      <xdr:nvSpPr>
        <xdr:cNvPr id="145" name="【橋りょう・トンネル】&#10;有形固定資産減価償却率最大値テキスト"/>
        <xdr:cNvSpPr txBox="1"/>
      </xdr:nvSpPr>
      <xdr:spPr>
        <a:xfrm>
          <a:off x="4724400" y="952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6</xdr:col>
      <xdr:colOff>422275</xdr:colOff>
      <xdr:row>56</xdr:row>
      <xdr:rowOff>144780</xdr:rowOff>
    </xdr:from>
    <xdr:to>
      <xdr:col>6</xdr:col>
      <xdr:colOff>600075</xdr:colOff>
      <xdr:row>56</xdr:row>
      <xdr:rowOff>144780</xdr:rowOff>
    </xdr:to>
    <xdr:cxnSp macro="">
      <xdr:nvCxnSpPr>
        <xdr:cNvPr id="146" name="直線コネクタ 145"/>
        <xdr:cNvCxnSpPr/>
      </xdr:nvCxnSpPr>
      <xdr:spPr>
        <a:xfrm>
          <a:off x="4546600" y="974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170197</xdr:rowOff>
    </xdr:from>
    <xdr:ext cx="405111" cy="259045"/>
    <xdr:sp macro="" textlink="">
      <xdr:nvSpPr>
        <xdr:cNvPr id="147" name="【橋りょう・トンネル】&#10;有形固定資産減価償却率平均値テキスト"/>
        <xdr:cNvSpPr txBox="1"/>
      </xdr:nvSpPr>
      <xdr:spPr>
        <a:xfrm>
          <a:off x="47244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147320</xdr:rowOff>
    </xdr:from>
    <xdr:to>
      <xdr:col>6</xdr:col>
      <xdr:colOff>561975</xdr:colOff>
      <xdr:row>59</xdr:row>
      <xdr:rowOff>77470</xdr:rowOff>
    </xdr:to>
    <xdr:sp macro="" textlink="">
      <xdr:nvSpPr>
        <xdr:cNvPr id="148" name="フローチャート : 判断 147"/>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17780</xdr:rowOff>
    </xdr:from>
    <xdr:to>
      <xdr:col>5</xdr:col>
      <xdr:colOff>409575</xdr:colOff>
      <xdr:row>59</xdr:row>
      <xdr:rowOff>119380</xdr:rowOff>
    </xdr:to>
    <xdr:sp macro="" textlink="">
      <xdr:nvSpPr>
        <xdr:cNvPr id="149" name="フローチャート : 判断 148"/>
        <xdr:cNvSpPr/>
      </xdr:nvSpPr>
      <xdr:spPr>
        <a:xfrm>
          <a:off x="3746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139700</xdr:rowOff>
    </xdr:from>
    <xdr:to>
      <xdr:col>6</xdr:col>
      <xdr:colOff>561975</xdr:colOff>
      <xdr:row>63</xdr:row>
      <xdr:rowOff>69850</xdr:rowOff>
    </xdr:to>
    <xdr:sp macro="" textlink="">
      <xdr:nvSpPr>
        <xdr:cNvPr id="155" name="円/楕円 154"/>
        <xdr:cNvSpPr/>
      </xdr:nvSpPr>
      <xdr:spPr>
        <a:xfrm>
          <a:off x="4584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54627</xdr:rowOff>
    </xdr:from>
    <xdr:ext cx="405111" cy="259045"/>
    <xdr:sp macro="" textlink="">
      <xdr:nvSpPr>
        <xdr:cNvPr id="156" name="【橋りょう・トンネル】&#10;有形固定資産減価償却率該当値テキスト"/>
        <xdr:cNvSpPr txBox="1"/>
      </xdr:nvSpPr>
      <xdr:spPr>
        <a:xfrm>
          <a:off x="4724400" y="1068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5</xdr:col>
      <xdr:colOff>307975</xdr:colOff>
      <xdr:row>63</xdr:row>
      <xdr:rowOff>33020</xdr:rowOff>
    </xdr:from>
    <xdr:to>
      <xdr:col>5</xdr:col>
      <xdr:colOff>409575</xdr:colOff>
      <xdr:row>63</xdr:row>
      <xdr:rowOff>134620</xdr:rowOff>
    </xdr:to>
    <xdr:sp macro="" textlink="">
      <xdr:nvSpPr>
        <xdr:cNvPr id="157" name="円/楕円 156"/>
        <xdr:cNvSpPr/>
      </xdr:nvSpPr>
      <xdr:spPr>
        <a:xfrm>
          <a:off x="3746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19050</xdr:rowOff>
    </xdr:from>
    <xdr:to>
      <xdr:col>6</xdr:col>
      <xdr:colOff>511175</xdr:colOff>
      <xdr:row>63</xdr:row>
      <xdr:rowOff>83820</xdr:rowOff>
    </xdr:to>
    <xdr:cxnSp macro="">
      <xdr:nvCxnSpPr>
        <xdr:cNvPr id="158" name="直線コネクタ 157"/>
        <xdr:cNvCxnSpPr/>
      </xdr:nvCxnSpPr>
      <xdr:spPr>
        <a:xfrm flipV="1">
          <a:off x="3797300" y="108204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135907</xdr:rowOff>
    </xdr:from>
    <xdr:ext cx="405111" cy="259045"/>
    <xdr:sp macro="" textlink="">
      <xdr:nvSpPr>
        <xdr:cNvPr id="159" name="n_1aveValue【橋りょう・トンネル】&#10;有形固定資産減価償却率"/>
        <xdr:cNvSpPr txBox="1"/>
      </xdr:nvSpPr>
      <xdr:spPr>
        <a:xfrm>
          <a:off x="3582043"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125747</xdr:rowOff>
    </xdr:from>
    <xdr:ext cx="405111" cy="259045"/>
    <xdr:sp macro="" textlink="">
      <xdr:nvSpPr>
        <xdr:cNvPr id="160" name="n_1mainValue【橋りょう・トンネル】&#10;有形固定資産減価償却率"/>
        <xdr:cNvSpPr txBox="1"/>
      </xdr:nvSpPr>
      <xdr:spPr>
        <a:xfrm>
          <a:off x="3582043"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71" name="直線コネクタ 17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72" name="テキスト ボックス 17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3" name="直線コネクタ 17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74" name="テキスト ボックス 173"/>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5" name="直線コネクタ 17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6" name="テキスト ボックス 17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7" name="直線コネクタ 17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8" name="テキスト ボックス 17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9" name="直線コネクタ 17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80" name="テキスト ボックス 179"/>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1" name="直線コネクタ 18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82" name="テキスト ボックス 181"/>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22644</xdr:rowOff>
    </xdr:from>
    <xdr:to>
      <xdr:col>15</xdr:col>
      <xdr:colOff>180340</xdr:colOff>
      <xdr:row>63</xdr:row>
      <xdr:rowOff>72068</xdr:rowOff>
    </xdr:to>
    <xdr:cxnSp macro="">
      <xdr:nvCxnSpPr>
        <xdr:cNvPr id="186" name="直線コネクタ 185"/>
        <xdr:cNvCxnSpPr/>
      </xdr:nvCxnSpPr>
      <xdr:spPr>
        <a:xfrm flipV="1">
          <a:off x="10476865" y="9623844"/>
          <a:ext cx="0" cy="124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75895</xdr:rowOff>
    </xdr:from>
    <xdr:ext cx="534377" cy="259045"/>
    <xdr:sp macro="" textlink="">
      <xdr:nvSpPr>
        <xdr:cNvPr id="187" name="【橋りょう・トンネル】&#10;一人当たり有形固定資産（償却資産）額最小値テキスト"/>
        <xdr:cNvSpPr txBox="1"/>
      </xdr:nvSpPr>
      <xdr:spPr>
        <a:xfrm>
          <a:off x="10566400" y="1087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35,216</a:t>
          </a:r>
          <a:endParaRPr kumimoji="1" lang="ja-JP" altLang="en-US" sz="1000" b="1">
            <a:latin typeface="ＭＳ Ｐゴシック"/>
          </a:endParaRPr>
        </a:p>
      </xdr:txBody>
    </xdr:sp>
    <xdr:clientData/>
  </xdr:oneCellAnchor>
  <xdr:twoCellAnchor>
    <xdr:from>
      <xdr:col>15</xdr:col>
      <xdr:colOff>92075</xdr:colOff>
      <xdr:row>63</xdr:row>
      <xdr:rowOff>72068</xdr:rowOff>
    </xdr:from>
    <xdr:to>
      <xdr:col>15</xdr:col>
      <xdr:colOff>269875</xdr:colOff>
      <xdr:row>63</xdr:row>
      <xdr:rowOff>72068</xdr:rowOff>
    </xdr:to>
    <xdr:cxnSp macro="">
      <xdr:nvCxnSpPr>
        <xdr:cNvPr id="188" name="直線コネクタ 187"/>
        <xdr:cNvCxnSpPr/>
      </xdr:nvCxnSpPr>
      <xdr:spPr>
        <a:xfrm>
          <a:off x="10388600" y="108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140771</xdr:rowOff>
    </xdr:from>
    <xdr:ext cx="599010" cy="259045"/>
    <xdr:sp macro="" textlink="">
      <xdr:nvSpPr>
        <xdr:cNvPr id="189" name="【橋りょう・トンネル】&#10;一人当たり有形固定資産（償却資産）額最大値テキスト"/>
        <xdr:cNvSpPr txBox="1"/>
      </xdr:nvSpPr>
      <xdr:spPr>
        <a:xfrm>
          <a:off x="10566400" y="939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226,533</a:t>
          </a:r>
          <a:endParaRPr kumimoji="1" lang="ja-JP" altLang="en-US" sz="1000" b="1">
            <a:latin typeface="ＭＳ Ｐゴシック"/>
          </a:endParaRPr>
        </a:p>
      </xdr:txBody>
    </xdr:sp>
    <xdr:clientData/>
  </xdr:oneCellAnchor>
  <xdr:twoCellAnchor>
    <xdr:from>
      <xdr:col>15</xdr:col>
      <xdr:colOff>92075</xdr:colOff>
      <xdr:row>56</xdr:row>
      <xdr:rowOff>22644</xdr:rowOff>
    </xdr:from>
    <xdr:to>
      <xdr:col>15</xdr:col>
      <xdr:colOff>269875</xdr:colOff>
      <xdr:row>56</xdr:row>
      <xdr:rowOff>22644</xdr:rowOff>
    </xdr:to>
    <xdr:cxnSp macro="">
      <xdr:nvCxnSpPr>
        <xdr:cNvPr id="190" name="直線コネクタ 189"/>
        <xdr:cNvCxnSpPr/>
      </xdr:nvCxnSpPr>
      <xdr:spPr>
        <a:xfrm>
          <a:off x="10388600" y="9623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155068</xdr:rowOff>
    </xdr:from>
    <xdr:ext cx="599010" cy="259045"/>
    <xdr:sp macro="" textlink="">
      <xdr:nvSpPr>
        <xdr:cNvPr id="191" name="【橋りょう・トンネル】&#10;一人当たり有形固定資産（償却資産）額平均値テキスト"/>
        <xdr:cNvSpPr txBox="1"/>
      </xdr:nvSpPr>
      <xdr:spPr>
        <a:xfrm>
          <a:off x="10566400" y="9927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149,483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132191</xdr:rowOff>
    </xdr:from>
    <xdr:to>
      <xdr:col>15</xdr:col>
      <xdr:colOff>231775</xdr:colOff>
      <xdr:row>59</xdr:row>
      <xdr:rowOff>62341</xdr:rowOff>
    </xdr:to>
    <xdr:sp macro="" textlink="">
      <xdr:nvSpPr>
        <xdr:cNvPr id="192" name="フローチャート : 判断 191"/>
        <xdr:cNvSpPr/>
      </xdr:nvSpPr>
      <xdr:spPr>
        <a:xfrm>
          <a:off x="10426700" y="1007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132159</xdr:rowOff>
    </xdr:from>
    <xdr:to>
      <xdr:col>14</xdr:col>
      <xdr:colOff>79375</xdr:colOff>
      <xdr:row>60</xdr:row>
      <xdr:rowOff>62309</xdr:rowOff>
    </xdr:to>
    <xdr:sp macro="" textlink="">
      <xdr:nvSpPr>
        <xdr:cNvPr id="193" name="フローチャート : 判断 192"/>
        <xdr:cNvSpPr/>
      </xdr:nvSpPr>
      <xdr:spPr>
        <a:xfrm>
          <a:off x="9588500" y="1024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21268</xdr:rowOff>
    </xdr:from>
    <xdr:to>
      <xdr:col>15</xdr:col>
      <xdr:colOff>231775</xdr:colOff>
      <xdr:row>63</xdr:row>
      <xdr:rowOff>122868</xdr:rowOff>
    </xdr:to>
    <xdr:sp macro="" textlink="">
      <xdr:nvSpPr>
        <xdr:cNvPr id="199" name="円/楕円 198"/>
        <xdr:cNvSpPr/>
      </xdr:nvSpPr>
      <xdr:spPr>
        <a:xfrm>
          <a:off x="10426700" y="108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107645</xdr:rowOff>
    </xdr:from>
    <xdr:ext cx="534377" cy="259045"/>
    <xdr:sp macro="" textlink="">
      <xdr:nvSpPr>
        <xdr:cNvPr id="200" name="【橋りょう・トンネル】&#10;一人当たり有形固定資産（償却資産）額該当値テキスト"/>
        <xdr:cNvSpPr txBox="1"/>
      </xdr:nvSpPr>
      <xdr:spPr>
        <a:xfrm>
          <a:off x="10566400" y="1073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35,216</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21758</xdr:rowOff>
    </xdr:from>
    <xdr:to>
      <xdr:col>14</xdr:col>
      <xdr:colOff>79375</xdr:colOff>
      <xdr:row>63</xdr:row>
      <xdr:rowOff>123358</xdr:rowOff>
    </xdr:to>
    <xdr:sp macro="" textlink="">
      <xdr:nvSpPr>
        <xdr:cNvPr id="201" name="円/楕円 200"/>
        <xdr:cNvSpPr/>
      </xdr:nvSpPr>
      <xdr:spPr>
        <a:xfrm>
          <a:off x="9588500" y="108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72068</xdr:rowOff>
    </xdr:from>
    <xdr:to>
      <xdr:col>15</xdr:col>
      <xdr:colOff>180975</xdr:colOff>
      <xdr:row>63</xdr:row>
      <xdr:rowOff>72558</xdr:rowOff>
    </xdr:to>
    <xdr:cxnSp macro="">
      <xdr:nvCxnSpPr>
        <xdr:cNvPr id="202" name="直線コネクタ 201"/>
        <xdr:cNvCxnSpPr/>
      </xdr:nvCxnSpPr>
      <xdr:spPr>
        <a:xfrm flipV="1">
          <a:off x="9639300" y="10873418"/>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58</xdr:row>
      <xdr:rowOff>78836</xdr:rowOff>
    </xdr:from>
    <xdr:ext cx="599010" cy="259045"/>
    <xdr:sp macro="" textlink="">
      <xdr:nvSpPr>
        <xdr:cNvPr id="203" name="n_1aveValue【橋りょう・トンネル】&#10;一人当たり有形固定資産（償却資産）額"/>
        <xdr:cNvSpPr txBox="1"/>
      </xdr:nvSpPr>
      <xdr:spPr>
        <a:xfrm>
          <a:off x="9327094" y="1002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123,238</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114485</xdr:rowOff>
    </xdr:from>
    <xdr:ext cx="534377" cy="259045"/>
    <xdr:sp macro="" textlink="">
      <xdr:nvSpPr>
        <xdr:cNvPr id="204" name="n_1mainValue【橋りょう・トンネル】&#10;一人当たり有形固定資産（償却資産）額"/>
        <xdr:cNvSpPr txBox="1"/>
      </xdr:nvSpPr>
      <xdr:spPr>
        <a:xfrm>
          <a:off x="9359411" y="1091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35,141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5" name="正方形/長方形 20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6" name="正方形/長方形 20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7" name="正方形/長方形 20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8" name="正方形/長方形 20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9" name="正方形/長方形 20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0" name="正方形/長方形 20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1" name="正方形/長方形 21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2" name="正方形/長方形 21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3" name="テキスト ボックス 21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4" name="直線コネクタ 21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5" name="テキスト ボックス 21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6" name="直線コネクタ 21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7" name="テキスト ボックス 21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8" name="直線コネクタ 21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9" name="テキスト ボックス 21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0" name="直線コネクタ 21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1" name="テキスト ボックス 22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2" name="直線コネクタ 22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3" name="テキスト ボックス 22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4" name="直線コネクタ 22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5" name="テキスト ボックス 22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6" name="直線コネクタ 22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7" name="テキスト ボックス 22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56062</xdr:rowOff>
    </xdr:from>
    <xdr:to>
      <xdr:col>6</xdr:col>
      <xdr:colOff>510540</xdr:colOff>
      <xdr:row>85</xdr:row>
      <xdr:rowOff>114844</xdr:rowOff>
    </xdr:to>
    <xdr:cxnSp macro="">
      <xdr:nvCxnSpPr>
        <xdr:cNvPr id="231" name="直線コネクタ 230"/>
        <xdr:cNvCxnSpPr/>
      </xdr:nvCxnSpPr>
      <xdr:spPr>
        <a:xfrm flipV="1">
          <a:off x="4634865" y="13257712"/>
          <a:ext cx="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32"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33" name="直線コネクタ 232"/>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2739</xdr:rowOff>
    </xdr:from>
    <xdr:ext cx="405111" cy="259045"/>
    <xdr:sp macro="" textlink="">
      <xdr:nvSpPr>
        <xdr:cNvPr id="234" name="【公営住宅】&#10;有形固定資産減価償却率最大値テキスト"/>
        <xdr:cNvSpPr txBox="1"/>
      </xdr:nvSpPr>
      <xdr:spPr>
        <a:xfrm>
          <a:off x="4724400" y="1303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77</xdr:row>
      <xdr:rowOff>56062</xdr:rowOff>
    </xdr:from>
    <xdr:to>
      <xdr:col>6</xdr:col>
      <xdr:colOff>600075</xdr:colOff>
      <xdr:row>77</xdr:row>
      <xdr:rowOff>56062</xdr:rowOff>
    </xdr:to>
    <xdr:cxnSp macro="">
      <xdr:nvCxnSpPr>
        <xdr:cNvPr id="235" name="直線コネクタ 234"/>
        <xdr:cNvCxnSpPr/>
      </xdr:nvCxnSpPr>
      <xdr:spPr>
        <a:xfrm>
          <a:off x="4546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19975</xdr:rowOff>
    </xdr:from>
    <xdr:ext cx="405111" cy="259045"/>
    <xdr:sp macro="" textlink="">
      <xdr:nvSpPr>
        <xdr:cNvPr id="236" name="【公営住宅】&#10;有形固定資産減価償却率平均値テキスト"/>
        <xdr:cNvSpPr txBox="1"/>
      </xdr:nvSpPr>
      <xdr:spPr>
        <a:xfrm>
          <a:off x="4724400" y="1356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168548</xdr:rowOff>
    </xdr:from>
    <xdr:to>
      <xdr:col>6</xdr:col>
      <xdr:colOff>561975</xdr:colOff>
      <xdr:row>80</xdr:row>
      <xdr:rowOff>98698</xdr:rowOff>
    </xdr:to>
    <xdr:sp macro="" textlink="">
      <xdr:nvSpPr>
        <xdr:cNvPr id="237" name="フローチャート : 判断 236"/>
        <xdr:cNvSpPr/>
      </xdr:nvSpPr>
      <xdr:spPr>
        <a:xfrm>
          <a:off x="4584700" y="137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153851</xdr:rowOff>
    </xdr:from>
    <xdr:to>
      <xdr:col>5</xdr:col>
      <xdr:colOff>409575</xdr:colOff>
      <xdr:row>81</xdr:row>
      <xdr:rowOff>84001</xdr:rowOff>
    </xdr:to>
    <xdr:sp macro="" textlink="">
      <xdr:nvSpPr>
        <xdr:cNvPr id="238" name="フローチャート : 判断 237"/>
        <xdr:cNvSpPr/>
      </xdr:nvSpPr>
      <xdr:spPr>
        <a:xfrm>
          <a:off x="3746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3629</xdr:rowOff>
    </xdr:from>
    <xdr:to>
      <xdr:col>6</xdr:col>
      <xdr:colOff>561975</xdr:colOff>
      <xdr:row>82</xdr:row>
      <xdr:rowOff>105229</xdr:rowOff>
    </xdr:to>
    <xdr:sp macro="" textlink="">
      <xdr:nvSpPr>
        <xdr:cNvPr id="244" name="円/楕円 243"/>
        <xdr:cNvSpPr/>
      </xdr:nvSpPr>
      <xdr:spPr>
        <a:xfrm>
          <a:off x="45847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153506</xdr:rowOff>
    </xdr:from>
    <xdr:ext cx="405111" cy="259045"/>
    <xdr:sp macro="" textlink="">
      <xdr:nvSpPr>
        <xdr:cNvPr id="245" name="【公営住宅】&#10;有形固定資産減価償却率該当値テキスト"/>
        <xdr:cNvSpPr txBox="1"/>
      </xdr:nvSpPr>
      <xdr:spPr>
        <a:xfrm>
          <a:off x="4724400"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52614</xdr:rowOff>
    </xdr:from>
    <xdr:to>
      <xdr:col>5</xdr:col>
      <xdr:colOff>409575</xdr:colOff>
      <xdr:row>82</xdr:row>
      <xdr:rowOff>154214</xdr:rowOff>
    </xdr:to>
    <xdr:sp macro="" textlink="">
      <xdr:nvSpPr>
        <xdr:cNvPr id="246" name="円/楕円 245"/>
        <xdr:cNvSpPr/>
      </xdr:nvSpPr>
      <xdr:spPr>
        <a:xfrm>
          <a:off x="3746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54429</xdr:rowOff>
    </xdr:from>
    <xdr:to>
      <xdr:col>6</xdr:col>
      <xdr:colOff>511175</xdr:colOff>
      <xdr:row>82</xdr:row>
      <xdr:rowOff>103414</xdr:rowOff>
    </xdr:to>
    <xdr:cxnSp macro="">
      <xdr:nvCxnSpPr>
        <xdr:cNvPr id="247" name="直線コネクタ 246"/>
        <xdr:cNvCxnSpPr/>
      </xdr:nvCxnSpPr>
      <xdr:spPr>
        <a:xfrm flipV="1">
          <a:off x="3797300" y="1411332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100528</xdr:rowOff>
    </xdr:from>
    <xdr:ext cx="405111" cy="259045"/>
    <xdr:sp macro="" textlink="">
      <xdr:nvSpPr>
        <xdr:cNvPr id="248" name="n_1aveValue【公営住宅】&#10;有形固定資産減価償却率"/>
        <xdr:cNvSpPr txBox="1"/>
      </xdr:nvSpPr>
      <xdr:spPr>
        <a:xfrm>
          <a:off x="3582043"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145341</xdr:rowOff>
    </xdr:from>
    <xdr:ext cx="405111" cy="259045"/>
    <xdr:sp macro="" textlink="">
      <xdr:nvSpPr>
        <xdr:cNvPr id="249" name="n_1mainValue【公営住宅】&#10;有形固定資産減価償却率"/>
        <xdr:cNvSpPr txBox="1"/>
      </xdr:nvSpPr>
      <xdr:spPr>
        <a:xfrm>
          <a:off x="3582043"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60" name="直線コネクタ 25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61" name="テキスト ボックス 26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62" name="直線コネクタ 26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63" name="テキスト ボックス 26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64" name="直線コネクタ 26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5" name="テキスト ボックス 26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6" name="直線コネクタ 26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7" name="テキスト ボックス 26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8" name="直線コネクタ 26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9" name="テキスト ボックス 26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149200</xdr:rowOff>
    </xdr:from>
    <xdr:to>
      <xdr:col>15</xdr:col>
      <xdr:colOff>180340</xdr:colOff>
      <xdr:row>85</xdr:row>
      <xdr:rowOff>159716</xdr:rowOff>
    </xdr:to>
    <xdr:cxnSp macro="">
      <xdr:nvCxnSpPr>
        <xdr:cNvPr id="271" name="直線コネクタ 270"/>
        <xdr:cNvCxnSpPr/>
      </xdr:nvCxnSpPr>
      <xdr:spPr>
        <a:xfrm flipV="1">
          <a:off x="10476865" y="13693750"/>
          <a:ext cx="0" cy="10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163543</xdr:rowOff>
    </xdr:from>
    <xdr:ext cx="469744" cy="259045"/>
    <xdr:sp macro="" textlink="">
      <xdr:nvSpPr>
        <xdr:cNvPr id="272" name="【公営住宅】&#10;一人当たり面積最小値テキスト"/>
        <xdr:cNvSpPr txBox="1"/>
      </xdr:nvSpPr>
      <xdr:spPr>
        <a:xfrm>
          <a:off x="105664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85</xdr:row>
      <xdr:rowOff>159716</xdr:rowOff>
    </xdr:from>
    <xdr:to>
      <xdr:col>15</xdr:col>
      <xdr:colOff>269875</xdr:colOff>
      <xdr:row>85</xdr:row>
      <xdr:rowOff>159716</xdr:rowOff>
    </xdr:to>
    <xdr:cxnSp macro="">
      <xdr:nvCxnSpPr>
        <xdr:cNvPr id="273" name="直線コネクタ 272"/>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95877</xdr:rowOff>
    </xdr:from>
    <xdr:ext cx="469744" cy="259045"/>
    <xdr:sp macro="" textlink="">
      <xdr:nvSpPr>
        <xdr:cNvPr id="274" name="【公営住宅】&#10;一人当たり面積最大値テキスト"/>
        <xdr:cNvSpPr txBox="1"/>
      </xdr:nvSpPr>
      <xdr:spPr>
        <a:xfrm>
          <a:off x="10566400" y="134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2.382</a:t>
          </a:r>
          <a:endParaRPr kumimoji="1" lang="ja-JP" altLang="en-US" sz="1000" b="1">
            <a:latin typeface="ＭＳ Ｐゴシック"/>
          </a:endParaRPr>
        </a:p>
      </xdr:txBody>
    </xdr:sp>
    <xdr:clientData/>
  </xdr:oneCellAnchor>
  <xdr:twoCellAnchor>
    <xdr:from>
      <xdr:col>15</xdr:col>
      <xdr:colOff>92075</xdr:colOff>
      <xdr:row>79</xdr:row>
      <xdr:rowOff>149200</xdr:rowOff>
    </xdr:from>
    <xdr:to>
      <xdr:col>15</xdr:col>
      <xdr:colOff>269875</xdr:colOff>
      <xdr:row>79</xdr:row>
      <xdr:rowOff>149200</xdr:rowOff>
    </xdr:to>
    <xdr:cxnSp macro="">
      <xdr:nvCxnSpPr>
        <xdr:cNvPr id="275" name="直線コネクタ 274"/>
        <xdr:cNvCxnSpPr/>
      </xdr:nvCxnSpPr>
      <xdr:spPr>
        <a:xfrm>
          <a:off x="10388600" y="1369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72356</xdr:rowOff>
    </xdr:from>
    <xdr:ext cx="469744" cy="259045"/>
    <xdr:sp macro="" textlink="">
      <xdr:nvSpPr>
        <xdr:cNvPr id="276" name="【公営住宅】&#10;一人当たり面積平均値テキスト"/>
        <xdr:cNvSpPr txBox="1"/>
      </xdr:nvSpPr>
      <xdr:spPr>
        <a:xfrm>
          <a:off x="10566400" y="1430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0.614</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49479</xdr:rowOff>
    </xdr:from>
    <xdr:to>
      <xdr:col>15</xdr:col>
      <xdr:colOff>231775</xdr:colOff>
      <xdr:row>84</xdr:row>
      <xdr:rowOff>151079</xdr:rowOff>
    </xdr:to>
    <xdr:sp macro="" textlink="">
      <xdr:nvSpPr>
        <xdr:cNvPr id="277" name="フローチャート : 判断 276"/>
        <xdr:cNvSpPr/>
      </xdr:nvSpPr>
      <xdr:spPr>
        <a:xfrm>
          <a:off x="10426700" y="1445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76912</xdr:rowOff>
    </xdr:from>
    <xdr:to>
      <xdr:col>14</xdr:col>
      <xdr:colOff>79375</xdr:colOff>
      <xdr:row>85</xdr:row>
      <xdr:rowOff>7062</xdr:rowOff>
    </xdr:to>
    <xdr:sp macro="" textlink="">
      <xdr:nvSpPr>
        <xdr:cNvPr id="278" name="フローチャート : 判断 277"/>
        <xdr:cNvSpPr/>
      </xdr:nvSpPr>
      <xdr:spPr>
        <a:xfrm>
          <a:off x="9588500" y="1447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9" name="テキスト ボックス 27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0" name="テキスト ボックス 27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1" name="テキスト ボックス 28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2" name="テキスト ボックス 28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3" name="テキスト ボックス 28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95199</xdr:rowOff>
    </xdr:from>
    <xdr:to>
      <xdr:col>15</xdr:col>
      <xdr:colOff>231775</xdr:colOff>
      <xdr:row>86</xdr:row>
      <xdr:rowOff>25349</xdr:rowOff>
    </xdr:to>
    <xdr:sp macro="" textlink="">
      <xdr:nvSpPr>
        <xdr:cNvPr id="284" name="円/楕円 283"/>
        <xdr:cNvSpPr/>
      </xdr:nvSpPr>
      <xdr:spPr>
        <a:xfrm>
          <a:off x="10426700" y="146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10126</xdr:rowOff>
    </xdr:from>
    <xdr:ext cx="469744" cy="259045"/>
    <xdr:sp macro="" textlink="">
      <xdr:nvSpPr>
        <xdr:cNvPr id="285" name="【公営住宅】&#10;一人当たり面積該当値テキスト"/>
        <xdr:cNvSpPr txBox="1"/>
      </xdr:nvSpPr>
      <xdr:spPr>
        <a:xfrm>
          <a:off x="10566400" y="1458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95656</xdr:rowOff>
    </xdr:from>
    <xdr:to>
      <xdr:col>14</xdr:col>
      <xdr:colOff>79375</xdr:colOff>
      <xdr:row>86</xdr:row>
      <xdr:rowOff>25806</xdr:rowOff>
    </xdr:to>
    <xdr:sp macro="" textlink="">
      <xdr:nvSpPr>
        <xdr:cNvPr id="286" name="円/楕円 285"/>
        <xdr:cNvSpPr/>
      </xdr:nvSpPr>
      <xdr:spPr>
        <a:xfrm>
          <a:off x="9588500" y="1466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145999</xdr:rowOff>
    </xdr:from>
    <xdr:to>
      <xdr:col>15</xdr:col>
      <xdr:colOff>180975</xdr:colOff>
      <xdr:row>85</xdr:row>
      <xdr:rowOff>146456</xdr:rowOff>
    </xdr:to>
    <xdr:cxnSp macro="">
      <xdr:nvCxnSpPr>
        <xdr:cNvPr id="287" name="直線コネクタ 286"/>
        <xdr:cNvCxnSpPr/>
      </xdr:nvCxnSpPr>
      <xdr:spPr>
        <a:xfrm flipV="1">
          <a:off x="9639300" y="1471924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23589</xdr:rowOff>
    </xdr:from>
    <xdr:ext cx="469744" cy="259045"/>
    <xdr:sp macro="" textlink="">
      <xdr:nvSpPr>
        <xdr:cNvPr id="288" name="n_1aveValue【公営住宅】&#10;一人当たり面積"/>
        <xdr:cNvSpPr txBox="1"/>
      </xdr:nvSpPr>
      <xdr:spPr>
        <a:xfrm>
          <a:off x="9391727" y="1425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0.554</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16933</xdr:rowOff>
    </xdr:from>
    <xdr:ext cx="469744" cy="259045"/>
    <xdr:sp macro="" textlink="">
      <xdr:nvSpPr>
        <xdr:cNvPr id="289" name="n_1mainValue【公営住宅】&#10;一人当たり面積"/>
        <xdr:cNvSpPr txBox="1"/>
      </xdr:nvSpPr>
      <xdr:spPr>
        <a:xfrm>
          <a:off x="9391727" y="1476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0" name="正方形/長方形 28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1" name="正方形/長方形 29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2" name="正方形/長方形 29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3" name="正方形/長方形 29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4" name="正方形/長方形 29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5" name="正方形/長方形 29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6" name="正方形/長方形 29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7" name="正方形/長方形 29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8" name="正方形/長方形 29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9" name="正方形/長方形 29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0" name="正方形/長方形 29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1" name="正方形/長方形 30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2" name="正方形/長方形 30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3" name="正方形/長方形 30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4" name="正方形/長方形 30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5" name="正方形/長方形 30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6" name="正方形/長方形 3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7" name="正方形/長方形 3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8" name="正方形/長方形 3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9" name="正方形/長方形 3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0" name="正方形/長方形 3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1" name="正方形/長方形 3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2" name="正方形/長方形 3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3" name="正方形/長方形 3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4" name="テキスト ボックス 3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5" name="直線コネクタ 3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6" name="テキスト ボックス 315"/>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133350</xdr:rowOff>
    </xdr:from>
    <xdr:to>
      <xdr:col>24</xdr:col>
      <xdr:colOff>644525</xdr:colOff>
      <xdr:row>42</xdr:row>
      <xdr:rowOff>133350</xdr:rowOff>
    </xdr:to>
    <xdr:cxnSp macro="">
      <xdr:nvCxnSpPr>
        <xdr:cNvPr id="317" name="直線コネクタ 316"/>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162577</xdr:rowOff>
    </xdr:from>
    <xdr:ext cx="403059" cy="259045"/>
    <xdr:sp macro="" textlink="">
      <xdr:nvSpPr>
        <xdr:cNvPr id="318" name="テキスト ボックス 317"/>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319" name="直線コネクタ 318"/>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320" name="テキスト ボックス 319"/>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76200</xdr:rowOff>
    </xdr:from>
    <xdr:to>
      <xdr:col>24</xdr:col>
      <xdr:colOff>644525</xdr:colOff>
      <xdr:row>39</xdr:row>
      <xdr:rowOff>76200</xdr:rowOff>
    </xdr:to>
    <xdr:cxnSp macro="">
      <xdr:nvCxnSpPr>
        <xdr:cNvPr id="321" name="直線コネクタ 320"/>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105427</xdr:rowOff>
    </xdr:from>
    <xdr:ext cx="403059" cy="259045"/>
    <xdr:sp macro="" textlink="">
      <xdr:nvSpPr>
        <xdr:cNvPr id="322" name="テキスト ボックス 321"/>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3" name="直線コネクタ 32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4" name="テキスト ボックス 32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19050</xdr:rowOff>
    </xdr:from>
    <xdr:to>
      <xdr:col>24</xdr:col>
      <xdr:colOff>644525</xdr:colOff>
      <xdr:row>36</xdr:row>
      <xdr:rowOff>19050</xdr:rowOff>
    </xdr:to>
    <xdr:cxnSp macro="">
      <xdr:nvCxnSpPr>
        <xdr:cNvPr id="325" name="直線コネクタ 324"/>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48277</xdr:rowOff>
    </xdr:from>
    <xdr:ext cx="403059" cy="259045"/>
    <xdr:sp macro="" textlink="">
      <xdr:nvSpPr>
        <xdr:cNvPr id="326" name="テキスト ボックス 325"/>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327" name="直線コネクタ 326"/>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28" name="テキスト ボックス 327"/>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32</xdr:row>
      <xdr:rowOff>133350</xdr:rowOff>
    </xdr:from>
    <xdr:to>
      <xdr:col>24</xdr:col>
      <xdr:colOff>644525</xdr:colOff>
      <xdr:row>32</xdr:row>
      <xdr:rowOff>133350</xdr:rowOff>
    </xdr:to>
    <xdr:cxnSp macro="">
      <xdr:nvCxnSpPr>
        <xdr:cNvPr id="329" name="直線コネクタ 328"/>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31</xdr:row>
      <xdr:rowOff>162577</xdr:rowOff>
    </xdr:from>
    <xdr:ext cx="403059" cy="259045"/>
    <xdr:sp macro="" textlink="">
      <xdr:nvSpPr>
        <xdr:cNvPr id="330" name="テキスト ボックス 329"/>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1" name="直線コネクタ 3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2" name="テキスト ボックス 3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136208</xdr:rowOff>
    </xdr:from>
    <xdr:to>
      <xdr:col>23</xdr:col>
      <xdr:colOff>516889</xdr:colOff>
      <xdr:row>42</xdr:row>
      <xdr:rowOff>4763</xdr:rowOff>
    </xdr:to>
    <xdr:cxnSp macro="">
      <xdr:nvCxnSpPr>
        <xdr:cNvPr id="334" name="直線コネクタ 333"/>
        <xdr:cNvCxnSpPr/>
      </xdr:nvCxnSpPr>
      <xdr:spPr>
        <a:xfrm flipV="1">
          <a:off x="16318864" y="5794058"/>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8590</xdr:rowOff>
    </xdr:from>
    <xdr:ext cx="405111" cy="259045"/>
    <xdr:sp macro="" textlink="">
      <xdr:nvSpPr>
        <xdr:cNvPr id="335" name="【認定こども園・幼稚園・保育所】&#10;有形固定資産減価償却率最小値テキスト"/>
        <xdr:cNvSpPr txBox="1"/>
      </xdr:nvSpPr>
      <xdr:spPr>
        <a:xfrm>
          <a:off x="16408400" y="720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428625</xdr:colOff>
      <xdr:row>42</xdr:row>
      <xdr:rowOff>4763</xdr:rowOff>
    </xdr:from>
    <xdr:to>
      <xdr:col>23</xdr:col>
      <xdr:colOff>606425</xdr:colOff>
      <xdr:row>42</xdr:row>
      <xdr:rowOff>4763</xdr:rowOff>
    </xdr:to>
    <xdr:cxnSp macro="">
      <xdr:nvCxnSpPr>
        <xdr:cNvPr id="336" name="直線コネクタ 335"/>
        <xdr:cNvCxnSpPr/>
      </xdr:nvCxnSpPr>
      <xdr:spPr>
        <a:xfrm>
          <a:off x="16230600" y="720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82885</xdr:rowOff>
    </xdr:from>
    <xdr:ext cx="405111" cy="259045"/>
    <xdr:sp macro="" textlink="">
      <xdr:nvSpPr>
        <xdr:cNvPr id="337" name="【認定こども園・幼稚園・保育所】&#10;有形固定資産減価償却率最大値テキスト"/>
        <xdr:cNvSpPr txBox="1"/>
      </xdr:nvSpPr>
      <xdr:spPr>
        <a:xfrm>
          <a:off x="16408400" y="5569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a:t>
          </a:r>
          <a:endParaRPr kumimoji="1" lang="ja-JP" altLang="en-US" sz="1000" b="1">
            <a:latin typeface="ＭＳ Ｐゴシック"/>
          </a:endParaRPr>
        </a:p>
      </xdr:txBody>
    </xdr:sp>
    <xdr:clientData/>
  </xdr:oneCellAnchor>
  <xdr:twoCellAnchor>
    <xdr:from>
      <xdr:col>23</xdr:col>
      <xdr:colOff>428625</xdr:colOff>
      <xdr:row>33</xdr:row>
      <xdr:rowOff>136208</xdr:rowOff>
    </xdr:from>
    <xdr:to>
      <xdr:col>23</xdr:col>
      <xdr:colOff>606425</xdr:colOff>
      <xdr:row>33</xdr:row>
      <xdr:rowOff>136208</xdr:rowOff>
    </xdr:to>
    <xdr:cxnSp macro="">
      <xdr:nvCxnSpPr>
        <xdr:cNvPr id="338" name="直線コネクタ 337"/>
        <xdr:cNvCxnSpPr/>
      </xdr:nvCxnSpPr>
      <xdr:spPr>
        <a:xfrm>
          <a:off x="16230600" y="579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100982</xdr:rowOff>
    </xdr:from>
    <xdr:ext cx="405111" cy="259045"/>
    <xdr:sp macro="" textlink="">
      <xdr:nvSpPr>
        <xdr:cNvPr id="339" name="【認定こども園・幼稚園・保育所】&#10;有形固定資産減価償却率平均値テキスト"/>
        <xdr:cNvSpPr txBox="1"/>
      </xdr:nvSpPr>
      <xdr:spPr>
        <a:xfrm>
          <a:off x="16408400" y="678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122555</xdr:rowOff>
    </xdr:from>
    <xdr:to>
      <xdr:col>23</xdr:col>
      <xdr:colOff>568325</xdr:colOff>
      <xdr:row>40</xdr:row>
      <xdr:rowOff>52705</xdr:rowOff>
    </xdr:to>
    <xdr:sp macro="" textlink="">
      <xdr:nvSpPr>
        <xdr:cNvPr id="340" name="フローチャート : 判断 339"/>
        <xdr:cNvSpPr/>
      </xdr:nvSpPr>
      <xdr:spPr>
        <a:xfrm>
          <a:off x="16268700" y="680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28257</xdr:rowOff>
    </xdr:from>
    <xdr:to>
      <xdr:col>22</xdr:col>
      <xdr:colOff>415925</xdr:colOff>
      <xdr:row>39</xdr:row>
      <xdr:rowOff>129857</xdr:rowOff>
    </xdr:to>
    <xdr:sp macro="" textlink="">
      <xdr:nvSpPr>
        <xdr:cNvPr id="341" name="フローチャート : 判断 340"/>
        <xdr:cNvSpPr/>
      </xdr:nvSpPr>
      <xdr:spPr>
        <a:xfrm>
          <a:off x="15430500" y="671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2" name="テキスト ボックス 34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3" name="テキスト ボックス 34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4" name="テキスト ボックス 34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5" name="テキスト ボックス 34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6" name="テキスト ボックス 34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113982</xdr:rowOff>
    </xdr:from>
    <xdr:to>
      <xdr:col>23</xdr:col>
      <xdr:colOff>568325</xdr:colOff>
      <xdr:row>40</xdr:row>
      <xdr:rowOff>44132</xdr:rowOff>
    </xdr:to>
    <xdr:sp macro="" textlink="">
      <xdr:nvSpPr>
        <xdr:cNvPr id="347" name="円/楕円 346"/>
        <xdr:cNvSpPr/>
      </xdr:nvSpPr>
      <xdr:spPr>
        <a:xfrm>
          <a:off x="16268700" y="68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136859</xdr:rowOff>
    </xdr:from>
    <xdr:ext cx="405111" cy="259045"/>
    <xdr:sp macro="" textlink="">
      <xdr:nvSpPr>
        <xdr:cNvPr id="348" name="【認定こども園・幼稚園・保育所】&#10;有形固定資産減価償却率該当値テキスト"/>
        <xdr:cNvSpPr txBox="1"/>
      </xdr:nvSpPr>
      <xdr:spPr>
        <a:xfrm>
          <a:off x="16408400" y="665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139700</xdr:rowOff>
    </xdr:from>
    <xdr:to>
      <xdr:col>22</xdr:col>
      <xdr:colOff>415925</xdr:colOff>
      <xdr:row>40</xdr:row>
      <xdr:rowOff>69850</xdr:rowOff>
    </xdr:to>
    <xdr:sp macro="" textlink="">
      <xdr:nvSpPr>
        <xdr:cNvPr id="349" name="円/楕円 348"/>
        <xdr:cNvSpPr/>
      </xdr:nvSpPr>
      <xdr:spPr>
        <a:xfrm>
          <a:off x="1543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164782</xdr:rowOff>
    </xdr:from>
    <xdr:to>
      <xdr:col>23</xdr:col>
      <xdr:colOff>517525</xdr:colOff>
      <xdr:row>40</xdr:row>
      <xdr:rowOff>19050</xdr:rowOff>
    </xdr:to>
    <xdr:cxnSp macro="">
      <xdr:nvCxnSpPr>
        <xdr:cNvPr id="350" name="直線コネクタ 349"/>
        <xdr:cNvCxnSpPr/>
      </xdr:nvCxnSpPr>
      <xdr:spPr>
        <a:xfrm flipV="1">
          <a:off x="15481300" y="6851332"/>
          <a:ext cx="8382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37</xdr:row>
      <xdr:rowOff>146384</xdr:rowOff>
    </xdr:from>
    <xdr:ext cx="405111" cy="259045"/>
    <xdr:sp macro="" textlink="">
      <xdr:nvSpPr>
        <xdr:cNvPr id="351" name="n_1aveValue【認定こども園・幼稚園・保育所】&#10;有形固定資産減価償却率"/>
        <xdr:cNvSpPr txBox="1"/>
      </xdr:nvSpPr>
      <xdr:spPr>
        <a:xfrm>
          <a:off x="15266043" y="6490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60977</xdr:rowOff>
    </xdr:from>
    <xdr:ext cx="405111" cy="259045"/>
    <xdr:sp macro="" textlink="">
      <xdr:nvSpPr>
        <xdr:cNvPr id="352" name="n_1mainValue【認定こども園・幼稚園・保育所】&#10;有形固定資産減価償却率"/>
        <xdr:cNvSpPr txBox="1"/>
      </xdr:nvSpPr>
      <xdr:spPr>
        <a:xfrm>
          <a:off x="15266043"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63" name="直線コネクタ 36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64" name="テキスト ボックス 36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65" name="直線コネクタ 36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66" name="テキスト ボックス 36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67" name="直線コネクタ 36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68" name="テキスト ボックス 36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69" name="直線コネクタ 36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70" name="テキスト ボックス 36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71" name="直線コネクタ 37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72" name="テキスト ボックス 37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30480</xdr:rowOff>
    </xdr:from>
    <xdr:to>
      <xdr:col>32</xdr:col>
      <xdr:colOff>186689</xdr:colOff>
      <xdr:row>41</xdr:row>
      <xdr:rowOff>87630</xdr:rowOff>
    </xdr:to>
    <xdr:cxnSp macro="">
      <xdr:nvCxnSpPr>
        <xdr:cNvPr id="376" name="直線コネクタ 375"/>
        <xdr:cNvCxnSpPr/>
      </xdr:nvCxnSpPr>
      <xdr:spPr>
        <a:xfrm flipV="1">
          <a:off x="22160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77"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78" name="直線コネクタ 377"/>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148607</xdr:rowOff>
    </xdr:from>
    <xdr:ext cx="469744" cy="259045"/>
    <xdr:sp macro="" textlink="">
      <xdr:nvSpPr>
        <xdr:cNvPr id="379" name="【認定こども園・幼稚園・保育所】&#10;一人当たり面積最大値テキスト"/>
        <xdr:cNvSpPr txBox="1"/>
      </xdr:nvSpPr>
      <xdr:spPr>
        <a:xfrm>
          <a:off x="22250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98425</xdr:colOff>
      <xdr:row>34</xdr:row>
      <xdr:rowOff>30480</xdr:rowOff>
    </xdr:from>
    <xdr:to>
      <xdr:col>32</xdr:col>
      <xdr:colOff>276225</xdr:colOff>
      <xdr:row>34</xdr:row>
      <xdr:rowOff>30480</xdr:rowOff>
    </xdr:to>
    <xdr:cxnSp macro="">
      <xdr:nvCxnSpPr>
        <xdr:cNvPr id="380" name="直線コネクタ 379"/>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109237</xdr:rowOff>
    </xdr:from>
    <xdr:ext cx="469744" cy="259045"/>
    <xdr:sp macro="" textlink="">
      <xdr:nvSpPr>
        <xdr:cNvPr id="381" name="【認定こども園・幼稚園・保育所】&#10;一人当たり面積平均値テキスト"/>
        <xdr:cNvSpPr txBox="1"/>
      </xdr:nvSpPr>
      <xdr:spPr>
        <a:xfrm>
          <a:off x="222504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86360</xdr:rowOff>
    </xdr:from>
    <xdr:to>
      <xdr:col>32</xdr:col>
      <xdr:colOff>238125</xdr:colOff>
      <xdr:row>39</xdr:row>
      <xdr:rowOff>16510</xdr:rowOff>
    </xdr:to>
    <xdr:sp macro="" textlink="">
      <xdr:nvSpPr>
        <xdr:cNvPr id="382" name="フローチャート : 判断 381"/>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6350</xdr:rowOff>
    </xdr:from>
    <xdr:to>
      <xdr:col>31</xdr:col>
      <xdr:colOff>85725</xdr:colOff>
      <xdr:row>39</xdr:row>
      <xdr:rowOff>107950</xdr:rowOff>
    </xdr:to>
    <xdr:sp macro="" textlink="">
      <xdr:nvSpPr>
        <xdr:cNvPr id="383" name="フローチャート : 判断 382"/>
        <xdr:cNvSpPr/>
      </xdr:nvSpPr>
      <xdr:spPr>
        <a:xfrm>
          <a:off x="21272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36830</xdr:rowOff>
    </xdr:from>
    <xdr:to>
      <xdr:col>32</xdr:col>
      <xdr:colOff>238125</xdr:colOff>
      <xdr:row>41</xdr:row>
      <xdr:rowOff>138430</xdr:rowOff>
    </xdr:to>
    <xdr:sp macro="" textlink="">
      <xdr:nvSpPr>
        <xdr:cNvPr id="389" name="円/楕円 388"/>
        <xdr:cNvSpPr/>
      </xdr:nvSpPr>
      <xdr:spPr>
        <a:xfrm>
          <a:off x="221107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123207</xdr:rowOff>
    </xdr:from>
    <xdr:ext cx="469744" cy="259045"/>
    <xdr:sp macro="" textlink="">
      <xdr:nvSpPr>
        <xdr:cNvPr id="390" name="【認定こども園・幼稚園・保育所】&#10;一人当たり面積該当値テキスト"/>
        <xdr:cNvSpPr txBox="1"/>
      </xdr:nvSpPr>
      <xdr:spPr>
        <a:xfrm>
          <a:off x="22250400" y="69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36830</xdr:rowOff>
    </xdr:from>
    <xdr:to>
      <xdr:col>31</xdr:col>
      <xdr:colOff>85725</xdr:colOff>
      <xdr:row>41</xdr:row>
      <xdr:rowOff>138430</xdr:rowOff>
    </xdr:to>
    <xdr:sp macro="" textlink="">
      <xdr:nvSpPr>
        <xdr:cNvPr id="391" name="円/楕円 390"/>
        <xdr:cNvSpPr/>
      </xdr:nvSpPr>
      <xdr:spPr>
        <a:xfrm>
          <a:off x="21272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87630</xdr:rowOff>
    </xdr:from>
    <xdr:to>
      <xdr:col>32</xdr:col>
      <xdr:colOff>187325</xdr:colOff>
      <xdr:row>41</xdr:row>
      <xdr:rowOff>87630</xdr:rowOff>
    </xdr:to>
    <xdr:cxnSp macro="">
      <xdr:nvCxnSpPr>
        <xdr:cNvPr id="392" name="直線コネクタ 391"/>
        <xdr:cNvCxnSpPr/>
      </xdr:nvCxnSpPr>
      <xdr:spPr>
        <a:xfrm>
          <a:off x="21323300" y="711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124477</xdr:rowOff>
    </xdr:from>
    <xdr:ext cx="469744" cy="259045"/>
    <xdr:sp macro="" textlink="">
      <xdr:nvSpPr>
        <xdr:cNvPr id="393" name="n_1aveValue【認定こども園・幼稚園・保育所】&#10;一人当たり面積"/>
        <xdr:cNvSpPr txBox="1"/>
      </xdr:nvSpPr>
      <xdr:spPr>
        <a:xfrm>
          <a:off x="21075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129557</xdr:rowOff>
    </xdr:from>
    <xdr:ext cx="469744" cy="259045"/>
    <xdr:sp macro="" textlink="">
      <xdr:nvSpPr>
        <xdr:cNvPr id="394" name="n_1mainValue【認定こども園・幼稚園・保育所】&#10;一人当たり面積"/>
        <xdr:cNvSpPr txBox="1"/>
      </xdr:nvSpPr>
      <xdr:spPr>
        <a:xfrm>
          <a:off x="21075727"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06" name="直線コネクタ 4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07" name="テキスト ボックス 40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8" name="直線コネクタ 4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9" name="テキスト ボックス 4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10" name="直線コネクタ 4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11" name="テキスト ボックス 4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12" name="直線コネクタ 4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13" name="テキスト ボックス 4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14" name="直線コネクタ 4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5" name="テキスト ボックス 4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6" name="直線コネクタ 4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17" name="テキスト ボックス 41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9" name="テキスト ボックス 4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75112</xdr:rowOff>
    </xdr:from>
    <xdr:to>
      <xdr:col>23</xdr:col>
      <xdr:colOff>516889</xdr:colOff>
      <xdr:row>63</xdr:row>
      <xdr:rowOff>115933</xdr:rowOff>
    </xdr:to>
    <xdr:cxnSp macro="">
      <xdr:nvCxnSpPr>
        <xdr:cNvPr id="421" name="直線コネクタ 420"/>
        <xdr:cNvCxnSpPr/>
      </xdr:nvCxnSpPr>
      <xdr:spPr>
        <a:xfrm flipV="1">
          <a:off x="16318864" y="9676312"/>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119760</xdr:rowOff>
    </xdr:from>
    <xdr:ext cx="405111" cy="259045"/>
    <xdr:sp macro="" textlink="">
      <xdr:nvSpPr>
        <xdr:cNvPr id="422" name="【学校施設】&#10;有形固定資産減価償却率最小値テキスト"/>
        <xdr:cNvSpPr txBox="1"/>
      </xdr:nvSpPr>
      <xdr:spPr>
        <a:xfrm>
          <a:off x="16408400" y="1092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a:t>
          </a:r>
          <a:endParaRPr kumimoji="1" lang="ja-JP" altLang="en-US" sz="1000" b="1">
            <a:latin typeface="ＭＳ Ｐゴシック"/>
          </a:endParaRPr>
        </a:p>
      </xdr:txBody>
    </xdr:sp>
    <xdr:clientData/>
  </xdr:oneCellAnchor>
  <xdr:twoCellAnchor>
    <xdr:from>
      <xdr:col>23</xdr:col>
      <xdr:colOff>428625</xdr:colOff>
      <xdr:row>63</xdr:row>
      <xdr:rowOff>115933</xdr:rowOff>
    </xdr:from>
    <xdr:to>
      <xdr:col>23</xdr:col>
      <xdr:colOff>606425</xdr:colOff>
      <xdr:row>63</xdr:row>
      <xdr:rowOff>115933</xdr:rowOff>
    </xdr:to>
    <xdr:cxnSp macro="">
      <xdr:nvCxnSpPr>
        <xdr:cNvPr id="423" name="直線コネクタ 422"/>
        <xdr:cNvCxnSpPr/>
      </xdr:nvCxnSpPr>
      <xdr:spPr>
        <a:xfrm>
          <a:off x="16230600" y="1091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21789</xdr:rowOff>
    </xdr:from>
    <xdr:ext cx="405111" cy="259045"/>
    <xdr:sp macro="" textlink="">
      <xdr:nvSpPr>
        <xdr:cNvPr id="424" name="【学校施設】&#10;有形固定資産減価償却率最大値テキスト"/>
        <xdr:cNvSpPr txBox="1"/>
      </xdr:nvSpPr>
      <xdr:spPr>
        <a:xfrm>
          <a:off x="164084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a:t>
          </a:r>
          <a:endParaRPr kumimoji="1" lang="ja-JP" altLang="en-US" sz="1000" b="1">
            <a:latin typeface="ＭＳ Ｐゴシック"/>
          </a:endParaRPr>
        </a:p>
      </xdr:txBody>
    </xdr:sp>
    <xdr:clientData/>
  </xdr:oneCellAnchor>
  <xdr:twoCellAnchor>
    <xdr:from>
      <xdr:col>23</xdr:col>
      <xdr:colOff>428625</xdr:colOff>
      <xdr:row>56</xdr:row>
      <xdr:rowOff>75112</xdr:rowOff>
    </xdr:from>
    <xdr:to>
      <xdr:col>23</xdr:col>
      <xdr:colOff>606425</xdr:colOff>
      <xdr:row>56</xdr:row>
      <xdr:rowOff>75112</xdr:rowOff>
    </xdr:to>
    <xdr:cxnSp macro="">
      <xdr:nvCxnSpPr>
        <xdr:cNvPr id="425" name="直線コネクタ 424"/>
        <xdr:cNvCxnSpPr/>
      </xdr:nvCxnSpPr>
      <xdr:spPr>
        <a:xfrm>
          <a:off x="16230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78212</xdr:rowOff>
    </xdr:from>
    <xdr:ext cx="405111" cy="259045"/>
    <xdr:sp macro="" textlink="">
      <xdr:nvSpPr>
        <xdr:cNvPr id="426" name="【学校施設】&#10;有形固定資産減価償却率平均値テキスト"/>
        <xdr:cNvSpPr txBox="1"/>
      </xdr:nvSpPr>
      <xdr:spPr>
        <a:xfrm>
          <a:off x="16408400" y="10022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55335</xdr:rowOff>
    </xdr:from>
    <xdr:to>
      <xdr:col>23</xdr:col>
      <xdr:colOff>568325</xdr:colOff>
      <xdr:row>59</xdr:row>
      <xdr:rowOff>156935</xdr:rowOff>
    </xdr:to>
    <xdr:sp macro="" textlink="">
      <xdr:nvSpPr>
        <xdr:cNvPr id="427" name="フローチャート : 判断 426"/>
        <xdr:cNvSpPr/>
      </xdr:nvSpPr>
      <xdr:spPr>
        <a:xfrm>
          <a:off x="16268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50437</xdr:rowOff>
    </xdr:from>
    <xdr:to>
      <xdr:col>22</xdr:col>
      <xdr:colOff>415925</xdr:colOff>
      <xdr:row>58</xdr:row>
      <xdr:rowOff>152037</xdr:rowOff>
    </xdr:to>
    <xdr:sp macro="" textlink="">
      <xdr:nvSpPr>
        <xdr:cNvPr id="428" name="フローチャート : 判断 427"/>
        <xdr:cNvSpPr/>
      </xdr:nvSpPr>
      <xdr:spPr>
        <a:xfrm>
          <a:off x="15430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9" name="テキスト ボックス 42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0" name="テキスト ボックス 42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1" name="テキスト ボックス 43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2" name="テキスト ボックス 43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3" name="テキスト ボックス 43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136978</xdr:rowOff>
    </xdr:from>
    <xdr:to>
      <xdr:col>23</xdr:col>
      <xdr:colOff>568325</xdr:colOff>
      <xdr:row>62</xdr:row>
      <xdr:rowOff>67128</xdr:rowOff>
    </xdr:to>
    <xdr:sp macro="" textlink="">
      <xdr:nvSpPr>
        <xdr:cNvPr id="434" name="円/楕円 433"/>
        <xdr:cNvSpPr/>
      </xdr:nvSpPr>
      <xdr:spPr>
        <a:xfrm>
          <a:off x="16268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115405</xdr:rowOff>
    </xdr:from>
    <xdr:ext cx="405111" cy="259045"/>
    <xdr:sp macro="" textlink="">
      <xdr:nvSpPr>
        <xdr:cNvPr id="435" name="【学校施設】&#10;有形固定資産減価償却率該当値テキスト"/>
        <xdr:cNvSpPr txBox="1"/>
      </xdr:nvSpPr>
      <xdr:spPr>
        <a:xfrm>
          <a:off x="16408400"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7983</xdr:rowOff>
    </xdr:from>
    <xdr:to>
      <xdr:col>22</xdr:col>
      <xdr:colOff>415925</xdr:colOff>
      <xdr:row>62</xdr:row>
      <xdr:rowOff>109583</xdr:rowOff>
    </xdr:to>
    <xdr:sp macro="" textlink="">
      <xdr:nvSpPr>
        <xdr:cNvPr id="436" name="円/楕円 435"/>
        <xdr:cNvSpPr/>
      </xdr:nvSpPr>
      <xdr:spPr>
        <a:xfrm>
          <a:off x="15430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16328</xdr:rowOff>
    </xdr:from>
    <xdr:to>
      <xdr:col>23</xdr:col>
      <xdr:colOff>517525</xdr:colOff>
      <xdr:row>62</xdr:row>
      <xdr:rowOff>58783</xdr:rowOff>
    </xdr:to>
    <xdr:cxnSp macro="">
      <xdr:nvCxnSpPr>
        <xdr:cNvPr id="437" name="直線コネクタ 436"/>
        <xdr:cNvCxnSpPr/>
      </xdr:nvCxnSpPr>
      <xdr:spPr>
        <a:xfrm flipV="1">
          <a:off x="15481300" y="1064622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56</xdr:row>
      <xdr:rowOff>168564</xdr:rowOff>
    </xdr:from>
    <xdr:ext cx="405111" cy="259045"/>
    <xdr:sp macro="" textlink="">
      <xdr:nvSpPr>
        <xdr:cNvPr id="438" name="n_1aveValue【学校施設】&#10;有形固定資産減価償却率"/>
        <xdr:cNvSpPr txBox="1"/>
      </xdr:nvSpPr>
      <xdr:spPr>
        <a:xfrm>
          <a:off x="15266043"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100710</xdr:rowOff>
    </xdr:from>
    <xdr:ext cx="405111" cy="259045"/>
    <xdr:sp macro="" textlink="">
      <xdr:nvSpPr>
        <xdr:cNvPr id="439" name="n_1mainValue【学校施設】&#10;有形固定資産減価償却率"/>
        <xdr:cNvSpPr txBox="1"/>
      </xdr:nvSpPr>
      <xdr:spPr>
        <a:xfrm>
          <a:off x="15266043"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0" name="正方形/長方形 4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1" name="正方形/長方形 4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2" name="正方形/長方形 4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3" name="正方形/長方形 4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4" name="正方形/長方形 4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5" name="正方形/長方形 4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6" name="正方形/長方形 4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7" name="正方形/長方形 4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8" name="テキスト ボックス 4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9" name="直線コネクタ 4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0" name="テキスト ボックス 4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51" name="直線コネクタ 45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52" name="テキスト ボックス 45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53" name="直線コネクタ 45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54" name="テキスト ボックス 45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5" name="直線コネクタ 45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56" name="テキスト ボックス 45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57" name="直線コネクタ 45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58" name="テキスト ボックス 45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59" name="直線コネクタ 45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60" name="テキスト ボックス 45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61" name="直線コネクタ 46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62" name="テキスト ボックス 46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3" name="直線コネクタ 4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4" name="テキスト ボックス 4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9797</xdr:rowOff>
    </xdr:from>
    <xdr:to>
      <xdr:col>32</xdr:col>
      <xdr:colOff>186689</xdr:colOff>
      <xdr:row>63</xdr:row>
      <xdr:rowOff>102870</xdr:rowOff>
    </xdr:to>
    <xdr:cxnSp macro="">
      <xdr:nvCxnSpPr>
        <xdr:cNvPr id="466" name="直線コネクタ 465"/>
        <xdr:cNvCxnSpPr/>
      </xdr:nvCxnSpPr>
      <xdr:spPr>
        <a:xfrm flipV="1">
          <a:off x="22160864" y="9439547"/>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67" name="【学校施設】&#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68" name="直線コネクタ 467"/>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127924</xdr:rowOff>
    </xdr:from>
    <xdr:ext cx="469744" cy="259045"/>
    <xdr:sp macro="" textlink="">
      <xdr:nvSpPr>
        <xdr:cNvPr id="469" name="【学校施設】&#10;一人当たり面積最大値テキスト"/>
        <xdr:cNvSpPr txBox="1"/>
      </xdr:nvSpPr>
      <xdr:spPr>
        <a:xfrm>
          <a:off x="22250400" y="92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a:t>
          </a:r>
          <a:endParaRPr kumimoji="1" lang="ja-JP" altLang="en-US" sz="1000" b="1">
            <a:latin typeface="ＭＳ Ｐゴシック"/>
          </a:endParaRPr>
        </a:p>
      </xdr:txBody>
    </xdr:sp>
    <xdr:clientData/>
  </xdr:oneCellAnchor>
  <xdr:twoCellAnchor>
    <xdr:from>
      <xdr:col>32</xdr:col>
      <xdr:colOff>98425</xdr:colOff>
      <xdr:row>55</xdr:row>
      <xdr:rowOff>9797</xdr:rowOff>
    </xdr:from>
    <xdr:to>
      <xdr:col>32</xdr:col>
      <xdr:colOff>276225</xdr:colOff>
      <xdr:row>55</xdr:row>
      <xdr:rowOff>9797</xdr:rowOff>
    </xdr:to>
    <xdr:cxnSp macro="">
      <xdr:nvCxnSpPr>
        <xdr:cNvPr id="470" name="直線コネクタ 469"/>
        <xdr:cNvCxnSpPr/>
      </xdr:nvCxnSpPr>
      <xdr:spPr>
        <a:xfrm>
          <a:off x="22072600" y="9439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115768</xdr:rowOff>
    </xdr:from>
    <xdr:ext cx="469744" cy="259045"/>
    <xdr:sp macro="" textlink="">
      <xdr:nvSpPr>
        <xdr:cNvPr id="471" name="【学校施設】&#10;一人当たり面積平均値テキスト"/>
        <xdr:cNvSpPr txBox="1"/>
      </xdr:nvSpPr>
      <xdr:spPr>
        <a:xfrm>
          <a:off x="22250400" y="10059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92891</xdr:rowOff>
    </xdr:from>
    <xdr:to>
      <xdr:col>32</xdr:col>
      <xdr:colOff>238125</xdr:colOff>
      <xdr:row>60</xdr:row>
      <xdr:rowOff>23041</xdr:rowOff>
    </xdr:to>
    <xdr:sp macro="" textlink="">
      <xdr:nvSpPr>
        <xdr:cNvPr id="472" name="フローチャート : 判断 471"/>
        <xdr:cNvSpPr/>
      </xdr:nvSpPr>
      <xdr:spPr>
        <a:xfrm>
          <a:off x="221107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146776</xdr:rowOff>
    </xdr:from>
    <xdr:to>
      <xdr:col>31</xdr:col>
      <xdr:colOff>85725</xdr:colOff>
      <xdr:row>60</xdr:row>
      <xdr:rowOff>76926</xdr:rowOff>
    </xdr:to>
    <xdr:sp macro="" textlink="">
      <xdr:nvSpPr>
        <xdr:cNvPr id="473" name="フローチャート : 判断 472"/>
        <xdr:cNvSpPr/>
      </xdr:nvSpPr>
      <xdr:spPr>
        <a:xfrm>
          <a:off x="21272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4" name="テキスト ボックス 4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5" name="テキスト ボックス 4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6" name="テキスト ボックス 4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7" name="テキスト ボックス 4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8" name="テキスト ボックス 4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110853</xdr:rowOff>
    </xdr:from>
    <xdr:to>
      <xdr:col>32</xdr:col>
      <xdr:colOff>238125</xdr:colOff>
      <xdr:row>60</xdr:row>
      <xdr:rowOff>41003</xdr:rowOff>
    </xdr:to>
    <xdr:sp macro="" textlink="">
      <xdr:nvSpPr>
        <xdr:cNvPr id="479" name="円/楕円 478"/>
        <xdr:cNvSpPr/>
      </xdr:nvSpPr>
      <xdr:spPr>
        <a:xfrm>
          <a:off x="221107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89280</xdr:rowOff>
    </xdr:from>
    <xdr:ext cx="469744" cy="259045"/>
    <xdr:sp macro="" textlink="">
      <xdr:nvSpPr>
        <xdr:cNvPr id="480" name="【学校施設】&#10;一人当たり面積該当値テキスト"/>
        <xdr:cNvSpPr txBox="1"/>
      </xdr:nvSpPr>
      <xdr:spPr>
        <a:xfrm>
          <a:off x="22250400" y="10204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117384</xdr:rowOff>
    </xdr:from>
    <xdr:to>
      <xdr:col>31</xdr:col>
      <xdr:colOff>85725</xdr:colOff>
      <xdr:row>60</xdr:row>
      <xdr:rowOff>47534</xdr:rowOff>
    </xdr:to>
    <xdr:sp macro="" textlink="">
      <xdr:nvSpPr>
        <xdr:cNvPr id="481" name="円/楕円 480"/>
        <xdr:cNvSpPr/>
      </xdr:nvSpPr>
      <xdr:spPr>
        <a:xfrm>
          <a:off x="21272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161653</xdr:rowOff>
    </xdr:from>
    <xdr:to>
      <xdr:col>32</xdr:col>
      <xdr:colOff>187325</xdr:colOff>
      <xdr:row>59</xdr:row>
      <xdr:rowOff>168184</xdr:rowOff>
    </xdr:to>
    <xdr:cxnSp macro="">
      <xdr:nvCxnSpPr>
        <xdr:cNvPr id="482" name="直線コネクタ 481"/>
        <xdr:cNvCxnSpPr/>
      </xdr:nvCxnSpPr>
      <xdr:spPr>
        <a:xfrm flipV="1">
          <a:off x="21323300" y="1027720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68053</xdr:rowOff>
    </xdr:from>
    <xdr:ext cx="469744" cy="259045"/>
    <xdr:sp macro="" textlink="">
      <xdr:nvSpPr>
        <xdr:cNvPr id="483" name="n_1aveValue【学校施設】&#10;一人当たり面積"/>
        <xdr:cNvSpPr txBox="1"/>
      </xdr:nvSpPr>
      <xdr:spPr>
        <a:xfrm>
          <a:off x="21075727" y="1035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1.484</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64061</xdr:rowOff>
    </xdr:from>
    <xdr:ext cx="469744" cy="259045"/>
    <xdr:sp macro="" textlink="">
      <xdr:nvSpPr>
        <xdr:cNvPr id="484" name="n_1mainValue【学校施設】&#10;一人当たり面積"/>
        <xdr:cNvSpPr txBox="1"/>
      </xdr:nvSpPr>
      <xdr:spPr>
        <a:xfrm>
          <a:off x="21075727" y="1000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2" name="正方形/長方形 49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00" name="正方形/長方形 49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01" name="正方形/長方形 5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2" name="正方形/長方形 5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3" name="正方形/長方形 5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4" name="正方形/長方形 5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5" name="正方形/長方形 5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6" name="正方形/長方形 5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7" name="正方形/長方形 5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8" name="正方形/長方形 5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9" name="テキスト ボックス 5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0" name="直線コネクタ 5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1" name="テキスト ボックス 51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2" name="直線コネクタ 51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3" name="テキスト ボックス 51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4" name="直線コネクタ 51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5" name="テキスト ボックス 51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6" name="直線コネクタ 51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7" name="テキスト ボックス 51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8" name="直線コネクタ 51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19" name="テキスト ボックス 51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0" name="直線コネクタ 5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21" name="テキスト ボックス 52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107</xdr:row>
      <xdr:rowOff>137922</xdr:rowOff>
    </xdr:to>
    <xdr:cxnSp macro="">
      <xdr:nvCxnSpPr>
        <xdr:cNvPr id="523" name="直線コネクタ 522"/>
        <xdr:cNvCxnSpPr/>
      </xdr:nvCxnSpPr>
      <xdr:spPr>
        <a:xfrm flipV="1">
          <a:off x="16318864" y="17084039"/>
          <a:ext cx="0" cy="139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141749</xdr:rowOff>
    </xdr:from>
    <xdr:ext cx="405111" cy="259045"/>
    <xdr:sp macro="" textlink="">
      <xdr:nvSpPr>
        <xdr:cNvPr id="524" name="【公民館】&#10;有形固定資産減価償却率最小値テキスト"/>
        <xdr:cNvSpPr txBox="1"/>
      </xdr:nvSpPr>
      <xdr:spPr>
        <a:xfrm>
          <a:off x="16408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137922</xdr:rowOff>
    </xdr:from>
    <xdr:to>
      <xdr:col>23</xdr:col>
      <xdr:colOff>606425</xdr:colOff>
      <xdr:row>107</xdr:row>
      <xdr:rowOff>137922</xdr:rowOff>
    </xdr:to>
    <xdr:cxnSp macro="">
      <xdr:nvCxnSpPr>
        <xdr:cNvPr id="525" name="直線コネクタ 524"/>
        <xdr:cNvCxnSpPr/>
      </xdr:nvCxnSpPr>
      <xdr:spPr>
        <a:xfrm>
          <a:off x="16230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526" name="【公民館】&#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527" name="直線コネクタ 526"/>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116857</xdr:rowOff>
    </xdr:from>
    <xdr:ext cx="405111" cy="259045"/>
    <xdr:sp macro="" textlink="">
      <xdr:nvSpPr>
        <xdr:cNvPr id="528" name="【公民館】&#10;有形固定資産減価償却率平均値テキスト"/>
        <xdr:cNvSpPr txBox="1"/>
      </xdr:nvSpPr>
      <xdr:spPr>
        <a:xfrm>
          <a:off x="16408400" y="1743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93980</xdr:rowOff>
    </xdr:from>
    <xdr:to>
      <xdr:col>23</xdr:col>
      <xdr:colOff>568325</xdr:colOff>
      <xdr:row>103</xdr:row>
      <xdr:rowOff>24130</xdr:rowOff>
    </xdr:to>
    <xdr:sp macro="" textlink="">
      <xdr:nvSpPr>
        <xdr:cNvPr id="529" name="フローチャート : 判断 528"/>
        <xdr:cNvSpPr/>
      </xdr:nvSpPr>
      <xdr:spPr>
        <a:xfrm>
          <a:off x="162687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101</xdr:row>
      <xdr:rowOff>68835</xdr:rowOff>
    </xdr:from>
    <xdr:to>
      <xdr:col>22</xdr:col>
      <xdr:colOff>415925</xdr:colOff>
      <xdr:row>101</xdr:row>
      <xdr:rowOff>170435</xdr:rowOff>
    </xdr:to>
    <xdr:sp macro="" textlink="">
      <xdr:nvSpPr>
        <xdr:cNvPr id="530" name="フローチャート : 判断 529"/>
        <xdr:cNvSpPr/>
      </xdr:nvSpPr>
      <xdr:spPr>
        <a:xfrm>
          <a:off x="15430500" y="1738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1" name="テキスト ボックス 5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2" name="テキスト ボックス 5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3" name="テキスト ボックス 5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4" name="テキスト ボックス 5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5" name="テキスト ボックス 5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41402</xdr:rowOff>
    </xdr:from>
    <xdr:to>
      <xdr:col>23</xdr:col>
      <xdr:colOff>568325</xdr:colOff>
      <xdr:row>103</xdr:row>
      <xdr:rowOff>143002</xdr:rowOff>
    </xdr:to>
    <xdr:sp macro="" textlink="">
      <xdr:nvSpPr>
        <xdr:cNvPr id="536" name="円/楕円 535"/>
        <xdr:cNvSpPr/>
      </xdr:nvSpPr>
      <xdr:spPr>
        <a:xfrm>
          <a:off x="162687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19829</xdr:rowOff>
    </xdr:from>
    <xdr:ext cx="405111" cy="259045"/>
    <xdr:sp macro="" textlink="">
      <xdr:nvSpPr>
        <xdr:cNvPr id="537" name="【公民館】&#10;有形固定資産減価償却率該当値テキスト"/>
        <xdr:cNvSpPr txBox="1"/>
      </xdr:nvSpPr>
      <xdr:spPr>
        <a:xfrm>
          <a:off x="16408400" y="1767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18542</xdr:rowOff>
    </xdr:from>
    <xdr:to>
      <xdr:col>22</xdr:col>
      <xdr:colOff>415925</xdr:colOff>
      <xdr:row>103</xdr:row>
      <xdr:rowOff>120142</xdr:rowOff>
    </xdr:to>
    <xdr:sp macro="" textlink="">
      <xdr:nvSpPr>
        <xdr:cNvPr id="538" name="円/楕円 537"/>
        <xdr:cNvSpPr/>
      </xdr:nvSpPr>
      <xdr:spPr>
        <a:xfrm>
          <a:off x="15430500" y="1767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69342</xdr:rowOff>
    </xdr:from>
    <xdr:to>
      <xdr:col>23</xdr:col>
      <xdr:colOff>517525</xdr:colOff>
      <xdr:row>103</xdr:row>
      <xdr:rowOff>92202</xdr:rowOff>
    </xdr:to>
    <xdr:cxnSp macro="">
      <xdr:nvCxnSpPr>
        <xdr:cNvPr id="539" name="直線コネクタ 538"/>
        <xdr:cNvCxnSpPr/>
      </xdr:nvCxnSpPr>
      <xdr:spPr>
        <a:xfrm>
          <a:off x="15481300" y="1772869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100</xdr:row>
      <xdr:rowOff>15512</xdr:rowOff>
    </xdr:from>
    <xdr:ext cx="405111" cy="259045"/>
    <xdr:sp macro="" textlink="">
      <xdr:nvSpPr>
        <xdr:cNvPr id="540" name="n_1aveValue【公民館】&#10;有形固定資産減価償却率"/>
        <xdr:cNvSpPr txBox="1"/>
      </xdr:nvSpPr>
      <xdr:spPr>
        <a:xfrm>
          <a:off x="15266043" y="171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111269</xdr:rowOff>
    </xdr:from>
    <xdr:ext cx="405111" cy="259045"/>
    <xdr:sp macro="" textlink="">
      <xdr:nvSpPr>
        <xdr:cNvPr id="541" name="n_1mainValue【公民館】&#10;有形固定資産減価償却率"/>
        <xdr:cNvSpPr txBox="1"/>
      </xdr:nvSpPr>
      <xdr:spPr>
        <a:xfrm>
          <a:off x="15266043" y="1777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2" name="正方形/長方形 5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3" name="正方形/長方形 5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4" name="正方形/長方形 5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5" name="正方形/長方形 5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6" name="正方形/長方形 5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7" name="正方形/長方形 5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8" name="正方形/長方形 5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9" name="正方形/長方形 5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0" name="テキスト ボックス 5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1" name="直線コネクタ 5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52" name="直線コネクタ 55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53" name="テキスト ボックス 55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54" name="直線コネクタ 55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55" name="テキスト ボックス 55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56" name="直線コネクタ 55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57" name="テキスト ボックス 55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58" name="直線コネクタ 55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59" name="テキスト ボックス 55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0" name="直線コネクタ 5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1" name="テキスト ボックス 5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135637</xdr:rowOff>
    </xdr:from>
    <xdr:to>
      <xdr:col>32</xdr:col>
      <xdr:colOff>186689</xdr:colOff>
      <xdr:row>108</xdr:row>
      <xdr:rowOff>67056</xdr:rowOff>
    </xdr:to>
    <xdr:cxnSp macro="">
      <xdr:nvCxnSpPr>
        <xdr:cNvPr id="563" name="直線コネクタ 562"/>
        <xdr:cNvCxnSpPr/>
      </xdr:nvCxnSpPr>
      <xdr:spPr>
        <a:xfrm flipV="1">
          <a:off x="22160864" y="17280637"/>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70883</xdr:rowOff>
    </xdr:from>
    <xdr:ext cx="469744" cy="259045"/>
    <xdr:sp macro="" textlink="">
      <xdr:nvSpPr>
        <xdr:cNvPr id="564" name="【公民館】&#10;一人当たり面積最小値テキスト"/>
        <xdr:cNvSpPr txBox="1"/>
      </xdr:nvSpPr>
      <xdr:spPr>
        <a:xfrm>
          <a:off x="222504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108</xdr:row>
      <xdr:rowOff>67056</xdr:rowOff>
    </xdr:from>
    <xdr:to>
      <xdr:col>32</xdr:col>
      <xdr:colOff>276225</xdr:colOff>
      <xdr:row>108</xdr:row>
      <xdr:rowOff>67056</xdr:rowOff>
    </xdr:to>
    <xdr:cxnSp macro="">
      <xdr:nvCxnSpPr>
        <xdr:cNvPr id="565" name="直線コネクタ 564"/>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82314</xdr:rowOff>
    </xdr:from>
    <xdr:ext cx="469744" cy="259045"/>
    <xdr:sp macro="" textlink="">
      <xdr:nvSpPr>
        <xdr:cNvPr id="566" name="【公民館】&#10;一人当たり面積最大値テキスト"/>
        <xdr:cNvSpPr txBox="1"/>
      </xdr:nvSpPr>
      <xdr:spPr>
        <a:xfrm>
          <a:off x="22250400" y="1705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0.287</a:t>
          </a:r>
          <a:endParaRPr kumimoji="1" lang="ja-JP" altLang="en-US" sz="1000" b="1">
            <a:latin typeface="ＭＳ Ｐゴシック"/>
          </a:endParaRPr>
        </a:p>
      </xdr:txBody>
    </xdr:sp>
    <xdr:clientData/>
  </xdr:oneCellAnchor>
  <xdr:twoCellAnchor>
    <xdr:from>
      <xdr:col>32</xdr:col>
      <xdr:colOff>98425</xdr:colOff>
      <xdr:row>100</xdr:row>
      <xdr:rowOff>135637</xdr:rowOff>
    </xdr:from>
    <xdr:to>
      <xdr:col>32</xdr:col>
      <xdr:colOff>276225</xdr:colOff>
      <xdr:row>100</xdr:row>
      <xdr:rowOff>135637</xdr:rowOff>
    </xdr:to>
    <xdr:cxnSp macro="">
      <xdr:nvCxnSpPr>
        <xdr:cNvPr id="567" name="直線コネクタ 566"/>
        <xdr:cNvCxnSpPr/>
      </xdr:nvCxnSpPr>
      <xdr:spPr>
        <a:xfrm>
          <a:off x="22072600" y="172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568" name="【公民館】&#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569" name="フローチャート : 判断 568"/>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87122</xdr:rowOff>
    </xdr:from>
    <xdr:to>
      <xdr:col>31</xdr:col>
      <xdr:colOff>85725</xdr:colOff>
      <xdr:row>106</xdr:row>
      <xdr:rowOff>17272</xdr:rowOff>
    </xdr:to>
    <xdr:sp macro="" textlink="">
      <xdr:nvSpPr>
        <xdr:cNvPr id="570" name="フローチャート : 判断 569"/>
        <xdr:cNvSpPr/>
      </xdr:nvSpPr>
      <xdr:spPr>
        <a:xfrm>
          <a:off x="21272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1" name="テキスト ボックス 5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2" name="テキスト ボックス 5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3" name="テキスト ボックス 5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4" name="テキスト ボックス 5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5" name="テキスト ボックス 5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89408</xdr:rowOff>
    </xdr:from>
    <xdr:to>
      <xdr:col>32</xdr:col>
      <xdr:colOff>238125</xdr:colOff>
      <xdr:row>105</xdr:row>
      <xdr:rowOff>19558</xdr:rowOff>
    </xdr:to>
    <xdr:sp macro="" textlink="">
      <xdr:nvSpPr>
        <xdr:cNvPr id="576" name="円/楕円 575"/>
        <xdr:cNvSpPr/>
      </xdr:nvSpPr>
      <xdr:spPr>
        <a:xfrm>
          <a:off x="221107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112285</xdr:rowOff>
    </xdr:from>
    <xdr:ext cx="469744" cy="259045"/>
    <xdr:sp macro="" textlink="">
      <xdr:nvSpPr>
        <xdr:cNvPr id="577" name="【公民館】&#10;一人当たり面積該当値テキスト"/>
        <xdr:cNvSpPr txBox="1"/>
      </xdr:nvSpPr>
      <xdr:spPr>
        <a:xfrm>
          <a:off x="22250400" y="1777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89408</xdr:rowOff>
    </xdr:from>
    <xdr:to>
      <xdr:col>31</xdr:col>
      <xdr:colOff>85725</xdr:colOff>
      <xdr:row>105</xdr:row>
      <xdr:rowOff>19558</xdr:rowOff>
    </xdr:to>
    <xdr:sp macro="" textlink="">
      <xdr:nvSpPr>
        <xdr:cNvPr id="578" name="円/楕円 577"/>
        <xdr:cNvSpPr/>
      </xdr:nvSpPr>
      <xdr:spPr>
        <a:xfrm>
          <a:off x="21272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140208</xdr:rowOff>
    </xdr:from>
    <xdr:to>
      <xdr:col>32</xdr:col>
      <xdr:colOff>187325</xdr:colOff>
      <xdr:row>104</xdr:row>
      <xdr:rowOff>140208</xdr:rowOff>
    </xdr:to>
    <xdr:cxnSp macro="">
      <xdr:nvCxnSpPr>
        <xdr:cNvPr id="579" name="直線コネクタ 578"/>
        <xdr:cNvCxnSpPr/>
      </xdr:nvCxnSpPr>
      <xdr:spPr>
        <a:xfrm>
          <a:off x="21323300" y="17971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8399</xdr:rowOff>
    </xdr:from>
    <xdr:ext cx="469744" cy="259045"/>
    <xdr:sp macro="" textlink="">
      <xdr:nvSpPr>
        <xdr:cNvPr id="580" name="n_1aveValue【公民館】&#10;一人当たり面積"/>
        <xdr:cNvSpPr txBox="1"/>
      </xdr:nvSpPr>
      <xdr:spPr>
        <a:xfrm>
          <a:off x="21075727" y="1818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36085</xdr:rowOff>
    </xdr:from>
    <xdr:ext cx="469744" cy="259045"/>
    <xdr:sp macro="" textlink="">
      <xdr:nvSpPr>
        <xdr:cNvPr id="581" name="n_1mainValue【公民館】&#10;一人当たり面積"/>
        <xdr:cNvSpPr txBox="1"/>
      </xdr:nvSpPr>
      <xdr:spPr>
        <a:xfrm>
          <a:off x="210757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2" name="正方形/長方形 5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3" name="正方形/長方形 5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4" name="テキスト ボックス 5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類似団体</a:t>
          </a:r>
          <a:r>
            <a:rPr kumimoji="1" lang="ja-JP" altLang="ja-JP" sz="1100">
              <a:solidFill>
                <a:schemeClr val="dk1"/>
              </a:solidFill>
              <a:effectLst/>
              <a:latin typeface="+mn-lt"/>
              <a:ea typeface="+mn-ea"/>
              <a:cs typeface="+mn-cs"/>
            </a:rPr>
            <a:t>と比較して、全体的に有形固定資産減価償却率が低く抑えられている。橋梁・トンネルについては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17.8</a:t>
          </a:r>
          <a:r>
            <a:rPr kumimoji="1" lang="ja-JP" altLang="ja-JP" sz="1100">
              <a:solidFill>
                <a:schemeClr val="dk1"/>
              </a:solidFill>
              <a:effectLst/>
              <a:latin typeface="+mn-lt"/>
              <a:ea typeface="+mn-ea"/>
              <a:cs typeface="+mn-cs"/>
            </a:rPr>
            <a:t>ポイント低くなっている。これは、合併（平成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年度）以降に整備した資産が取得価額で全体の</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％と、耐用年数の経過が短いものが多いことによるものである。学校施設については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ポイント低くなっている。これは、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小、</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小、</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小、総和中、学校給食センターについて合併以後に改築したことによるものである。道路については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ポイント低くなっている。これについても橋りょう同様、合併以後に整備した資産が取得金額の</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％と耐用年数の経過が短いものが多いことによるものである。公営住宅については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10.7</a:t>
          </a:r>
          <a:r>
            <a:rPr kumimoji="1" lang="ja-JP" altLang="ja-JP" sz="1100">
              <a:solidFill>
                <a:schemeClr val="dk1"/>
              </a:solidFill>
              <a:effectLst/>
              <a:latin typeface="+mn-lt"/>
              <a:ea typeface="+mn-ea"/>
              <a:cs typeface="+mn-cs"/>
            </a:rPr>
            <a:t>ポイント低くなっている。これは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赤松市営住宅（平成</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年取得）、鹿養市営住宅（平成</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年取得）が耐用年数の半分程度の経過であることによるものである。また、</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人当たりの資産量では</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特に保育所や道路・橋りょうなどにおいて類似団体と比較して低い値となっている。</a:t>
          </a:r>
          <a:r>
            <a:rPr kumimoji="1" lang="ja-JP" altLang="ja-JP" sz="1100">
              <a:solidFill>
                <a:schemeClr val="dk1"/>
              </a:solidFill>
              <a:effectLst/>
              <a:latin typeface="+mn-lt"/>
              <a:ea typeface="+mn-ea"/>
              <a:cs typeface="+mn-cs"/>
            </a:rPr>
            <a:t>今後は、平成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年度に策定した公共施設等総合管理基本方針に基づき、サービス低下を招くことなく、施設の集約化を進めるなど、質及び量の適切な維持管理に努めていく。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茨城県古河市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144,406
141,398
123.58
50,869,098
49,181,689
1,280,786
30,041,290
62,375,563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84.4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148590</xdr:rowOff>
    </xdr:from>
    <xdr:to>
      <xdr:col>6</xdr:col>
      <xdr:colOff>510540</xdr:colOff>
      <xdr:row>42</xdr:row>
      <xdr:rowOff>22860</xdr:rowOff>
    </xdr:to>
    <xdr:cxnSp macro="">
      <xdr:nvCxnSpPr>
        <xdr:cNvPr id="57" name="直線コネクタ 56"/>
        <xdr:cNvCxnSpPr/>
      </xdr:nvCxnSpPr>
      <xdr:spPr>
        <a:xfrm flipV="1">
          <a:off x="4634865" y="597789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26687</xdr:rowOff>
    </xdr:from>
    <xdr:ext cx="405111" cy="259045"/>
    <xdr:sp macro="" textlink="">
      <xdr:nvSpPr>
        <xdr:cNvPr id="58" name="【図書館】&#10;有形固定資産減価償却率最小値テキスト"/>
        <xdr:cNvSpPr txBox="1"/>
      </xdr:nvSpPr>
      <xdr:spPr>
        <a:xfrm>
          <a:off x="4724400"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6</xdr:col>
      <xdr:colOff>422275</xdr:colOff>
      <xdr:row>42</xdr:row>
      <xdr:rowOff>22860</xdr:rowOff>
    </xdr:from>
    <xdr:to>
      <xdr:col>6</xdr:col>
      <xdr:colOff>600075</xdr:colOff>
      <xdr:row>42</xdr:row>
      <xdr:rowOff>22860</xdr:rowOff>
    </xdr:to>
    <xdr:cxnSp macro="">
      <xdr:nvCxnSpPr>
        <xdr:cNvPr id="59" name="直線コネクタ 58"/>
        <xdr:cNvCxnSpPr/>
      </xdr:nvCxnSpPr>
      <xdr:spPr>
        <a:xfrm>
          <a:off x="4546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95267</xdr:rowOff>
    </xdr:from>
    <xdr:ext cx="405111" cy="259045"/>
    <xdr:sp macro="" textlink="">
      <xdr:nvSpPr>
        <xdr:cNvPr id="60" name="【図書館】&#10;有形固定資産減価償却率最大値テキスト"/>
        <xdr:cNvSpPr txBox="1"/>
      </xdr:nvSpPr>
      <xdr:spPr>
        <a:xfrm>
          <a:off x="4724400" y="575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34</xdr:row>
      <xdr:rowOff>148590</xdr:rowOff>
    </xdr:from>
    <xdr:to>
      <xdr:col>6</xdr:col>
      <xdr:colOff>600075</xdr:colOff>
      <xdr:row>34</xdr:row>
      <xdr:rowOff>148590</xdr:rowOff>
    </xdr:to>
    <xdr:cxnSp macro="">
      <xdr:nvCxnSpPr>
        <xdr:cNvPr id="61" name="直線コネクタ 60"/>
        <xdr:cNvCxnSpPr/>
      </xdr:nvCxnSpPr>
      <xdr:spPr>
        <a:xfrm>
          <a:off x="4546600" y="597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44467</xdr:rowOff>
    </xdr:from>
    <xdr:ext cx="405111" cy="259045"/>
    <xdr:sp macro="" textlink="">
      <xdr:nvSpPr>
        <xdr:cNvPr id="62" name="【図書館】&#10;有形固定資産減価償却率平均値テキスト"/>
        <xdr:cNvSpPr txBox="1"/>
      </xdr:nvSpPr>
      <xdr:spPr>
        <a:xfrm>
          <a:off x="4724400" y="621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21590</xdr:rowOff>
    </xdr:from>
    <xdr:to>
      <xdr:col>6</xdr:col>
      <xdr:colOff>561975</xdr:colOff>
      <xdr:row>37</xdr:row>
      <xdr:rowOff>123190</xdr:rowOff>
    </xdr:to>
    <xdr:sp macro="" textlink="">
      <xdr:nvSpPr>
        <xdr:cNvPr id="63" name="フローチャート : 判断 62"/>
        <xdr:cNvSpPr/>
      </xdr:nvSpPr>
      <xdr:spPr>
        <a:xfrm>
          <a:off x="4584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120650</xdr:rowOff>
    </xdr:from>
    <xdr:to>
      <xdr:col>5</xdr:col>
      <xdr:colOff>409575</xdr:colOff>
      <xdr:row>38</xdr:row>
      <xdr:rowOff>50800</xdr:rowOff>
    </xdr:to>
    <xdr:sp macro="" textlink="">
      <xdr:nvSpPr>
        <xdr:cNvPr id="64" name="フローチャート :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41</xdr:row>
      <xdr:rowOff>82550</xdr:rowOff>
    </xdr:from>
    <xdr:to>
      <xdr:col>6</xdr:col>
      <xdr:colOff>561975</xdr:colOff>
      <xdr:row>42</xdr:row>
      <xdr:rowOff>12700</xdr:rowOff>
    </xdr:to>
    <xdr:sp macro="" textlink="">
      <xdr:nvSpPr>
        <xdr:cNvPr id="70" name="円/楕円 69"/>
        <xdr:cNvSpPr/>
      </xdr:nvSpPr>
      <xdr:spPr>
        <a:xfrm>
          <a:off x="4584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168927</xdr:rowOff>
    </xdr:from>
    <xdr:ext cx="405111" cy="259045"/>
    <xdr:sp macro="" textlink="">
      <xdr:nvSpPr>
        <xdr:cNvPr id="71" name="【図書館】&#10;有形固定資産減価償却率該当値テキスト"/>
        <xdr:cNvSpPr txBox="1"/>
      </xdr:nvSpPr>
      <xdr:spPr>
        <a:xfrm>
          <a:off x="4724400" y="702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5</xdr:col>
      <xdr:colOff>307975</xdr:colOff>
      <xdr:row>41</xdr:row>
      <xdr:rowOff>158750</xdr:rowOff>
    </xdr:from>
    <xdr:to>
      <xdr:col>5</xdr:col>
      <xdr:colOff>409575</xdr:colOff>
      <xdr:row>42</xdr:row>
      <xdr:rowOff>88900</xdr:rowOff>
    </xdr:to>
    <xdr:sp macro="" textlink="">
      <xdr:nvSpPr>
        <xdr:cNvPr id="72" name="円/楕円 71"/>
        <xdr:cNvSpPr/>
      </xdr:nvSpPr>
      <xdr:spPr>
        <a:xfrm>
          <a:off x="3746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133350</xdr:rowOff>
    </xdr:from>
    <xdr:to>
      <xdr:col>6</xdr:col>
      <xdr:colOff>511175</xdr:colOff>
      <xdr:row>42</xdr:row>
      <xdr:rowOff>38100</xdr:rowOff>
    </xdr:to>
    <xdr:cxnSp macro="">
      <xdr:nvCxnSpPr>
        <xdr:cNvPr id="73" name="直線コネクタ 72"/>
        <xdr:cNvCxnSpPr/>
      </xdr:nvCxnSpPr>
      <xdr:spPr>
        <a:xfrm flipV="1">
          <a:off x="3797300" y="7162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67327</xdr:rowOff>
    </xdr:from>
    <xdr:ext cx="405111" cy="259045"/>
    <xdr:sp macro="" textlink="">
      <xdr:nvSpPr>
        <xdr:cNvPr id="74" name="n_1aveValue【図書館】&#10;有形固定資産減価償却率"/>
        <xdr:cNvSpPr txBox="1"/>
      </xdr:nvSpPr>
      <xdr:spPr>
        <a:xfrm>
          <a:off x="3582043"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80027</xdr:rowOff>
    </xdr:from>
    <xdr:ext cx="405111" cy="259045"/>
    <xdr:sp macro="" textlink="">
      <xdr:nvSpPr>
        <xdr:cNvPr id="75" name="n_1mainValue【図書館】&#10;有形固定資産減価償却率"/>
        <xdr:cNvSpPr txBox="1"/>
      </xdr:nvSpPr>
      <xdr:spPr>
        <a:xfrm>
          <a:off x="3582043"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90" name="テキスト ボックス 89"/>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2" name="テキスト ボックス 91"/>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4" name="テキスト ボックス 93"/>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30480</xdr:rowOff>
    </xdr:from>
    <xdr:to>
      <xdr:col>15</xdr:col>
      <xdr:colOff>180340</xdr:colOff>
      <xdr:row>42</xdr:row>
      <xdr:rowOff>7620</xdr:rowOff>
    </xdr:to>
    <xdr:cxnSp macro="">
      <xdr:nvCxnSpPr>
        <xdr:cNvPr id="98" name="直線コネクタ 97"/>
        <xdr:cNvCxnSpPr/>
      </xdr:nvCxnSpPr>
      <xdr:spPr>
        <a:xfrm flipV="1">
          <a:off x="10476865" y="58597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9"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100" name="直線コネクタ 99"/>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148607</xdr:rowOff>
    </xdr:from>
    <xdr:ext cx="469744" cy="259045"/>
    <xdr:sp macro="" textlink="">
      <xdr:nvSpPr>
        <xdr:cNvPr id="101" name="【図書館】&#10;一人当たり面積最大値テキスト"/>
        <xdr:cNvSpPr txBox="1"/>
      </xdr:nvSpPr>
      <xdr:spPr>
        <a:xfrm>
          <a:off x="10566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0.077</a:t>
          </a:r>
          <a:endParaRPr kumimoji="1" lang="ja-JP" altLang="en-US" sz="1000" b="1">
            <a:latin typeface="ＭＳ Ｐゴシック"/>
          </a:endParaRPr>
        </a:p>
      </xdr:txBody>
    </xdr:sp>
    <xdr:clientData/>
  </xdr:oneCellAnchor>
  <xdr:twoCellAnchor>
    <xdr:from>
      <xdr:col>15</xdr:col>
      <xdr:colOff>92075</xdr:colOff>
      <xdr:row>34</xdr:row>
      <xdr:rowOff>30480</xdr:rowOff>
    </xdr:from>
    <xdr:to>
      <xdr:col>15</xdr:col>
      <xdr:colOff>269875</xdr:colOff>
      <xdr:row>34</xdr:row>
      <xdr:rowOff>30480</xdr:rowOff>
    </xdr:to>
    <xdr:cxnSp macro="">
      <xdr:nvCxnSpPr>
        <xdr:cNvPr id="102" name="直線コネクタ 101"/>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151147</xdr:rowOff>
    </xdr:from>
    <xdr:ext cx="469744" cy="259045"/>
    <xdr:sp macro="" textlink="">
      <xdr:nvSpPr>
        <xdr:cNvPr id="103" name="【図書館】&#10;一人当たり面積平均値テキスト"/>
        <xdr:cNvSpPr txBox="1"/>
      </xdr:nvSpPr>
      <xdr:spPr>
        <a:xfrm>
          <a:off x="105664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128270</xdr:rowOff>
    </xdr:from>
    <xdr:to>
      <xdr:col>15</xdr:col>
      <xdr:colOff>231775</xdr:colOff>
      <xdr:row>38</xdr:row>
      <xdr:rowOff>58420</xdr:rowOff>
    </xdr:to>
    <xdr:sp macro="" textlink="">
      <xdr:nvSpPr>
        <xdr:cNvPr id="104" name="フローチャート : 判断 103"/>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5" name="フローチャート : 判断 104"/>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128270</xdr:rowOff>
    </xdr:from>
    <xdr:to>
      <xdr:col>15</xdr:col>
      <xdr:colOff>231775</xdr:colOff>
      <xdr:row>42</xdr:row>
      <xdr:rowOff>58420</xdr:rowOff>
    </xdr:to>
    <xdr:sp macro="" textlink="">
      <xdr:nvSpPr>
        <xdr:cNvPr id="111" name="円/楕円 110"/>
        <xdr:cNvSpPr/>
      </xdr:nvSpPr>
      <xdr:spPr>
        <a:xfrm>
          <a:off x="104267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43197</xdr:rowOff>
    </xdr:from>
    <xdr:ext cx="469744" cy="259045"/>
    <xdr:sp macro="" textlink="">
      <xdr:nvSpPr>
        <xdr:cNvPr id="112" name="【図書館】&#10;一人当たり面積該当値テキスト"/>
        <xdr:cNvSpPr txBox="1"/>
      </xdr:nvSpPr>
      <xdr:spPr>
        <a:xfrm>
          <a:off x="10566400" y="707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128270</xdr:rowOff>
    </xdr:from>
    <xdr:to>
      <xdr:col>14</xdr:col>
      <xdr:colOff>79375</xdr:colOff>
      <xdr:row>42</xdr:row>
      <xdr:rowOff>58420</xdr:rowOff>
    </xdr:to>
    <xdr:sp macro="" textlink="">
      <xdr:nvSpPr>
        <xdr:cNvPr id="113" name="円/楕円 112"/>
        <xdr:cNvSpPr/>
      </xdr:nvSpPr>
      <xdr:spPr>
        <a:xfrm>
          <a:off x="9588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7620</xdr:rowOff>
    </xdr:from>
    <xdr:to>
      <xdr:col>15</xdr:col>
      <xdr:colOff>180975</xdr:colOff>
      <xdr:row>42</xdr:row>
      <xdr:rowOff>7620</xdr:rowOff>
    </xdr:to>
    <xdr:cxnSp macro="">
      <xdr:nvCxnSpPr>
        <xdr:cNvPr id="114" name="直線コネクタ 113"/>
        <xdr:cNvCxnSpPr/>
      </xdr:nvCxnSpPr>
      <xdr:spPr>
        <a:xfrm>
          <a:off x="9639300" y="7208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154957</xdr:rowOff>
    </xdr:from>
    <xdr:ext cx="469744" cy="259045"/>
    <xdr:sp macro="" textlink="">
      <xdr:nvSpPr>
        <xdr:cNvPr id="115" name="n_1ave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49547</xdr:rowOff>
    </xdr:from>
    <xdr:ext cx="469744" cy="259045"/>
    <xdr:sp macro="" textlink="">
      <xdr:nvSpPr>
        <xdr:cNvPr id="116" name="n_1mainValue【図書館】&#10;一人当たり面積"/>
        <xdr:cNvSpPr txBox="1"/>
      </xdr:nvSpPr>
      <xdr:spPr>
        <a:xfrm>
          <a:off x="93917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91440</xdr:rowOff>
    </xdr:from>
    <xdr:to>
      <xdr:col>6</xdr:col>
      <xdr:colOff>510540</xdr:colOff>
      <xdr:row>63</xdr:row>
      <xdr:rowOff>142059</xdr:rowOff>
    </xdr:to>
    <xdr:cxnSp macro="">
      <xdr:nvCxnSpPr>
        <xdr:cNvPr id="143" name="直線コネクタ 142"/>
        <xdr:cNvCxnSpPr/>
      </xdr:nvCxnSpPr>
      <xdr:spPr>
        <a:xfrm flipV="1">
          <a:off x="4634865" y="9692640"/>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145886</xdr:rowOff>
    </xdr:from>
    <xdr:ext cx="405111" cy="259045"/>
    <xdr:sp macro="" textlink="">
      <xdr:nvSpPr>
        <xdr:cNvPr id="144" name="【体育館・プール】&#10;有形固定資産減価償却率最小値テキスト"/>
        <xdr:cNvSpPr txBox="1"/>
      </xdr:nvSpPr>
      <xdr:spPr>
        <a:xfrm>
          <a:off x="47244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422275</xdr:colOff>
      <xdr:row>63</xdr:row>
      <xdr:rowOff>142059</xdr:rowOff>
    </xdr:from>
    <xdr:to>
      <xdr:col>6</xdr:col>
      <xdr:colOff>600075</xdr:colOff>
      <xdr:row>63</xdr:row>
      <xdr:rowOff>142059</xdr:rowOff>
    </xdr:to>
    <xdr:cxnSp macro="">
      <xdr:nvCxnSpPr>
        <xdr:cNvPr id="145" name="直線コネクタ 144"/>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38117</xdr:rowOff>
    </xdr:from>
    <xdr:ext cx="405111" cy="259045"/>
    <xdr:sp macro="" textlink="">
      <xdr:nvSpPr>
        <xdr:cNvPr id="146" name="【体育館・プール】&#10;有形固定資産減価償却率最大値テキスト"/>
        <xdr:cNvSpPr txBox="1"/>
      </xdr:nvSpPr>
      <xdr:spPr>
        <a:xfrm>
          <a:off x="47244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6</xdr:col>
      <xdr:colOff>422275</xdr:colOff>
      <xdr:row>56</xdr:row>
      <xdr:rowOff>91440</xdr:rowOff>
    </xdr:from>
    <xdr:to>
      <xdr:col>6</xdr:col>
      <xdr:colOff>600075</xdr:colOff>
      <xdr:row>56</xdr:row>
      <xdr:rowOff>91440</xdr:rowOff>
    </xdr:to>
    <xdr:cxnSp macro="">
      <xdr:nvCxnSpPr>
        <xdr:cNvPr id="147" name="直線コネクタ 146"/>
        <xdr:cNvCxnSpPr/>
      </xdr:nvCxnSpPr>
      <xdr:spPr>
        <a:xfrm>
          <a:off x="4546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130464</xdr:rowOff>
    </xdr:from>
    <xdr:ext cx="405111" cy="259045"/>
    <xdr:sp macro="" textlink="">
      <xdr:nvSpPr>
        <xdr:cNvPr id="148" name="【体育館・プール】&#10;有形固定資産減価償却率平均値テキスト"/>
        <xdr:cNvSpPr txBox="1"/>
      </xdr:nvSpPr>
      <xdr:spPr>
        <a:xfrm>
          <a:off x="47244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107587</xdr:rowOff>
    </xdr:from>
    <xdr:to>
      <xdr:col>6</xdr:col>
      <xdr:colOff>561975</xdr:colOff>
      <xdr:row>60</xdr:row>
      <xdr:rowOff>37737</xdr:rowOff>
    </xdr:to>
    <xdr:sp macro="" textlink="">
      <xdr:nvSpPr>
        <xdr:cNvPr id="149" name="フローチャート : 判断 148"/>
        <xdr:cNvSpPr/>
      </xdr:nvSpPr>
      <xdr:spPr>
        <a:xfrm>
          <a:off x="4584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104322</xdr:rowOff>
    </xdr:from>
    <xdr:to>
      <xdr:col>5</xdr:col>
      <xdr:colOff>409575</xdr:colOff>
      <xdr:row>60</xdr:row>
      <xdr:rowOff>34472</xdr:rowOff>
    </xdr:to>
    <xdr:sp macro="" textlink="">
      <xdr:nvSpPr>
        <xdr:cNvPr id="150" name="フローチャート : 判断 149"/>
        <xdr:cNvSpPr/>
      </xdr:nvSpPr>
      <xdr:spPr>
        <a:xfrm>
          <a:off x="3746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91259</xdr:rowOff>
    </xdr:from>
    <xdr:to>
      <xdr:col>6</xdr:col>
      <xdr:colOff>561975</xdr:colOff>
      <xdr:row>64</xdr:row>
      <xdr:rowOff>21409</xdr:rowOff>
    </xdr:to>
    <xdr:sp macro="" textlink="">
      <xdr:nvSpPr>
        <xdr:cNvPr id="156" name="円/楕円 155"/>
        <xdr:cNvSpPr/>
      </xdr:nvSpPr>
      <xdr:spPr>
        <a:xfrm>
          <a:off x="45847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63</xdr:row>
      <xdr:rowOff>6186</xdr:rowOff>
    </xdr:from>
    <xdr:ext cx="405111" cy="259045"/>
    <xdr:sp macro="" textlink="">
      <xdr:nvSpPr>
        <xdr:cNvPr id="157" name="【体育館・プール】&#10;有形固定資産減価償却率該当値テキスト"/>
        <xdr:cNvSpPr txBox="1"/>
      </xdr:nvSpPr>
      <xdr:spPr>
        <a:xfrm>
          <a:off x="4724400" y="10807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5</xdr:col>
      <xdr:colOff>307975</xdr:colOff>
      <xdr:row>64</xdr:row>
      <xdr:rowOff>4717</xdr:rowOff>
    </xdr:from>
    <xdr:to>
      <xdr:col>5</xdr:col>
      <xdr:colOff>409575</xdr:colOff>
      <xdr:row>64</xdr:row>
      <xdr:rowOff>106317</xdr:rowOff>
    </xdr:to>
    <xdr:sp macro="" textlink="">
      <xdr:nvSpPr>
        <xdr:cNvPr id="158" name="円/楕円 157"/>
        <xdr:cNvSpPr/>
      </xdr:nvSpPr>
      <xdr:spPr>
        <a:xfrm>
          <a:off x="37465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63</xdr:row>
      <xdr:rowOff>142059</xdr:rowOff>
    </xdr:from>
    <xdr:to>
      <xdr:col>6</xdr:col>
      <xdr:colOff>511175</xdr:colOff>
      <xdr:row>64</xdr:row>
      <xdr:rowOff>55517</xdr:rowOff>
    </xdr:to>
    <xdr:cxnSp macro="">
      <xdr:nvCxnSpPr>
        <xdr:cNvPr id="159" name="直線コネクタ 158"/>
        <xdr:cNvCxnSpPr/>
      </xdr:nvCxnSpPr>
      <xdr:spPr>
        <a:xfrm flipV="1">
          <a:off x="3797300" y="10943409"/>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50999</xdr:rowOff>
    </xdr:from>
    <xdr:ext cx="405111" cy="259045"/>
    <xdr:sp macro="" textlink="">
      <xdr:nvSpPr>
        <xdr:cNvPr id="160" name="n_1aveValue【体育館・プール】&#10;有形固定資産減価償却率"/>
        <xdr:cNvSpPr txBox="1"/>
      </xdr:nvSpPr>
      <xdr:spPr>
        <a:xfrm>
          <a:off x="3582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97444</xdr:rowOff>
    </xdr:from>
    <xdr:ext cx="405111" cy="259045"/>
    <xdr:sp macro="" textlink="">
      <xdr:nvSpPr>
        <xdr:cNvPr id="161" name="n_1mainValue【体育館・プール】&#10;有形固定資産減価償却率"/>
        <xdr:cNvSpPr txBox="1"/>
      </xdr:nvSpPr>
      <xdr:spPr>
        <a:xfrm>
          <a:off x="3582043" y="110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80010</xdr:rowOff>
    </xdr:from>
    <xdr:to>
      <xdr:col>15</xdr:col>
      <xdr:colOff>180340</xdr:colOff>
      <xdr:row>63</xdr:row>
      <xdr:rowOff>34290</xdr:rowOff>
    </xdr:to>
    <xdr:cxnSp macro="">
      <xdr:nvCxnSpPr>
        <xdr:cNvPr id="185" name="直線コネクタ 184"/>
        <xdr:cNvCxnSpPr/>
      </xdr:nvCxnSpPr>
      <xdr:spPr>
        <a:xfrm flipV="1">
          <a:off x="10476865" y="968121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38117</xdr:rowOff>
    </xdr:from>
    <xdr:ext cx="469744" cy="259045"/>
    <xdr:sp macro="" textlink="">
      <xdr:nvSpPr>
        <xdr:cNvPr id="186" name="【体育館・プール】&#10;一人当たり面積最小値テキスト"/>
        <xdr:cNvSpPr txBox="1"/>
      </xdr:nvSpPr>
      <xdr:spPr>
        <a:xfrm>
          <a:off x="10566400"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15</xdr:col>
      <xdr:colOff>92075</xdr:colOff>
      <xdr:row>63</xdr:row>
      <xdr:rowOff>34290</xdr:rowOff>
    </xdr:from>
    <xdr:to>
      <xdr:col>15</xdr:col>
      <xdr:colOff>269875</xdr:colOff>
      <xdr:row>63</xdr:row>
      <xdr:rowOff>34290</xdr:rowOff>
    </xdr:to>
    <xdr:cxnSp macro="">
      <xdr:nvCxnSpPr>
        <xdr:cNvPr id="187" name="直線コネクタ 186"/>
        <xdr:cNvCxnSpPr/>
      </xdr:nvCxnSpPr>
      <xdr:spPr>
        <a:xfrm>
          <a:off x="10388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26687</xdr:rowOff>
    </xdr:from>
    <xdr:ext cx="469744" cy="259045"/>
    <xdr:sp macro="" textlink="">
      <xdr:nvSpPr>
        <xdr:cNvPr id="188" name="【体育館・プール】&#10;一人当たり面積最大値テキスト"/>
        <xdr:cNvSpPr txBox="1"/>
      </xdr:nvSpPr>
      <xdr:spPr>
        <a:xfrm>
          <a:off x="105664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0.359</a:t>
          </a:r>
          <a:endParaRPr kumimoji="1" lang="ja-JP" altLang="en-US" sz="1000" b="1">
            <a:latin typeface="ＭＳ Ｐゴシック"/>
          </a:endParaRPr>
        </a:p>
      </xdr:txBody>
    </xdr:sp>
    <xdr:clientData/>
  </xdr:oneCellAnchor>
  <xdr:twoCellAnchor>
    <xdr:from>
      <xdr:col>15</xdr:col>
      <xdr:colOff>92075</xdr:colOff>
      <xdr:row>56</xdr:row>
      <xdr:rowOff>80010</xdr:rowOff>
    </xdr:from>
    <xdr:to>
      <xdr:col>15</xdr:col>
      <xdr:colOff>269875</xdr:colOff>
      <xdr:row>56</xdr:row>
      <xdr:rowOff>80010</xdr:rowOff>
    </xdr:to>
    <xdr:cxnSp macro="">
      <xdr:nvCxnSpPr>
        <xdr:cNvPr id="189" name="直線コネクタ 188"/>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139717</xdr:rowOff>
    </xdr:from>
    <xdr:ext cx="469744" cy="259045"/>
    <xdr:sp macro="" textlink="">
      <xdr:nvSpPr>
        <xdr:cNvPr id="190" name="【体育館・プール】&#10;一人当たり面積平均値テキスト"/>
        <xdr:cNvSpPr txBox="1"/>
      </xdr:nvSpPr>
      <xdr:spPr>
        <a:xfrm>
          <a:off x="10566400" y="10255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116840</xdr:rowOff>
    </xdr:from>
    <xdr:to>
      <xdr:col>15</xdr:col>
      <xdr:colOff>231775</xdr:colOff>
      <xdr:row>61</xdr:row>
      <xdr:rowOff>46990</xdr:rowOff>
    </xdr:to>
    <xdr:sp macro="" textlink="">
      <xdr:nvSpPr>
        <xdr:cNvPr id="191" name="フローチャート : 判断 190"/>
        <xdr:cNvSpPr/>
      </xdr:nvSpPr>
      <xdr:spPr>
        <a:xfrm>
          <a:off x="10426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36830</xdr:rowOff>
    </xdr:from>
    <xdr:to>
      <xdr:col>14</xdr:col>
      <xdr:colOff>79375</xdr:colOff>
      <xdr:row>61</xdr:row>
      <xdr:rowOff>138430</xdr:rowOff>
    </xdr:to>
    <xdr:sp macro="" textlink="">
      <xdr:nvSpPr>
        <xdr:cNvPr id="192" name="フローチャート : 判断 191"/>
        <xdr:cNvSpPr/>
      </xdr:nvSpPr>
      <xdr:spPr>
        <a:xfrm>
          <a:off x="9588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2540</xdr:rowOff>
    </xdr:from>
    <xdr:to>
      <xdr:col>15</xdr:col>
      <xdr:colOff>231775</xdr:colOff>
      <xdr:row>61</xdr:row>
      <xdr:rowOff>104140</xdr:rowOff>
    </xdr:to>
    <xdr:sp macro="" textlink="">
      <xdr:nvSpPr>
        <xdr:cNvPr id="198" name="円/楕円 197"/>
        <xdr:cNvSpPr/>
      </xdr:nvSpPr>
      <xdr:spPr>
        <a:xfrm>
          <a:off x="10426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152417</xdr:rowOff>
    </xdr:from>
    <xdr:ext cx="469744" cy="259045"/>
    <xdr:sp macro="" textlink="">
      <xdr:nvSpPr>
        <xdr:cNvPr id="199" name="【体育館・プール】&#10;一人当たり面積該当値テキスト"/>
        <xdr:cNvSpPr txBox="1"/>
      </xdr:nvSpPr>
      <xdr:spPr>
        <a:xfrm>
          <a:off x="10566400" y="1043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2540</xdr:rowOff>
    </xdr:from>
    <xdr:to>
      <xdr:col>14</xdr:col>
      <xdr:colOff>79375</xdr:colOff>
      <xdr:row>61</xdr:row>
      <xdr:rowOff>104140</xdr:rowOff>
    </xdr:to>
    <xdr:sp macro="" textlink="">
      <xdr:nvSpPr>
        <xdr:cNvPr id="200" name="円/楕円 199"/>
        <xdr:cNvSpPr/>
      </xdr:nvSpPr>
      <xdr:spPr>
        <a:xfrm>
          <a:off x="9588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53340</xdr:rowOff>
    </xdr:from>
    <xdr:to>
      <xdr:col>15</xdr:col>
      <xdr:colOff>180975</xdr:colOff>
      <xdr:row>61</xdr:row>
      <xdr:rowOff>53340</xdr:rowOff>
    </xdr:to>
    <xdr:cxnSp macro="">
      <xdr:nvCxnSpPr>
        <xdr:cNvPr id="201" name="直線コネクタ 200"/>
        <xdr:cNvCxnSpPr/>
      </xdr:nvCxnSpPr>
      <xdr:spPr>
        <a:xfrm>
          <a:off x="9639300" y="10511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61</xdr:row>
      <xdr:rowOff>129557</xdr:rowOff>
    </xdr:from>
    <xdr:ext cx="469744" cy="259045"/>
    <xdr:sp macro="" textlink="">
      <xdr:nvSpPr>
        <xdr:cNvPr id="202" name="n_1aveValue【体育館・プール】&#10;一人当たり面積"/>
        <xdr:cNvSpPr txBox="1"/>
      </xdr:nvSpPr>
      <xdr:spPr>
        <a:xfrm>
          <a:off x="9391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13</xdr:col>
      <xdr:colOff>466802</xdr:colOff>
      <xdr:row>59</xdr:row>
      <xdr:rowOff>120667</xdr:rowOff>
    </xdr:from>
    <xdr:ext cx="469744" cy="259045"/>
    <xdr:sp macro="" textlink="">
      <xdr:nvSpPr>
        <xdr:cNvPr id="203" name="n_1mainValue【体育館・プール】&#10;一人当たり面積"/>
        <xdr:cNvSpPr txBox="1"/>
      </xdr:nvSpPr>
      <xdr:spPr>
        <a:xfrm>
          <a:off x="9391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5" name="直線コネクタ 21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6" name="テキスト ボックス 21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7" name="直線コネクタ 21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8" name="テキスト ボックス 21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9" name="直線コネクタ 21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0" name="テキスト ボックス 21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1" name="直線コネクタ 22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2" name="テキスト ボックス 22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3" name="直線コネクタ 22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4" name="テキスト ボックス 22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5" name="直線コネクタ 22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6" name="テキスト ボックス 22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86</xdr:row>
      <xdr:rowOff>160020</xdr:rowOff>
    </xdr:to>
    <xdr:cxnSp macro="">
      <xdr:nvCxnSpPr>
        <xdr:cNvPr id="228" name="直線コネクタ 227"/>
        <xdr:cNvCxnSpPr/>
      </xdr:nvCxnSpPr>
      <xdr:spPr>
        <a:xfrm flipV="1">
          <a:off x="4634865" y="1328547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163847</xdr:rowOff>
    </xdr:from>
    <xdr:ext cx="405111" cy="259045"/>
    <xdr:sp macro="" textlink="">
      <xdr:nvSpPr>
        <xdr:cNvPr id="229" name="【福祉施設】&#10;有形固定資産減価償却率最小値テキスト"/>
        <xdr:cNvSpPr txBox="1"/>
      </xdr:nvSpPr>
      <xdr:spPr>
        <a:xfrm>
          <a:off x="4724400"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160020</xdr:rowOff>
    </xdr:from>
    <xdr:to>
      <xdr:col>6</xdr:col>
      <xdr:colOff>600075</xdr:colOff>
      <xdr:row>86</xdr:row>
      <xdr:rowOff>160020</xdr:rowOff>
    </xdr:to>
    <xdr:cxnSp macro="">
      <xdr:nvCxnSpPr>
        <xdr:cNvPr id="230" name="直線コネクタ 229"/>
        <xdr:cNvCxnSpPr/>
      </xdr:nvCxnSpPr>
      <xdr:spPr>
        <a:xfrm>
          <a:off x="4546600" y="149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31"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32" name="直線コネクタ 231"/>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139716</xdr:rowOff>
    </xdr:from>
    <xdr:ext cx="405111" cy="259045"/>
    <xdr:sp macro="" textlink="">
      <xdr:nvSpPr>
        <xdr:cNvPr id="233" name="【福祉施設】&#10;有形固定資産減価償却率平均値テキスト"/>
        <xdr:cNvSpPr txBox="1"/>
      </xdr:nvSpPr>
      <xdr:spPr>
        <a:xfrm>
          <a:off x="4724400" y="14198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116839</xdr:rowOff>
    </xdr:from>
    <xdr:to>
      <xdr:col>6</xdr:col>
      <xdr:colOff>561975</xdr:colOff>
      <xdr:row>84</xdr:row>
      <xdr:rowOff>46989</xdr:rowOff>
    </xdr:to>
    <xdr:sp macro="" textlink="">
      <xdr:nvSpPr>
        <xdr:cNvPr id="234" name="フローチャート : 判断 233"/>
        <xdr:cNvSpPr/>
      </xdr:nvSpPr>
      <xdr:spPr>
        <a:xfrm>
          <a:off x="4584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135889</xdr:rowOff>
    </xdr:from>
    <xdr:to>
      <xdr:col>5</xdr:col>
      <xdr:colOff>409575</xdr:colOff>
      <xdr:row>84</xdr:row>
      <xdr:rowOff>66039</xdr:rowOff>
    </xdr:to>
    <xdr:sp macro="" textlink="">
      <xdr:nvSpPr>
        <xdr:cNvPr id="235" name="フローチャート : 判断 234"/>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86</xdr:row>
      <xdr:rowOff>13970</xdr:rowOff>
    </xdr:from>
    <xdr:to>
      <xdr:col>6</xdr:col>
      <xdr:colOff>561975</xdr:colOff>
      <xdr:row>86</xdr:row>
      <xdr:rowOff>115570</xdr:rowOff>
    </xdr:to>
    <xdr:sp macro="" textlink="">
      <xdr:nvSpPr>
        <xdr:cNvPr id="241" name="円/楕円 240"/>
        <xdr:cNvSpPr/>
      </xdr:nvSpPr>
      <xdr:spPr>
        <a:xfrm>
          <a:off x="4584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100347</xdr:rowOff>
    </xdr:from>
    <xdr:ext cx="405111" cy="259045"/>
    <xdr:sp macro="" textlink="">
      <xdr:nvSpPr>
        <xdr:cNvPr id="242" name="【福祉施設】&#10;有形固定資産減価償却率該当値テキスト"/>
        <xdr:cNvSpPr txBox="1"/>
      </xdr:nvSpPr>
      <xdr:spPr>
        <a:xfrm>
          <a:off x="4724400" y="1467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5</xdr:col>
      <xdr:colOff>307975</xdr:colOff>
      <xdr:row>86</xdr:row>
      <xdr:rowOff>82550</xdr:rowOff>
    </xdr:from>
    <xdr:to>
      <xdr:col>5</xdr:col>
      <xdr:colOff>409575</xdr:colOff>
      <xdr:row>87</xdr:row>
      <xdr:rowOff>12700</xdr:rowOff>
    </xdr:to>
    <xdr:sp macro="" textlink="">
      <xdr:nvSpPr>
        <xdr:cNvPr id="243" name="円/楕円 242"/>
        <xdr:cNvSpPr/>
      </xdr:nvSpPr>
      <xdr:spPr>
        <a:xfrm>
          <a:off x="3746500" y="148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86</xdr:row>
      <xdr:rowOff>64770</xdr:rowOff>
    </xdr:from>
    <xdr:to>
      <xdr:col>6</xdr:col>
      <xdr:colOff>511175</xdr:colOff>
      <xdr:row>86</xdr:row>
      <xdr:rowOff>133350</xdr:rowOff>
    </xdr:to>
    <xdr:cxnSp macro="">
      <xdr:nvCxnSpPr>
        <xdr:cNvPr id="244" name="直線コネクタ 243"/>
        <xdr:cNvCxnSpPr/>
      </xdr:nvCxnSpPr>
      <xdr:spPr>
        <a:xfrm flipV="1">
          <a:off x="3797300" y="148094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82566</xdr:rowOff>
    </xdr:from>
    <xdr:ext cx="405111" cy="259045"/>
    <xdr:sp macro="" textlink="">
      <xdr:nvSpPr>
        <xdr:cNvPr id="245" name="n_1aveValue【福祉施設】&#10;有形固定資産減価償却率"/>
        <xdr:cNvSpPr txBox="1"/>
      </xdr:nvSpPr>
      <xdr:spPr>
        <a:xfrm>
          <a:off x="3582043"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5</xdr:col>
      <xdr:colOff>143518</xdr:colOff>
      <xdr:row>87</xdr:row>
      <xdr:rowOff>3827</xdr:rowOff>
    </xdr:from>
    <xdr:ext cx="405111" cy="259045"/>
    <xdr:sp macro="" textlink="">
      <xdr:nvSpPr>
        <xdr:cNvPr id="246" name="n_1mainValue【福祉施設】&#10;有形固定資産減価償却率"/>
        <xdr:cNvSpPr txBox="1"/>
      </xdr:nvSpPr>
      <xdr:spPr>
        <a:xfrm>
          <a:off x="3582043" y="1491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7" name="直線コネクタ 25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8" name="テキスト ボックス 25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9" name="直線コネクタ 25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0" name="テキスト ボックス 25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1" name="直線コネクタ 26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2" name="テキスト ボックス 26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3" name="直線コネクタ 26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4" name="テキスト ボックス 26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5" name="直線コネクタ 26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6" name="テキスト ボックス 26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49530</xdr:rowOff>
    </xdr:from>
    <xdr:to>
      <xdr:col>15</xdr:col>
      <xdr:colOff>180340</xdr:colOff>
      <xdr:row>86</xdr:row>
      <xdr:rowOff>60961</xdr:rowOff>
    </xdr:to>
    <xdr:cxnSp macro="">
      <xdr:nvCxnSpPr>
        <xdr:cNvPr id="270" name="直線コネクタ 269"/>
        <xdr:cNvCxnSpPr/>
      </xdr:nvCxnSpPr>
      <xdr:spPr>
        <a:xfrm flipV="1">
          <a:off x="10476865" y="1359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64788</xdr:rowOff>
    </xdr:from>
    <xdr:ext cx="469744" cy="259045"/>
    <xdr:sp macro="" textlink="">
      <xdr:nvSpPr>
        <xdr:cNvPr id="271" name="【福祉施設】&#10;一人当たり面積最小値テキスト"/>
        <xdr:cNvSpPr txBox="1"/>
      </xdr:nvSpPr>
      <xdr:spPr>
        <a:xfrm>
          <a:off x="105664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86</xdr:row>
      <xdr:rowOff>60961</xdr:rowOff>
    </xdr:from>
    <xdr:to>
      <xdr:col>15</xdr:col>
      <xdr:colOff>269875</xdr:colOff>
      <xdr:row>86</xdr:row>
      <xdr:rowOff>60961</xdr:rowOff>
    </xdr:to>
    <xdr:cxnSp macro="">
      <xdr:nvCxnSpPr>
        <xdr:cNvPr id="272" name="直線コネクタ 271"/>
        <xdr:cNvCxnSpPr/>
      </xdr:nvCxnSpPr>
      <xdr:spPr>
        <a:xfrm>
          <a:off x="10388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167657</xdr:rowOff>
    </xdr:from>
    <xdr:ext cx="469744" cy="259045"/>
    <xdr:sp macro="" textlink="">
      <xdr:nvSpPr>
        <xdr:cNvPr id="273" name="【福祉施設】&#10;一人当たり面積最大値テキスト"/>
        <xdr:cNvSpPr txBox="1"/>
      </xdr:nvSpPr>
      <xdr:spPr>
        <a:xfrm>
          <a:off x="105664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79</xdr:row>
      <xdr:rowOff>49530</xdr:rowOff>
    </xdr:from>
    <xdr:to>
      <xdr:col>15</xdr:col>
      <xdr:colOff>269875</xdr:colOff>
      <xdr:row>79</xdr:row>
      <xdr:rowOff>49530</xdr:rowOff>
    </xdr:to>
    <xdr:cxnSp macro="">
      <xdr:nvCxnSpPr>
        <xdr:cNvPr id="274" name="直線コネクタ 273"/>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57166</xdr:rowOff>
    </xdr:from>
    <xdr:ext cx="469744" cy="259045"/>
    <xdr:sp macro="" textlink="">
      <xdr:nvSpPr>
        <xdr:cNvPr id="275" name="【福祉施設】&#10;一人当たり面積平均値テキスト"/>
        <xdr:cNvSpPr txBox="1"/>
      </xdr:nvSpPr>
      <xdr:spPr>
        <a:xfrm>
          <a:off x="10566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78739</xdr:rowOff>
    </xdr:from>
    <xdr:to>
      <xdr:col>15</xdr:col>
      <xdr:colOff>231775</xdr:colOff>
      <xdr:row>83</xdr:row>
      <xdr:rowOff>8889</xdr:rowOff>
    </xdr:to>
    <xdr:sp macro="" textlink="">
      <xdr:nvSpPr>
        <xdr:cNvPr id="276" name="フローチャート : 判断 275"/>
        <xdr:cNvSpPr/>
      </xdr:nvSpPr>
      <xdr:spPr>
        <a:xfrm>
          <a:off x="10426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10161</xdr:rowOff>
    </xdr:from>
    <xdr:to>
      <xdr:col>14</xdr:col>
      <xdr:colOff>79375</xdr:colOff>
      <xdr:row>82</xdr:row>
      <xdr:rowOff>111761</xdr:rowOff>
    </xdr:to>
    <xdr:sp macro="" textlink="">
      <xdr:nvSpPr>
        <xdr:cNvPr id="277" name="フローチャート : 判断 276"/>
        <xdr:cNvSpPr/>
      </xdr:nvSpPr>
      <xdr:spPr>
        <a:xfrm>
          <a:off x="9588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10161</xdr:rowOff>
    </xdr:from>
    <xdr:to>
      <xdr:col>15</xdr:col>
      <xdr:colOff>231775</xdr:colOff>
      <xdr:row>80</xdr:row>
      <xdr:rowOff>111761</xdr:rowOff>
    </xdr:to>
    <xdr:sp macro="" textlink="">
      <xdr:nvSpPr>
        <xdr:cNvPr id="283" name="円/楕円 282"/>
        <xdr:cNvSpPr/>
      </xdr:nvSpPr>
      <xdr:spPr>
        <a:xfrm>
          <a:off x="10426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33038</xdr:rowOff>
    </xdr:from>
    <xdr:ext cx="469744" cy="259045"/>
    <xdr:sp macro="" textlink="">
      <xdr:nvSpPr>
        <xdr:cNvPr id="284" name="【福祉施設】&#10;一人当たり面積該当値テキスト"/>
        <xdr:cNvSpPr txBox="1"/>
      </xdr:nvSpPr>
      <xdr:spPr>
        <a:xfrm>
          <a:off x="10566400" y="1357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13</xdr:col>
      <xdr:colOff>663575</xdr:colOff>
      <xdr:row>80</xdr:row>
      <xdr:rowOff>10161</xdr:rowOff>
    </xdr:from>
    <xdr:to>
      <xdr:col>14</xdr:col>
      <xdr:colOff>79375</xdr:colOff>
      <xdr:row>80</xdr:row>
      <xdr:rowOff>111761</xdr:rowOff>
    </xdr:to>
    <xdr:sp macro="" textlink="">
      <xdr:nvSpPr>
        <xdr:cNvPr id="285" name="円/楕円 284"/>
        <xdr:cNvSpPr/>
      </xdr:nvSpPr>
      <xdr:spPr>
        <a:xfrm>
          <a:off x="9588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80</xdr:row>
      <xdr:rowOff>60961</xdr:rowOff>
    </xdr:from>
    <xdr:to>
      <xdr:col>15</xdr:col>
      <xdr:colOff>180975</xdr:colOff>
      <xdr:row>80</xdr:row>
      <xdr:rowOff>60961</xdr:rowOff>
    </xdr:to>
    <xdr:cxnSp macro="">
      <xdr:nvCxnSpPr>
        <xdr:cNvPr id="286" name="直線コネクタ 285"/>
        <xdr:cNvCxnSpPr/>
      </xdr:nvCxnSpPr>
      <xdr:spPr>
        <a:xfrm>
          <a:off x="9639300" y="137769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102888</xdr:rowOff>
    </xdr:from>
    <xdr:ext cx="469744" cy="259045"/>
    <xdr:sp macro="" textlink="">
      <xdr:nvSpPr>
        <xdr:cNvPr id="287" name="n_1aveValue【福祉施設】&#10;一人当たり面積"/>
        <xdr:cNvSpPr txBox="1"/>
      </xdr:nvSpPr>
      <xdr:spPr>
        <a:xfrm>
          <a:off x="93917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128288</xdr:rowOff>
    </xdr:from>
    <xdr:ext cx="469744" cy="259045"/>
    <xdr:sp macro="" textlink="">
      <xdr:nvSpPr>
        <xdr:cNvPr id="288" name="n_1mainValue【福祉施設】&#10;一人当たり面積"/>
        <xdr:cNvSpPr txBox="1"/>
      </xdr:nvSpPr>
      <xdr:spPr>
        <a:xfrm>
          <a:off x="93917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9" name="テキスト ボックス 29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300" name="直線コネクタ 29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301" name="テキスト ボックス 30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302" name="直線コネクタ 30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303" name="テキスト ボックス 30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4" name="直線コネクタ 30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5" name="テキスト ボックス 30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6" name="直線コネクタ 30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307" name="テキスト ボックス 30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8" name="直線コネクタ 30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9" name="テキスト ボックス 30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167639</xdr:rowOff>
    </xdr:from>
    <xdr:to>
      <xdr:col>6</xdr:col>
      <xdr:colOff>510540</xdr:colOff>
      <xdr:row>107</xdr:row>
      <xdr:rowOff>137922</xdr:rowOff>
    </xdr:to>
    <xdr:cxnSp macro="">
      <xdr:nvCxnSpPr>
        <xdr:cNvPr id="311" name="直線コネクタ 310"/>
        <xdr:cNvCxnSpPr/>
      </xdr:nvCxnSpPr>
      <xdr:spPr>
        <a:xfrm flipV="1">
          <a:off x="4634865" y="17312639"/>
          <a:ext cx="0" cy="117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141749</xdr:rowOff>
    </xdr:from>
    <xdr:ext cx="405111" cy="259045"/>
    <xdr:sp macro="" textlink="">
      <xdr:nvSpPr>
        <xdr:cNvPr id="312" name="【市民会館】&#10;有形固定資産減価償却率最小値テキスト"/>
        <xdr:cNvSpPr txBox="1"/>
      </xdr:nvSpPr>
      <xdr:spPr>
        <a:xfrm>
          <a:off x="4724400" y="1848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6</xdr:col>
      <xdr:colOff>422275</xdr:colOff>
      <xdr:row>107</xdr:row>
      <xdr:rowOff>137922</xdr:rowOff>
    </xdr:from>
    <xdr:to>
      <xdr:col>6</xdr:col>
      <xdr:colOff>600075</xdr:colOff>
      <xdr:row>107</xdr:row>
      <xdr:rowOff>137922</xdr:rowOff>
    </xdr:to>
    <xdr:cxnSp macro="">
      <xdr:nvCxnSpPr>
        <xdr:cNvPr id="313" name="直線コネクタ 312"/>
        <xdr:cNvCxnSpPr/>
      </xdr:nvCxnSpPr>
      <xdr:spPr>
        <a:xfrm>
          <a:off x="4546600" y="1848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114316</xdr:rowOff>
    </xdr:from>
    <xdr:ext cx="405111" cy="259045"/>
    <xdr:sp macro="" textlink="">
      <xdr:nvSpPr>
        <xdr:cNvPr id="314" name="【市民会館】&#10;有形固定資産減価償却率最大値テキスト"/>
        <xdr:cNvSpPr txBox="1"/>
      </xdr:nvSpPr>
      <xdr:spPr>
        <a:xfrm>
          <a:off x="4724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100</xdr:row>
      <xdr:rowOff>167639</xdr:rowOff>
    </xdr:from>
    <xdr:to>
      <xdr:col>6</xdr:col>
      <xdr:colOff>600075</xdr:colOff>
      <xdr:row>100</xdr:row>
      <xdr:rowOff>167639</xdr:rowOff>
    </xdr:to>
    <xdr:cxnSp macro="">
      <xdr:nvCxnSpPr>
        <xdr:cNvPr id="315" name="直線コネクタ 314"/>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26688</xdr:rowOff>
    </xdr:from>
    <xdr:ext cx="405111" cy="259045"/>
    <xdr:sp macro="" textlink="">
      <xdr:nvSpPr>
        <xdr:cNvPr id="316" name="【市民会館】&#10;有形固定資産減価償却率平均値テキスト"/>
        <xdr:cNvSpPr txBox="1"/>
      </xdr:nvSpPr>
      <xdr:spPr>
        <a:xfrm>
          <a:off x="47244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48261</xdr:rowOff>
    </xdr:from>
    <xdr:to>
      <xdr:col>6</xdr:col>
      <xdr:colOff>561975</xdr:colOff>
      <xdr:row>105</xdr:row>
      <xdr:rowOff>149861</xdr:rowOff>
    </xdr:to>
    <xdr:sp macro="" textlink="">
      <xdr:nvSpPr>
        <xdr:cNvPr id="317" name="フローチャート : 判断 316"/>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105411</xdr:rowOff>
    </xdr:from>
    <xdr:to>
      <xdr:col>5</xdr:col>
      <xdr:colOff>409575</xdr:colOff>
      <xdr:row>106</xdr:row>
      <xdr:rowOff>35561</xdr:rowOff>
    </xdr:to>
    <xdr:sp macro="" textlink="">
      <xdr:nvSpPr>
        <xdr:cNvPr id="318" name="フローチャート : 判断 317"/>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9" name="テキスト ボックス 31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0" name="テキスト ボックス 31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1" name="テキスト ボックス 32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2" name="テキスト ボックス 32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3" name="テキスト ボックス 32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25400</xdr:rowOff>
    </xdr:from>
    <xdr:to>
      <xdr:col>6</xdr:col>
      <xdr:colOff>561975</xdr:colOff>
      <xdr:row>104</xdr:row>
      <xdr:rowOff>127000</xdr:rowOff>
    </xdr:to>
    <xdr:sp macro="" textlink="">
      <xdr:nvSpPr>
        <xdr:cNvPr id="324" name="円/楕円 323"/>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48277</xdr:rowOff>
    </xdr:from>
    <xdr:ext cx="405111" cy="259045"/>
    <xdr:sp macro="" textlink="">
      <xdr:nvSpPr>
        <xdr:cNvPr id="325" name="【市民会館】&#10;有形固定資産減価償却率該当値テキスト"/>
        <xdr:cNvSpPr txBox="1"/>
      </xdr:nvSpPr>
      <xdr:spPr>
        <a:xfrm>
          <a:off x="47244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66548</xdr:rowOff>
    </xdr:from>
    <xdr:to>
      <xdr:col>5</xdr:col>
      <xdr:colOff>409575</xdr:colOff>
      <xdr:row>104</xdr:row>
      <xdr:rowOff>168148</xdr:rowOff>
    </xdr:to>
    <xdr:sp macro="" textlink="">
      <xdr:nvSpPr>
        <xdr:cNvPr id="326" name="円/楕円 325"/>
        <xdr:cNvSpPr/>
      </xdr:nvSpPr>
      <xdr:spPr>
        <a:xfrm>
          <a:off x="3746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76200</xdr:rowOff>
    </xdr:from>
    <xdr:to>
      <xdr:col>6</xdr:col>
      <xdr:colOff>511175</xdr:colOff>
      <xdr:row>104</xdr:row>
      <xdr:rowOff>117348</xdr:rowOff>
    </xdr:to>
    <xdr:cxnSp macro="">
      <xdr:nvCxnSpPr>
        <xdr:cNvPr id="327" name="直線コネクタ 326"/>
        <xdr:cNvCxnSpPr/>
      </xdr:nvCxnSpPr>
      <xdr:spPr>
        <a:xfrm flipV="1">
          <a:off x="3797300" y="179070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26688</xdr:rowOff>
    </xdr:from>
    <xdr:ext cx="405111" cy="259045"/>
    <xdr:sp macro="" textlink="">
      <xdr:nvSpPr>
        <xdr:cNvPr id="328" name="n_1aveValue【市民会館】&#10;有形固定資産減価償却率"/>
        <xdr:cNvSpPr txBox="1"/>
      </xdr:nvSpPr>
      <xdr:spPr>
        <a:xfrm>
          <a:off x="3582043"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13225</xdr:rowOff>
    </xdr:from>
    <xdr:ext cx="405111" cy="259045"/>
    <xdr:sp macro="" textlink="">
      <xdr:nvSpPr>
        <xdr:cNvPr id="329" name="n_1mainValue【市民会館】&#10;有形固定資産減価償却率"/>
        <xdr:cNvSpPr txBox="1"/>
      </xdr:nvSpPr>
      <xdr:spPr>
        <a:xfrm>
          <a:off x="3582043" y="1767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0" name="正方形/長方形 3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1" name="正方形/長方形 3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2" name="正方形/長方形 3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3" name="正方形/長方形 3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4" name="正方形/長方形 3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5" name="正方形/長方形 3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6" name="正方形/長方形 3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7" name="正方形/長方形 3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8" name="テキスト ボックス 3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9" name="直線コネクタ 3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0" name="直線コネクタ 33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1" name="テキスト ボックス 34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2" name="直線コネクタ 34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3" name="テキスト ボックス 34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4" name="直線コネクタ 34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5" name="テキスト ボックス 34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6" name="直線コネクタ 34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7" name="テキスト ボックス 34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8" name="直線コネクタ 3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9" name="テキスト ボックス 3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131063</xdr:rowOff>
    </xdr:from>
    <xdr:to>
      <xdr:col>15</xdr:col>
      <xdr:colOff>180340</xdr:colOff>
      <xdr:row>108</xdr:row>
      <xdr:rowOff>12192</xdr:rowOff>
    </xdr:to>
    <xdr:cxnSp macro="">
      <xdr:nvCxnSpPr>
        <xdr:cNvPr id="351" name="直線コネクタ 350"/>
        <xdr:cNvCxnSpPr/>
      </xdr:nvCxnSpPr>
      <xdr:spPr>
        <a:xfrm flipV="1">
          <a:off x="10476865" y="17276063"/>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16019</xdr:rowOff>
    </xdr:from>
    <xdr:ext cx="469744" cy="259045"/>
    <xdr:sp macro="" textlink="">
      <xdr:nvSpPr>
        <xdr:cNvPr id="352" name="【市民会館】&#10;一人当たり面積最小値テキスト"/>
        <xdr:cNvSpPr txBox="1"/>
      </xdr:nvSpPr>
      <xdr:spPr>
        <a:xfrm>
          <a:off x="10566400" y="1853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108</xdr:row>
      <xdr:rowOff>12192</xdr:rowOff>
    </xdr:from>
    <xdr:to>
      <xdr:col>15</xdr:col>
      <xdr:colOff>269875</xdr:colOff>
      <xdr:row>108</xdr:row>
      <xdr:rowOff>12192</xdr:rowOff>
    </xdr:to>
    <xdr:cxnSp macro="">
      <xdr:nvCxnSpPr>
        <xdr:cNvPr id="353" name="直線コネクタ 352"/>
        <xdr:cNvCxnSpPr/>
      </xdr:nvCxnSpPr>
      <xdr:spPr>
        <a:xfrm>
          <a:off x="10388600" y="1852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77740</xdr:rowOff>
    </xdr:from>
    <xdr:ext cx="469744" cy="259045"/>
    <xdr:sp macro="" textlink="">
      <xdr:nvSpPr>
        <xdr:cNvPr id="354" name="【市民会館】&#10;一人当たり面積最大値テキスト"/>
        <xdr:cNvSpPr txBox="1"/>
      </xdr:nvSpPr>
      <xdr:spPr>
        <a:xfrm>
          <a:off x="10566400" y="17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0.288</a:t>
          </a:r>
          <a:endParaRPr kumimoji="1" lang="ja-JP" altLang="en-US" sz="1000" b="1">
            <a:latin typeface="ＭＳ Ｐゴシック"/>
          </a:endParaRPr>
        </a:p>
      </xdr:txBody>
    </xdr:sp>
    <xdr:clientData/>
  </xdr:oneCellAnchor>
  <xdr:twoCellAnchor>
    <xdr:from>
      <xdr:col>15</xdr:col>
      <xdr:colOff>92075</xdr:colOff>
      <xdr:row>100</xdr:row>
      <xdr:rowOff>131063</xdr:rowOff>
    </xdr:from>
    <xdr:to>
      <xdr:col>15</xdr:col>
      <xdr:colOff>269875</xdr:colOff>
      <xdr:row>100</xdr:row>
      <xdr:rowOff>131063</xdr:rowOff>
    </xdr:to>
    <xdr:cxnSp macro="">
      <xdr:nvCxnSpPr>
        <xdr:cNvPr id="355" name="直線コネクタ 354"/>
        <xdr:cNvCxnSpPr/>
      </xdr:nvCxnSpPr>
      <xdr:spPr>
        <a:xfrm>
          <a:off x="10388600" y="1727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71138</xdr:rowOff>
    </xdr:from>
    <xdr:ext cx="469744" cy="259045"/>
    <xdr:sp macro="" textlink="">
      <xdr:nvSpPr>
        <xdr:cNvPr id="356" name="【市民会館】&#10;一人当たり面積平均値テキスト"/>
        <xdr:cNvSpPr txBox="1"/>
      </xdr:nvSpPr>
      <xdr:spPr>
        <a:xfrm>
          <a:off x="10566400" y="17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48261</xdr:rowOff>
    </xdr:from>
    <xdr:to>
      <xdr:col>15</xdr:col>
      <xdr:colOff>231775</xdr:colOff>
      <xdr:row>104</xdr:row>
      <xdr:rowOff>149861</xdr:rowOff>
    </xdr:to>
    <xdr:sp macro="" textlink="">
      <xdr:nvSpPr>
        <xdr:cNvPr id="357" name="フローチャート : 判断 356"/>
        <xdr:cNvSpPr/>
      </xdr:nvSpPr>
      <xdr:spPr>
        <a:xfrm>
          <a:off x="10426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121413</xdr:rowOff>
    </xdr:from>
    <xdr:to>
      <xdr:col>14</xdr:col>
      <xdr:colOff>79375</xdr:colOff>
      <xdr:row>105</xdr:row>
      <xdr:rowOff>51563</xdr:rowOff>
    </xdr:to>
    <xdr:sp macro="" textlink="">
      <xdr:nvSpPr>
        <xdr:cNvPr id="358" name="フローチャート : 判断 357"/>
        <xdr:cNvSpPr/>
      </xdr:nvSpPr>
      <xdr:spPr>
        <a:xfrm>
          <a:off x="9588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132842</xdr:rowOff>
    </xdr:from>
    <xdr:to>
      <xdr:col>15</xdr:col>
      <xdr:colOff>231775</xdr:colOff>
      <xdr:row>108</xdr:row>
      <xdr:rowOff>62992</xdr:rowOff>
    </xdr:to>
    <xdr:sp macro="" textlink="">
      <xdr:nvSpPr>
        <xdr:cNvPr id="364" name="円/楕円 363"/>
        <xdr:cNvSpPr/>
      </xdr:nvSpPr>
      <xdr:spPr>
        <a:xfrm>
          <a:off x="104267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47769</xdr:rowOff>
    </xdr:from>
    <xdr:ext cx="469744" cy="259045"/>
    <xdr:sp macro="" textlink="">
      <xdr:nvSpPr>
        <xdr:cNvPr id="365" name="【市民会館】&#10;一人当たり面積該当値テキスト"/>
        <xdr:cNvSpPr txBox="1"/>
      </xdr:nvSpPr>
      <xdr:spPr>
        <a:xfrm>
          <a:off x="10566400" y="1839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132842</xdr:rowOff>
    </xdr:from>
    <xdr:to>
      <xdr:col>14</xdr:col>
      <xdr:colOff>79375</xdr:colOff>
      <xdr:row>108</xdr:row>
      <xdr:rowOff>62992</xdr:rowOff>
    </xdr:to>
    <xdr:sp macro="" textlink="">
      <xdr:nvSpPr>
        <xdr:cNvPr id="366" name="円/楕円 365"/>
        <xdr:cNvSpPr/>
      </xdr:nvSpPr>
      <xdr:spPr>
        <a:xfrm>
          <a:off x="9588500" y="184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12192</xdr:rowOff>
    </xdr:from>
    <xdr:to>
      <xdr:col>15</xdr:col>
      <xdr:colOff>180975</xdr:colOff>
      <xdr:row>108</xdr:row>
      <xdr:rowOff>12192</xdr:rowOff>
    </xdr:to>
    <xdr:cxnSp macro="">
      <xdr:nvCxnSpPr>
        <xdr:cNvPr id="367" name="直線コネクタ 366"/>
        <xdr:cNvCxnSpPr/>
      </xdr:nvCxnSpPr>
      <xdr:spPr>
        <a:xfrm>
          <a:off x="9639300" y="1852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103</xdr:row>
      <xdr:rowOff>68090</xdr:rowOff>
    </xdr:from>
    <xdr:ext cx="469744" cy="259045"/>
    <xdr:sp macro="" textlink="">
      <xdr:nvSpPr>
        <xdr:cNvPr id="368" name="n_1aveValue【市民会館】&#10;一人当たり面積"/>
        <xdr:cNvSpPr txBox="1"/>
      </xdr:nvSpPr>
      <xdr:spPr>
        <a:xfrm>
          <a:off x="93917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54119</xdr:rowOff>
    </xdr:from>
    <xdr:ext cx="469744" cy="259045"/>
    <xdr:sp macro="" textlink="">
      <xdr:nvSpPr>
        <xdr:cNvPr id="369" name="n_1mainValue【市民会館】&#10;一人当たり面積"/>
        <xdr:cNvSpPr txBox="1"/>
      </xdr:nvSpPr>
      <xdr:spPr>
        <a:xfrm>
          <a:off x="93917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0" name="テキスト ボックス 37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1" name="直線コネクタ 380"/>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2" name="テキスト ボックス 381"/>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3" name="直線コネクタ 382"/>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4" name="テキスト ボックス 383"/>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5" name="直線コネクタ 384"/>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6" name="テキスト ボックス 385"/>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7" name="直線コネクタ 386"/>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8" name="テキスト ボックス 387"/>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0" name="テキスト ボックス 389"/>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142494</xdr:rowOff>
    </xdr:from>
    <xdr:to>
      <xdr:col>23</xdr:col>
      <xdr:colOff>516889</xdr:colOff>
      <xdr:row>40</xdr:row>
      <xdr:rowOff>140208</xdr:rowOff>
    </xdr:to>
    <xdr:cxnSp macro="">
      <xdr:nvCxnSpPr>
        <xdr:cNvPr id="392" name="直線コネクタ 391"/>
        <xdr:cNvCxnSpPr/>
      </xdr:nvCxnSpPr>
      <xdr:spPr>
        <a:xfrm flipV="1">
          <a:off x="16318864" y="580034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144035</xdr:rowOff>
    </xdr:from>
    <xdr:ext cx="405111" cy="259045"/>
    <xdr:sp macro="" textlink="">
      <xdr:nvSpPr>
        <xdr:cNvPr id="393" name="【一般廃棄物処理施設】&#10;有形固定資産減価償却率最小値テキスト"/>
        <xdr:cNvSpPr txBox="1"/>
      </xdr:nvSpPr>
      <xdr:spPr>
        <a:xfrm>
          <a:off x="16408400" y="70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23</xdr:col>
      <xdr:colOff>428625</xdr:colOff>
      <xdr:row>40</xdr:row>
      <xdr:rowOff>140208</xdr:rowOff>
    </xdr:from>
    <xdr:to>
      <xdr:col>23</xdr:col>
      <xdr:colOff>606425</xdr:colOff>
      <xdr:row>40</xdr:row>
      <xdr:rowOff>140208</xdr:rowOff>
    </xdr:to>
    <xdr:cxnSp macro="">
      <xdr:nvCxnSpPr>
        <xdr:cNvPr id="394" name="直線コネクタ 393"/>
        <xdr:cNvCxnSpPr/>
      </xdr:nvCxnSpPr>
      <xdr:spPr>
        <a:xfrm>
          <a:off x="16230600" y="699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89171</xdr:rowOff>
    </xdr:from>
    <xdr:ext cx="405111" cy="259045"/>
    <xdr:sp macro="" textlink="">
      <xdr:nvSpPr>
        <xdr:cNvPr id="395" name="【一般廃棄物処理施設】&#10;有形固定資産減価償却率最大値テキスト"/>
        <xdr:cNvSpPr txBox="1"/>
      </xdr:nvSpPr>
      <xdr:spPr>
        <a:xfrm>
          <a:off x="164084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23</xdr:col>
      <xdr:colOff>428625</xdr:colOff>
      <xdr:row>33</xdr:row>
      <xdr:rowOff>142494</xdr:rowOff>
    </xdr:from>
    <xdr:to>
      <xdr:col>23</xdr:col>
      <xdr:colOff>606425</xdr:colOff>
      <xdr:row>33</xdr:row>
      <xdr:rowOff>142494</xdr:rowOff>
    </xdr:to>
    <xdr:cxnSp macro="">
      <xdr:nvCxnSpPr>
        <xdr:cNvPr id="396" name="直線コネクタ 395"/>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170705</xdr:rowOff>
    </xdr:from>
    <xdr:ext cx="405111" cy="259045"/>
    <xdr:sp macro="" textlink="">
      <xdr:nvSpPr>
        <xdr:cNvPr id="397" name="【一般廃棄物処理施設】&#10;有形固定資産減価償却率平均値テキスト"/>
        <xdr:cNvSpPr txBox="1"/>
      </xdr:nvSpPr>
      <xdr:spPr>
        <a:xfrm>
          <a:off x="16408400" y="651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20828</xdr:rowOff>
    </xdr:from>
    <xdr:to>
      <xdr:col>23</xdr:col>
      <xdr:colOff>568325</xdr:colOff>
      <xdr:row>38</xdr:row>
      <xdr:rowOff>122428</xdr:rowOff>
    </xdr:to>
    <xdr:sp macro="" textlink="">
      <xdr:nvSpPr>
        <xdr:cNvPr id="398" name="フローチャート : 判断 397"/>
        <xdr:cNvSpPr/>
      </xdr:nvSpPr>
      <xdr:spPr>
        <a:xfrm>
          <a:off x="16268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123698</xdr:rowOff>
    </xdr:from>
    <xdr:to>
      <xdr:col>22</xdr:col>
      <xdr:colOff>415925</xdr:colOff>
      <xdr:row>38</xdr:row>
      <xdr:rowOff>53848</xdr:rowOff>
    </xdr:to>
    <xdr:sp macro="" textlink="">
      <xdr:nvSpPr>
        <xdr:cNvPr id="399" name="フローチャート : 判断 398"/>
        <xdr:cNvSpPr/>
      </xdr:nvSpPr>
      <xdr:spPr>
        <a:xfrm>
          <a:off x="15430500" y="64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0" name="テキスト ボックス 3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1" name="テキスト ボックス 4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2" name="テキスト ボックス 4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3" name="テキスト ボックス 4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4" name="テキスト ボックス 4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18542</xdr:rowOff>
    </xdr:from>
    <xdr:to>
      <xdr:col>23</xdr:col>
      <xdr:colOff>568325</xdr:colOff>
      <xdr:row>35</xdr:row>
      <xdr:rowOff>120142</xdr:rowOff>
    </xdr:to>
    <xdr:sp macro="" textlink="">
      <xdr:nvSpPr>
        <xdr:cNvPr id="405" name="円/楕円 404"/>
        <xdr:cNvSpPr/>
      </xdr:nvSpPr>
      <xdr:spPr>
        <a:xfrm>
          <a:off x="162687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41419</xdr:rowOff>
    </xdr:from>
    <xdr:ext cx="405111" cy="259045"/>
    <xdr:sp macro="" textlink="">
      <xdr:nvSpPr>
        <xdr:cNvPr id="406" name="【一般廃棄物処理施設】&#10;有形固定資産減価償却率該当値テキスト"/>
        <xdr:cNvSpPr txBox="1"/>
      </xdr:nvSpPr>
      <xdr:spPr>
        <a:xfrm>
          <a:off x="16408400" y="587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144272</xdr:rowOff>
    </xdr:from>
    <xdr:to>
      <xdr:col>22</xdr:col>
      <xdr:colOff>415925</xdr:colOff>
      <xdr:row>37</xdr:row>
      <xdr:rowOff>74422</xdr:rowOff>
    </xdr:to>
    <xdr:sp macro="" textlink="">
      <xdr:nvSpPr>
        <xdr:cNvPr id="407" name="円/楕円 406"/>
        <xdr:cNvSpPr/>
      </xdr:nvSpPr>
      <xdr:spPr>
        <a:xfrm>
          <a:off x="15430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69342</xdr:rowOff>
    </xdr:from>
    <xdr:to>
      <xdr:col>23</xdr:col>
      <xdr:colOff>517525</xdr:colOff>
      <xdr:row>37</xdr:row>
      <xdr:rowOff>23622</xdr:rowOff>
    </xdr:to>
    <xdr:cxnSp macro="">
      <xdr:nvCxnSpPr>
        <xdr:cNvPr id="408" name="直線コネクタ 407"/>
        <xdr:cNvCxnSpPr/>
      </xdr:nvCxnSpPr>
      <xdr:spPr>
        <a:xfrm flipV="1">
          <a:off x="15481300" y="6070092"/>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44975</xdr:rowOff>
    </xdr:from>
    <xdr:ext cx="405111" cy="259045"/>
    <xdr:sp macro="" textlink="">
      <xdr:nvSpPr>
        <xdr:cNvPr id="409" name="n_1aveValue【一般廃棄物処理施設】&#10;有形固定資産減価償却率"/>
        <xdr:cNvSpPr txBox="1"/>
      </xdr:nvSpPr>
      <xdr:spPr>
        <a:xfrm>
          <a:off x="15266043" y="656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90949</xdr:rowOff>
    </xdr:from>
    <xdr:ext cx="405111" cy="259045"/>
    <xdr:sp macro="" textlink="">
      <xdr:nvSpPr>
        <xdr:cNvPr id="410" name="n_1mainValue【一般廃棄物処理施設】&#10;有形固定資産減価償却率"/>
        <xdr:cNvSpPr txBox="1"/>
      </xdr:nvSpPr>
      <xdr:spPr>
        <a:xfrm>
          <a:off x="15266043"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1" name="正方形/長方形 41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2" name="正方形/長方形 4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3" name="正方形/長方形 4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4" name="正方形/長方形 4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5" name="正方形/長方形 4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6" name="正方形/長方形 4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7" name="正方形/長方形 4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8" name="正方形/長方形 41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9" name="テキスト ボックス 4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0" name="直線コネクタ 4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21" name="テキスト ボックス 420"/>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22" name="直線コネクタ 42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23" name="テキスト ボックス 422"/>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24" name="直線コネクタ 42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25" name="テキスト ボックス 424"/>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26" name="直線コネクタ 42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27" name="テキスト ボックス 426"/>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28" name="直線コネクタ 42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29" name="テキスト ボックス 428"/>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30" name="直線コネクタ 42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31" name="テキスト ボックス 43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2" name="直線コネクタ 43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33" name="テキスト ボックス 43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4" name="直線コネクタ 4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5" name="テキスト ボックス 43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147589</xdr:rowOff>
    </xdr:from>
    <xdr:to>
      <xdr:col>32</xdr:col>
      <xdr:colOff>186689</xdr:colOff>
      <xdr:row>42</xdr:row>
      <xdr:rowOff>163721</xdr:rowOff>
    </xdr:to>
    <xdr:cxnSp macro="">
      <xdr:nvCxnSpPr>
        <xdr:cNvPr id="437" name="直線コネクタ 436"/>
        <xdr:cNvCxnSpPr/>
      </xdr:nvCxnSpPr>
      <xdr:spPr>
        <a:xfrm flipV="1">
          <a:off x="22160864" y="5805439"/>
          <a:ext cx="0" cy="155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167548</xdr:rowOff>
    </xdr:from>
    <xdr:ext cx="534377" cy="259045"/>
    <xdr:sp macro="" textlink="">
      <xdr:nvSpPr>
        <xdr:cNvPr id="438" name="【一般廃棄物処理施設】&#10;一人当たり有形固定資産（償却資産）額最小値テキスト"/>
        <xdr:cNvSpPr txBox="1"/>
      </xdr:nvSpPr>
      <xdr:spPr>
        <a:xfrm>
          <a:off x="22250400" y="736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15,640</a:t>
          </a:r>
          <a:endParaRPr kumimoji="1" lang="ja-JP" altLang="en-US" sz="1000" b="1">
            <a:latin typeface="ＭＳ Ｐゴシック"/>
          </a:endParaRPr>
        </a:p>
      </xdr:txBody>
    </xdr:sp>
    <xdr:clientData/>
  </xdr:oneCellAnchor>
  <xdr:twoCellAnchor>
    <xdr:from>
      <xdr:col>32</xdr:col>
      <xdr:colOff>98425</xdr:colOff>
      <xdr:row>42</xdr:row>
      <xdr:rowOff>163721</xdr:rowOff>
    </xdr:from>
    <xdr:to>
      <xdr:col>32</xdr:col>
      <xdr:colOff>276225</xdr:colOff>
      <xdr:row>42</xdr:row>
      <xdr:rowOff>163721</xdr:rowOff>
    </xdr:to>
    <xdr:cxnSp macro="">
      <xdr:nvCxnSpPr>
        <xdr:cNvPr id="439" name="直線コネクタ 438"/>
        <xdr:cNvCxnSpPr/>
      </xdr:nvCxnSpPr>
      <xdr:spPr>
        <a:xfrm>
          <a:off x="22072600" y="736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94266</xdr:rowOff>
    </xdr:from>
    <xdr:ext cx="599010" cy="259045"/>
    <xdr:sp macro="" textlink="">
      <xdr:nvSpPr>
        <xdr:cNvPr id="440" name="【一般廃棄物処理施設】&#10;一人当たり有形固定資産（償却資産）額最大値テキスト"/>
        <xdr:cNvSpPr txBox="1"/>
      </xdr:nvSpPr>
      <xdr:spPr>
        <a:xfrm>
          <a:off x="22250400" y="558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111,128</a:t>
          </a:r>
          <a:endParaRPr kumimoji="1" lang="ja-JP" altLang="en-US" sz="1000" b="1">
            <a:latin typeface="ＭＳ Ｐゴシック"/>
          </a:endParaRPr>
        </a:p>
      </xdr:txBody>
    </xdr:sp>
    <xdr:clientData/>
  </xdr:oneCellAnchor>
  <xdr:twoCellAnchor>
    <xdr:from>
      <xdr:col>32</xdr:col>
      <xdr:colOff>98425</xdr:colOff>
      <xdr:row>33</xdr:row>
      <xdr:rowOff>147589</xdr:rowOff>
    </xdr:from>
    <xdr:to>
      <xdr:col>32</xdr:col>
      <xdr:colOff>276225</xdr:colOff>
      <xdr:row>33</xdr:row>
      <xdr:rowOff>147589</xdr:rowOff>
    </xdr:to>
    <xdr:cxnSp macro="">
      <xdr:nvCxnSpPr>
        <xdr:cNvPr id="441" name="直線コネクタ 440"/>
        <xdr:cNvCxnSpPr/>
      </xdr:nvCxnSpPr>
      <xdr:spPr>
        <a:xfrm>
          <a:off x="22072600" y="580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136288</xdr:rowOff>
    </xdr:from>
    <xdr:ext cx="534377" cy="259045"/>
    <xdr:sp macro="" textlink="">
      <xdr:nvSpPr>
        <xdr:cNvPr id="442" name="【一般廃棄物処理施設】&#10;一人当たり有形固定資産（償却資産）額平均値テキスト"/>
        <xdr:cNvSpPr txBox="1"/>
      </xdr:nvSpPr>
      <xdr:spPr>
        <a:xfrm>
          <a:off x="22250400" y="64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57,610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113411</xdr:rowOff>
    </xdr:from>
    <xdr:to>
      <xdr:col>32</xdr:col>
      <xdr:colOff>238125</xdr:colOff>
      <xdr:row>39</xdr:row>
      <xdr:rowOff>43561</xdr:rowOff>
    </xdr:to>
    <xdr:sp macro="" textlink="">
      <xdr:nvSpPr>
        <xdr:cNvPr id="443" name="フローチャート : 判断 442"/>
        <xdr:cNvSpPr/>
      </xdr:nvSpPr>
      <xdr:spPr>
        <a:xfrm>
          <a:off x="22110700" y="662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34</xdr:row>
      <xdr:rowOff>49158</xdr:rowOff>
    </xdr:from>
    <xdr:to>
      <xdr:col>31</xdr:col>
      <xdr:colOff>85725</xdr:colOff>
      <xdr:row>34</xdr:row>
      <xdr:rowOff>150758</xdr:rowOff>
    </xdr:to>
    <xdr:sp macro="" textlink="">
      <xdr:nvSpPr>
        <xdr:cNvPr id="444" name="フローチャート : 判断 443"/>
        <xdr:cNvSpPr/>
      </xdr:nvSpPr>
      <xdr:spPr>
        <a:xfrm>
          <a:off x="21272500" y="58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5" name="テキスト ボックス 4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6" name="テキスト ボックス 4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7" name="テキスト ボックス 4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8" name="テキスト ボックス 4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9" name="テキスト ボックス 4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42</xdr:row>
      <xdr:rowOff>112921</xdr:rowOff>
    </xdr:from>
    <xdr:to>
      <xdr:col>32</xdr:col>
      <xdr:colOff>238125</xdr:colOff>
      <xdr:row>43</xdr:row>
      <xdr:rowOff>43071</xdr:rowOff>
    </xdr:to>
    <xdr:sp macro="" textlink="">
      <xdr:nvSpPr>
        <xdr:cNvPr id="450" name="円/楕円 449"/>
        <xdr:cNvSpPr/>
      </xdr:nvSpPr>
      <xdr:spPr>
        <a:xfrm>
          <a:off x="22110700" y="731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42</xdr:row>
      <xdr:rowOff>27848</xdr:rowOff>
    </xdr:from>
    <xdr:ext cx="534377" cy="259045"/>
    <xdr:sp macro="" textlink="">
      <xdr:nvSpPr>
        <xdr:cNvPr id="451" name="【一般廃棄物処理施設】&#10;一人当たり有形固定資産（償却資産）額該当値テキスト"/>
        <xdr:cNvSpPr txBox="1"/>
      </xdr:nvSpPr>
      <xdr:spPr>
        <a:xfrm>
          <a:off x="22250400" y="722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15,640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7618</xdr:rowOff>
    </xdr:from>
    <xdr:to>
      <xdr:col>31</xdr:col>
      <xdr:colOff>85725</xdr:colOff>
      <xdr:row>38</xdr:row>
      <xdr:rowOff>109218</xdr:rowOff>
    </xdr:to>
    <xdr:sp macro="" textlink="">
      <xdr:nvSpPr>
        <xdr:cNvPr id="452" name="円/楕円 451"/>
        <xdr:cNvSpPr/>
      </xdr:nvSpPr>
      <xdr:spPr>
        <a:xfrm>
          <a:off x="21272500" y="652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58418</xdr:rowOff>
    </xdr:from>
    <xdr:to>
      <xdr:col>32</xdr:col>
      <xdr:colOff>187325</xdr:colOff>
      <xdr:row>42</xdr:row>
      <xdr:rowOff>163721</xdr:rowOff>
    </xdr:to>
    <xdr:cxnSp macro="">
      <xdr:nvCxnSpPr>
        <xdr:cNvPr id="453" name="直線コネクタ 452"/>
        <xdr:cNvCxnSpPr/>
      </xdr:nvCxnSpPr>
      <xdr:spPr>
        <a:xfrm>
          <a:off x="21323300" y="6573518"/>
          <a:ext cx="838200" cy="79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32</xdr:row>
      <xdr:rowOff>167285</xdr:rowOff>
    </xdr:from>
    <xdr:ext cx="599010" cy="259045"/>
    <xdr:sp macro="" textlink="">
      <xdr:nvSpPr>
        <xdr:cNvPr id="454" name="n_1aveValue【一般廃棄物処理施設】&#10;一人当たり有形固定資産（償却資産）額"/>
        <xdr:cNvSpPr txBox="1"/>
      </xdr:nvSpPr>
      <xdr:spPr>
        <a:xfrm>
          <a:off x="21011094" y="565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103,545</a:t>
          </a:r>
          <a:endParaRPr kumimoji="1" lang="ja-JP" altLang="en-US" sz="1000" b="1">
            <a:solidFill>
              <a:srgbClr val="000080"/>
            </a:solidFill>
            <a:latin typeface="ＭＳ Ｐゴシック"/>
          </a:endParaRPr>
        </a:p>
      </xdr:txBody>
    </xdr:sp>
    <xdr:clientData/>
  </xdr:oneCellAnchor>
  <xdr:oneCellAnchor>
    <xdr:from>
      <xdr:col>30</xdr:col>
      <xdr:colOff>440836</xdr:colOff>
      <xdr:row>38</xdr:row>
      <xdr:rowOff>100345</xdr:rowOff>
    </xdr:from>
    <xdr:ext cx="534377" cy="259045"/>
    <xdr:sp macro="" textlink="">
      <xdr:nvSpPr>
        <xdr:cNvPr id="455" name="n_1mainValue【一般廃棄物処理施設】&#10;一人当たり有形固定資産（償却資産）額"/>
        <xdr:cNvSpPr txBox="1"/>
      </xdr:nvSpPr>
      <xdr:spPr>
        <a:xfrm>
          <a:off x="21043411" y="661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64,089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6" name="正方形/長方形 4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7" name="正方形/長方形 4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8" name="正方形/長方形 4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9" name="正方形/長方形 4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0" name="正方形/長方形 4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1" name="正方形/長方形 4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2" name="正方形/長方形 4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3" name="正方形/長方形 4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4" name="テキスト ボックス 4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5" name="直線コネクタ 4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6" name="テキスト ボックス 46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67" name="直線コネクタ 4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68" name="テキスト ボックス 46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69" name="直線コネクタ 4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70" name="テキスト ボックス 4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71" name="直線コネクタ 4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72" name="テキスト ボックス 4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73" name="直線コネクタ 4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74" name="テキスト ボックス 4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5" name="直線コネクタ 4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6" name="テキスト ボックス 4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86868</xdr:rowOff>
    </xdr:from>
    <xdr:to>
      <xdr:col>23</xdr:col>
      <xdr:colOff>516889</xdr:colOff>
      <xdr:row>64</xdr:row>
      <xdr:rowOff>57150</xdr:rowOff>
    </xdr:to>
    <xdr:cxnSp macro="">
      <xdr:nvCxnSpPr>
        <xdr:cNvPr id="478" name="直線コネクタ 477"/>
        <xdr:cNvCxnSpPr/>
      </xdr:nvCxnSpPr>
      <xdr:spPr>
        <a:xfrm flipV="1">
          <a:off x="16318864" y="985951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405111" cy="259045"/>
    <xdr:sp macro="" textlink="">
      <xdr:nvSpPr>
        <xdr:cNvPr id="479" name="【保健センター・保健所】&#10;有形固定資産減価償却率最小値テキスト"/>
        <xdr:cNvSpPr txBox="1"/>
      </xdr:nvSpPr>
      <xdr:spPr>
        <a:xfrm>
          <a:off x="164084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480" name="直線コネクタ 479"/>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33545</xdr:rowOff>
    </xdr:from>
    <xdr:ext cx="405111" cy="259045"/>
    <xdr:sp macro="" textlink="">
      <xdr:nvSpPr>
        <xdr:cNvPr id="481" name="【保健センター・保健所】&#10;有形固定資産減価償却率最大値テキスト"/>
        <xdr:cNvSpPr txBox="1"/>
      </xdr:nvSpPr>
      <xdr:spPr>
        <a:xfrm>
          <a:off x="164084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23</xdr:col>
      <xdr:colOff>428625</xdr:colOff>
      <xdr:row>57</xdr:row>
      <xdr:rowOff>86868</xdr:rowOff>
    </xdr:from>
    <xdr:to>
      <xdr:col>23</xdr:col>
      <xdr:colOff>606425</xdr:colOff>
      <xdr:row>57</xdr:row>
      <xdr:rowOff>86868</xdr:rowOff>
    </xdr:to>
    <xdr:cxnSp macro="">
      <xdr:nvCxnSpPr>
        <xdr:cNvPr id="482" name="直線コネクタ 481"/>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105935</xdr:rowOff>
    </xdr:from>
    <xdr:ext cx="405111" cy="259045"/>
    <xdr:sp macro="" textlink="">
      <xdr:nvSpPr>
        <xdr:cNvPr id="483" name="【保健センター・保健所】&#10;有形固定資産減価償却率平均値テキスト"/>
        <xdr:cNvSpPr txBox="1"/>
      </xdr:nvSpPr>
      <xdr:spPr>
        <a:xfrm>
          <a:off x="16408400" y="10392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127508</xdr:rowOff>
    </xdr:from>
    <xdr:to>
      <xdr:col>23</xdr:col>
      <xdr:colOff>568325</xdr:colOff>
      <xdr:row>61</xdr:row>
      <xdr:rowOff>57658</xdr:rowOff>
    </xdr:to>
    <xdr:sp macro="" textlink="">
      <xdr:nvSpPr>
        <xdr:cNvPr id="484" name="フローチャート : 判断 483"/>
        <xdr:cNvSpPr/>
      </xdr:nvSpPr>
      <xdr:spPr>
        <a:xfrm>
          <a:off x="16268700" y="1041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77216</xdr:rowOff>
    </xdr:from>
    <xdr:to>
      <xdr:col>22</xdr:col>
      <xdr:colOff>415925</xdr:colOff>
      <xdr:row>61</xdr:row>
      <xdr:rowOff>7366</xdr:rowOff>
    </xdr:to>
    <xdr:sp macro="" textlink="">
      <xdr:nvSpPr>
        <xdr:cNvPr id="485" name="フローチャート : 判断 484"/>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6" name="テキスト ボックス 4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7" name="テキスト ボックス 4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8" name="テキスト ボックス 4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9" name="テキスト ボックス 4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0" name="テキスト ボックス 4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36068</xdr:rowOff>
    </xdr:from>
    <xdr:to>
      <xdr:col>23</xdr:col>
      <xdr:colOff>568325</xdr:colOff>
      <xdr:row>57</xdr:row>
      <xdr:rowOff>137668</xdr:rowOff>
    </xdr:to>
    <xdr:sp macro="" textlink="">
      <xdr:nvSpPr>
        <xdr:cNvPr id="491" name="円/楕円 490"/>
        <xdr:cNvSpPr/>
      </xdr:nvSpPr>
      <xdr:spPr>
        <a:xfrm>
          <a:off x="16268700" y="98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160545</xdr:rowOff>
    </xdr:from>
    <xdr:ext cx="405111" cy="259045"/>
    <xdr:sp macro="" textlink="">
      <xdr:nvSpPr>
        <xdr:cNvPr id="492" name="【保健センター・保健所】&#10;有形固定資産減価償却率該当値テキスト"/>
        <xdr:cNvSpPr txBox="1"/>
      </xdr:nvSpPr>
      <xdr:spPr>
        <a:xfrm>
          <a:off x="16408400" y="9761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36068</xdr:rowOff>
    </xdr:from>
    <xdr:to>
      <xdr:col>22</xdr:col>
      <xdr:colOff>415925</xdr:colOff>
      <xdr:row>57</xdr:row>
      <xdr:rowOff>137668</xdr:rowOff>
    </xdr:to>
    <xdr:sp macro="" textlink="">
      <xdr:nvSpPr>
        <xdr:cNvPr id="493" name="円/楕円 492"/>
        <xdr:cNvSpPr/>
      </xdr:nvSpPr>
      <xdr:spPr>
        <a:xfrm>
          <a:off x="15430500" y="98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86868</xdr:rowOff>
    </xdr:from>
    <xdr:to>
      <xdr:col>23</xdr:col>
      <xdr:colOff>517525</xdr:colOff>
      <xdr:row>57</xdr:row>
      <xdr:rowOff>86868</xdr:rowOff>
    </xdr:to>
    <xdr:cxnSp macro="">
      <xdr:nvCxnSpPr>
        <xdr:cNvPr id="494" name="直線コネクタ 493"/>
        <xdr:cNvCxnSpPr/>
      </xdr:nvCxnSpPr>
      <xdr:spPr>
        <a:xfrm>
          <a:off x="15481300" y="98595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169943</xdr:rowOff>
    </xdr:from>
    <xdr:ext cx="405111" cy="259045"/>
    <xdr:sp macro="" textlink="">
      <xdr:nvSpPr>
        <xdr:cNvPr id="495" name="n_1aveValue【保健センター・保健所】&#10;有形固定資産減価償却率"/>
        <xdr:cNvSpPr txBox="1"/>
      </xdr:nvSpPr>
      <xdr:spPr>
        <a:xfrm>
          <a:off x="15266043"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154195</xdr:rowOff>
    </xdr:from>
    <xdr:ext cx="405111" cy="259045"/>
    <xdr:sp macro="" textlink="">
      <xdr:nvSpPr>
        <xdr:cNvPr id="496" name="n_1mainValue【保健センター・保健所】&#10;有形固定資産減価償却率"/>
        <xdr:cNvSpPr txBox="1"/>
      </xdr:nvSpPr>
      <xdr:spPr>
        <a:xfrm>
          <a:off x="15266043" y="958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07" name="直線コネクタ 50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8" name="テキスト ボックス 50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9" name="直線コネクタ 50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0" name="テキスト ボックス 50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1" name="直線コネクタ 51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2" name="テキスト ボックス 51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3" name="直線コネクタ 51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4" name="テキスト ボックス 51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34290</xdr:rowOff>
    </xdr:from>
    <xdr:to>
      <xdr:col>32</xdr:col>
      <xdr:colOff>186689</xdr:colOff>
      <xdr:row>63</xdr:row>
      <xdr:rowOff>57150</xdr:rowOff>
    </xdr:to>
    <xdr:cxnSp macro="">
      <xdr:nvCxnSpPr>
        <xdr:cNvPr id="518" name="直線コネクタ 517"/>
        <xdr:cNvCxnSpPr/>
      </xdr:nvCxnSpPr>
      <xdr:spPr>
        <a:xfrm flipV="1">
          <a:off x="22160864" y="946404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60977</xdr:rowOff>
    </xdr:from>
    <xdr:ext cx="469744" cy="259045"/>
    <xdr:sp macro="" textlink="">
      <xdr:nvSpPr>
        <xdr:cNvPr id="519" name="【保健センター・保健所】&#10;一人当たり面積最小値テキスト"/>
        <xdr:cNvSpPr txBox="1"/>
      </xdr:nvSpPr>
      <xdr:spPr>
        <a:xfrm>
          <a:off x="22250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63</xdr:row>
      <xdr:rowOff>57150</xdr:rowOff>
    </xdr:from>
    <xdr:to>
      <xdr:col>32</xdr:col>
      <xdr:colOff>276225</xdr:colOff>
      <xdr:row>63</xdr:row>
      <xdr:rowOff>57150</xdr:rowOff>
    </xdr:to>
    <xdr:cxnSp macro="">
      <xdr:nvCxnSpPr>
        <xdr:cNvPr id="520" name="直線コネクタ 519"/>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152417</xdr:rowOff>
    </xdr:from>
    <xdr:ext cx="469744" cy="259045"/>
    <xdr:sp macro="" textlink="">
      <xdr:nvSpPr>
        <xdr:cNvPr id="521" name="【保健センター・保健所】&#10;一人当たり面積最大値テキスト"/>
        <xdr:cNvSpPr txBox="1"/>
      </xdr:nvSpPr>
      <xdr:spPr>
        <a:xfrm>
          <a:off x="22250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0.066</a:t>
          </a:r>
          <a:endParaRPr kumimoji="1" lang="ja-JP" altLang="en-US" sz="1000" b="1">
            <a:latin typeface="ＭＳ Ｐゴシック"/>
          </a:endParaRPr>
        </a:p>
      </xdr:txBody>
    </xdr:sp>
    <xdr:clientData/>
  </xdr:oneCellAnchor>
  <xdr:twoCellAnchor>
    <xdr:from>
      <xdr:col>32</xdr:col>
      <xdr:colOff>98425</xdr:colOff>
      <xdr:row>55</xdr:row>
      <xdr:rowOff>34290</xdr:rowOff>
    </xdr:from>
    <xdr:to>
      <xdr:col>32</xdr:col>
      <xdr:colOff>276225</xdr:colOff>
      <xdr:row>55</xdr:row>
      <xdr:rowOff>34290</xdr:rowOff>
    </xdr:to>
    <xdr:cxnSp macro="">
      <xdr:nvCxnSpPr>
        <xdr:cNvPr id="522" name="直線コネクタ 521"/>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40657</xdr:rowOff>
    </xdr:from>
    <xdr:ext cx="469744" cy="259045"/>
    <xdr:sp macro="" textlink="">
      <xdr:nvSpPr>
        <xdr:cNvPr id="523" name="【保健センター・保健所】&#10;一人当たり面積平均値テキスト"/>
        <xdr:cNvSpPr txBox="1"/>
      </xdr:nvSpPr>
      <xdr:spPr>
        <a:xfrm>
          <a:off x="22250400" y="1015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17780</xdr:rowOff>
    </xdr:from>
    <xdr:to>
      <xdr:col>32</xdr:col>
      <xdr:colOff>238125</xdr:colOff>
      <xdr:row>60</xdr:row>
      <xdr:rowOff>119380</xdr:rowOff>
    </xdr:to>
    <xdr:sp macro="" textlink="">
      <xdr:nvSpPr>
        <xdr:cNvPr id="524" name="フローチャート : 判断 523"/>
        <xdr:cNvSpPr/>
      </xdr:nvSpPr>
      <xdr:spPr>
        <a:xfrm>
          <a:off x="22110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63500</xdr:rowOff>
    </xdr:from>
    <xdr:to>
      <xdr:col>31</xdr:col>
      <xdr:colOff>85725</xdr:colOff>
      <xdr:row>60</xdr:row>
      <xdr:rowOff>165100</xdr:rowOff>
    </xdr:to>
    <xdr:sp macro="" textlink="">
      <xdr:nvSpPr>
        <xdr:cNvPr id="525" name="フローチャート : 判断 524"/>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6350</xdr:rowOff>
    </xdr:from>
    <xdr:to>
      <xdr:col>32</xdr:col>
      <xdr:colOff>238125</xdr:colOff>
      <xdr:row>63</xdr:row>
      <xdr:rowOff>107950</xdr:rowOff>
    </xdr:to>
    <xdr:sp macro="" textlink="">
      <xdr:nvSpPr>
        <xdr:cNvPr id="531" name="円/楕円 530"/>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92727</xdr:rowOff>
    </xdr:from>
    <xdr:ext cx="469744" cy="259045"/>
    <xdr:sp macro="" textlink="">
      <xdr:nvSpPr>
        <xdr:cNvPr id="532" name="【保健センター・保健所】&#10;一人当たり面積該当値テキスト"/>
        <xdr:cNvSpPr txBox="1"/>
      </xdr:nvSpPr>
      <xdr:spPr>
        <a:xfrm>
          <a:off x="222504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6350</xdr:rowOff>
    </xdr:from>
    <xdr:to>
      <xdr:col>31</xdr:col>
      <xdr:colOff>85725</xdr:colOff>
      <xdr:row>63</xdr:row>
      <xdr:rowOff>107950</xdr:rowOff>
    </xdr:to>
    <xdr:sp macro="" textlink="">
      <xdr:nvSpPr>
        <xdr:cNvPr id="533" name="円/楕円 532"/>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57150</xdr:rowOff>
    </xdr:from>
    <xdr:to>
      <xdr:col>32</xdr:col>
      <xdr:colOff>187325</xdr:colOff>
      <xdr:row>63</xdr:row>
      <xdr:rowOff>57150</xdr:rowOff>
    </xdr:to>
    <xdr:cxnSp macro="">
      <xdr:nvCxnSpPr>
        <xdr:cNvPr id="534" name="直線コネクタ 533"/>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10177</xdr:rowOff>
    </xdr:from>
    <xdr:ext cx="469744" cy="259045"/>
    <xdr:sp macro="" textlink="">
      <xdr:nvSpPr>
        <xdr:cNvPr id="535" name="n_1aveValue【保健センター・保健所】&#10;一人当たり面積"/>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99077</xdr:rowOff>
    </xdr:from>
    <xdr:ext cx="469744" cy="259045"/>
    <xdr:sp macro="" textlink="">
      <xdr:nvSpPr>
        <xdr:cNvPr id="536"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4" name="正方形/長方形 5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5" name="テキスト ボックス 5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6" name="直線コネクタ 5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7" name="テキスト ボックス 5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48" name="直線コネクタ 5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49" name="テキスト ボックス 5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50" name="直線コネクタ 5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51" name="テキスト ボックス 5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52" name="直線コネクタ 5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53" name="テキスト ボックス 5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54" name="直線コネクタ 5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55" name="テキスト ボックス 5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56" name="直線コネクタ 5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57" name="テキスト ボックス 55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9" name="テキスト ボックス 5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152400</xdr:rowOff>
    </xdr:from>
    <xdr:to>
      <xdr:col>23</xdr:col>
      <xdr:colOff>516889</xdr:colOff>
      <xdr:row>85</xdr:row>
      <xdr:rowOff>32386</xdr:rowOff>
    </xdr:to>
    <xdr:cxnSp macro="">
      <xdr:nvCxnSpPr>
        <xdr:cNvPr id="561" name="直線コネクタ 560"/>
        <xdr:cNvCxnSpPr/>
      </xdr:nvCxnSpPr>
      <xdr:spPr>
        <a:xfrm flipV="1">
          <a:off x="16318864" y="13525500"/>
          <a:ext cx="0" cy="1080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36213</xdr:rowOff>
    </xdr:from>
    <xdr:ext cx="405111" cy="259045"/>
    <xdr:sp macro="" textlink="">
      <xdr:nvSpPr>
        <xdr:cNvPr id="562" name="【消防施設】&#10;有形固定資産減価償却率最小値テキスト"/>
        <xdr:cNvSpPr txBox="1"/>
      </xdr:nvSpPr>
      <xdr:spPr>
        <a:xfrm>
          <a:off x="164084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85</xdr:row>
      <xdr:rowOff>32386</xdr:rowOff>
    </xdr:from>
    <xdr:to>
      <xdr:col>23</xdr:col>
      <xdr:colOff>606425</xdr:colOff>
      <xdr:row>85</xdr:row>
      <xdr:rowOff>32386</xdr:rowOff>
    </xdr:to>
    <xdr:cxnSp macro="">
      <xdr:nvCxnSpPr>
        <xdr:cNvPr id="563" name="直線コネクタ 562"/>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99077</xdr:rowOff>
    </xdr:from>
    <xdr:ext cx="405111" cy="259045"/>
    <xdr:sp macro="" textlink="">
      <xdr:nvSpPr>
        <xdr:cNvPr id="564" name="【消防施設】&#10;有形固定資産減価償却率最大値テキスト"/>
        <xdr:cNvSpPr txBox="1"/>
      </xdr:nvSpPr>
      <xdr:spPr>
        <a:xfrm>
          <a:off x="16408400" y="1330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152400</xdr:rowOff>
    </xdr:from>
    <xdr:to>
      <xdr:col>23</xdr:col>
      <xdr:colOff>606425</xdr:colOff>
      <xdr:row>78</xdr:row>
      <xdr:rowOff>152400</xdr:rowOff>
    </xdr:to>
    <xdr:cxnSp macro="">
      <xdr:nvCxnSpPr>
        <xdr:cNvPr id="565" name="直線コネクタ 564"/>
        <xdr:cNvCxnSpPr/>
      </xdr:nvCxnSpPr>
      <xdr:spPr>
        <a:xfrm>
          <a:off x="16230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95902</xdr:rowOff>
    </xdr:from>
    <xdr:ext cx="405111" cy="259045"/>
    <xdr:sp macro="" textlink="">
      <xdr:nvSpPr>
        <xdr:cNvPr id="566" name="【消防施設】&#10;有形固定資産減価償却率平均値テキスト"/>
        <xdr:cNvSpPr txBox="1"/>
      </xdr:nvSpPr>
      <xdr:spPr>
        <a:xfrm>
          <a:off x="16408400" y="1398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73025</xdr:rowOff>
    </xdr:from>
    <xdr:to>
      <xdr:col>23</xdr:col>
      <xdr:colOff>568325</xdr:colOff>
      <xdr:row>83</xdr:row>
      <xdr:rowOff>3175</xdr:rowOff>
    </xdr:to>
    <xdr:sp macro="" textlink="">
      <xdr:nvSpPr>
        <xdr:cNvPr id="567" name="フローチャート : 判断 566"/>
        <xdr:cNvSpPr/>
      </xdr:nvSpPr>
      <xdr:spPr>
        <a:xfrm>
          <a:off x="162687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147320</xdr:rowOff>
    </xdr:from>
    <xdr:to>
      <xdr:col>22</xdr:col>
      <xdr:colOff>415925</xdr:colOff>
      <xdr:row>83</xdr:row>
      <xdr:rowOff>77470</xdr:rowOff>
    </xdr:to>
    <xdr:sp macro="" textlink="">
      <xdr:nvSpPr>
        <xdr:cNvPr id="568" name="フローチャート : 判断 567"/>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9" name="テキスト ボックス 5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0" name="テキスト ボックス 5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1" name="テキスト ボックス 5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2" name="テキスト ボックス 5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3" name="テキスト ボックス 5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101600</xdr:rowOff>
    </xdr:from>
    <xdr:to>
      <xdr:col>23</xdr:col>
      <xdr:colOff>568325</xdr:colOff>
      <xdr:row>84</xdr:row>
      <xdr:rowOff>31750</xdr:rowOff>
    </xdr:to>
    <xdr:sp macro="" textlink="">
      <xdr:nvSpPr>
        <xdr:cNvPr id="574" name="円/楕円 573"/>
        <xdr:cNvSpPr/>
      </xdr:nvSpPr>
      <xdr:spPr>
        <a:xfrm>
          <a:off x="16268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80027</xdr:rowOff>
    </xdr:from>
    <xdr:ext cx="405111" cy="259045"/>
    <xdr:sp macro="" textlink="">
      <xdr:nvSpPr>
        <xdr:cNvPr id="575" name="【消防施設】&#10;有形固定資産減価償却率該当値テキスト"/>
        <xdr:cNvSpPr txBox="1"/>
      </xdr:nvSpPr>
      <xdr:spPr>
        <a:xfrm>
          <a:off x="164084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139700</xdr:rowOff>
    </xdr:from>
    <xdr:to>
      <xdr:col>22</xdr:col>
      <xdr:colOff>415925</xdr:colOff>
      <xdr:row>84</xdr:row>
      <xdr:rowOff>69850</xdr:rowOff>
    </xdr:to>
    <xdr:sp macro="" textlink="">
      <xdr:nvSpPr>
        <xdr:cNvPr id="576" name="円/楕円 575"/>
        <xdr:cNvSpPr/>
      </xdr:nvSpPr>
      <xdr:spPr>
        <a:xfrm>
          <a:off x="15430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152400</xdr:rowOff>
    </xdr:from>
    <xdr:to>
      <xdr:col>23</xdr:col>
      <xdr:colOff>517525</xdr:colOff>
      <xdr:row>84</xdr:row>
      <xdr:rowOff>19050</xdr:rowOff>
    </xdr:to>
    <xdr:cxnSp macro="">
      <xdr:nvCxnSpPr>
        <xdr:cNvPr id="577" name="直線コネクタ 576"/>
        <xdr:cNvCxnSpPr/>
      </xdr:nvCxnSpPr>
      <xdr:spPr>
        <a:xfrm flipV="1">
          <a:off x="15481300" y="14382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93997</xdr:rowOff>
    </xdr:from>
    <xdr:ext cx="405111" cy="259045"/>
    <xdr:sp macro="" textlink="">
      <xdr:nvSpPr>
        <xdr:cNvPr id="578" name="n_1aveValue【消防施設】&#10;有形固定資産減価償却率"/>
        <xdr:cNvSpPr txBox="1"/>
      </xdr:nvSpPr>
      <xdr:spPr>
        <a:xfrm>
          <a:off x="15266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60977</xdr:rowOff>
    </xdr:from>
    <xdr:ext cx="405111" cy="259045"/>
    <xdr:sp macro="" textlink="">
      <xdr:nvSpPr>
        <xdr:cNvPr id="579" name="n_1mainValue【消防施設】&#10;有形固定資産減価償却率"/>
        <xdr:cNvSpPr txBox="1"/>
      </xdr:nvSpPr>
      <xdr:spPr>
        <a:xfrm>
          <a:off x="15266043"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0" name="直線コネクタ 5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1" name="テキスト ボックス 5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2" name="直線コネクタ 5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3" name="テキスト ボックス 5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4" name="直線コネクタ 5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5" name="テキスト ボックス 5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6" name="直線コネクタ 5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97" name="テキスト ボックス 5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98" name="直線コネクタ 5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99" name="テキスト ボックス 5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50800</xdr:rowOff>
    </xdr:from>
    <xdr:to>
      <xdr:col>32</xdr:col>
      <xdr:colOff>186689</xdr:colOff>
      <xdr:row>85</xdr:row>
      <xdr:rowOff>120650</xdr:rowOff>
    </xdr:to>
    <xdr:cxnSp macro="">
      <xdr:nvCxnSpPr>
        <xdr:cNvPr id="603" name="直線コネクタ 602"/>
        <xdr:cNvCxnSpPr/>
      </xdr:nvCxnSpPr>
      <xdr:spPr>
        <a:xfrm flipV="1">
          <a:off x="22160864" y="134239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124477</xdr:rowOff>
    </xdr:from>
    <xdr:ext cx="469744" cy="259045"/>
    <xdr:sp macro="" textlink="">
      <xdr:nvSpPr>
        <xdr:cNvPr id="604" name="【消防施設】&#10;一人当たり面積最小値テキスト"/>
        <xdr:cNvSpPr txBox="1"/>
      </xdr:nvSpPr>
      <xdr:spPr>
        <a:xfrm>
          <a:off x="222504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85</xdr:row>
      <xdr:rowOff>120650</xdr:rowOff>
    </xdr:from>
    <xdr:to>
      <xdr:col>32</xdr:col>
      <xdr:colOff>276225</xdr:colOff>
      <xdr:row>85</xdr:row>
      <xdr:rowOff>120650</xdr:rowOff>
    </xdr:to>
    <xdr:cxnSp macro="">
      <xdr:nvCxnSpPr>
        <xdr:cNvPr id="605" name="直線コネクタ 604"/>
        <xdr:cNvCxnSpPr/>
      </xdr:nvCxnSpPr>
      <xdr:spPr>
        <a:xfrm>
          <a:off x="22072600" y="1469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168927</xdr:rowOff>
    </xdr:from>
    <xdr:ext cx="469744" cy="259045"/>
    <xdr:sp macro="" textlink="">
      <xdr:nvSpPr>
        <xdr:cNvPr id="606" name="【消防施設】&#10;一人当たり面積最大値テキスト"/>
        <xdr:cNvSpPr txBox="1"/>
      </xdr:nvSpPr>
      <xdr:spPr>
        <a:xfrm>
          <a:off x="22250400"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78</xdr:row>
      <xdr:rowOff>50800</xdr:rowOff>
    </xdr:from>
    <xdr:to>
      <xdr:col>32</xdr:col>
      <xdr:colOff>276225</xdr:colOff>
      <xdr:row>78</xdr:row>
      <xdr:rowOff>50800</xdr:rowOff>
    </xdr:to>
    <xdr:cxnSp macro="">
      <xdr:nvCxnSpPr>
        <xdr:cNvPr id="607" name="直線コネクタ 606"/>
        <xdr:cNvCxnSpPr/>
      </xdr:nvCxnSpPr>
      <xdr:spPr>
        <a:xfrm>
          <a:off x="22072600" y="1342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111777</xdr:rowOff>
    </xdr:from>
    <xdr:ext cx="469744" cy="259045"/>
    <xdr:sp macro="" textlink="">
      <xdr:nvSpPr>
        <xdr:cNvPr id="608" name="【消防施設】&#10;一人当たり面積平均値テキスト"/>
        <xdr:cNvSpPr txBox="1"/>
      </xdr:nvSpPr>
      <xdr:spPr>
        <a:xfrm>
          <a:off x="22250400" y="13999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88900</xdr:rowOff>
    </xdr:from>
    <xdr:to>
      <xdr:col>32</xdr:col>
      <xdr:colOff>238125</xdr:colOff>
      <xdr:row>83</xdr:row>
      <xdr:rowOff>19050</xdr:rowOff>
    </xdr:to>
    <xdr:sp macro="" textlink="">
      <xdr:nvSpPr>
        <xdr:cNvPr id="609" name="フローチャート : 判断 608"/>
        <xdr:cNvSpPr/>
      </xdr:nvSpPr>
      <xdr:spPr>
        <a:xfrm>
          <a:off x="22110700" y="141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610" name="フローチャート : 判断 609"/>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1" name="テキスト ボックス 6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2" name="テキスト ボックス 6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3" name="テキスト ボックス 6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4" name="テキスト ボックス 6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5" name="テキスト ボックス 6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616" name="円/楕円 615"/>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22877</xdr:rowOff>
    </xdr:from>
    <xdr:ext cx="469744" cy="259045"/>
    <xdr:sp macro="" textlink="">
      <xdr:nvSpPr>
        <xdr:cNvPr id="617" name="【消防施設】&#10;一人当たり面積該当値テキスト"/>
        <xdr:cNvSpPr txBox="1"/>
      </xdr:nvSpPr>
      <xdr:spPr>
        <a:xfrm>
          <a:off x="222504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44450</xdr:rowOff>
    </xdr:from>
    <xdr:to>
      <xdr:col>31</xdr:col>
      <xdr:colOff>85725</xdr:colOff>
      <xdr:row>83</xdr:row>
      <xdr:rowOff>146050</xdr:rowOff>
    </xdr:to>
    <xdr:sp macro="" textlink="">
      <xdr:nvSpPr>
        <xdr:cNvPr id="618" name="円/楕円 617"/>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95250</xdr:rowOff>
    </xdr:from>
    <xdr:to>
      <xdr:col>32</xdr:col>
      <xdr:colOff>187325</xdr:colOff>
      <xdr:row>83</xdr:row>
      <xdr:rowOff>95250</xdr:rowOff>
    </xdr:to>
    <xdr:cxnSp macro="">
      <xdr:nvCxnSpPr>
        <xdr:cNvPr id="619" name="直線コネクタ 618"/>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16527</xdr:rowOff>
    </xdr:from>
    <xdr:ext cx="469744" cy="259045"/>
    <xdr:sp macro="" textlink="">
      <xdr:nvSpPr>
        <xdr:cNvPr id="620"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137177</xdr:rowOff>
    </xdr:from>
    <xdr:ext cx="469744" cy="259045"/>
    <xdr:sp macro="" textlink="">
      <xdr:nvSpPr>
        <xdr:cNvPr id="621" name="n_1mainValue【消防施設】&#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2" name="正方形/長方形 6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3" name="正方形/長方形 6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4" name="正方形/長方形 6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5" name="正方形/長方形 6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6" name="正方形/長方形 6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7" name="正方形/長方形 6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8" name="正方形/長方形 6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9" name="正方形/長方形 6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0" name="テキスト ボックス 6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1" name="直線コネクタ 6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32" name="テキスト ボックス 63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633" name="直線コネクタ 632"/>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634" name="テキスト ボックス 633"/>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635" name="直線コネクタ 634"/>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636" name="テキスト ボックス 635"/>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637" name="直線コネクタ 636"/>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638" name="テキスト ボックス 637"/>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39" name="直線コネクタ 638"/>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40" name="テキスト ボックス 639"/>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1" name="直線コネクタ 64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2" name="テキスト ボックス 64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149352</xdr:rowOff>
    </xdr:from>
    <xdr:to>
      <xdr:col>23</xdr:col>
      <xdr:colOff>516889</xdr:colOff>
      <xdr:row>108</xdr:row>
      <xdr:rowOff>62485</xdr:rowOff>
    </xdr:to>
    <xdr:cxnSp macro="">
      <xdr:nvCxnSpPr>
        <xdr:cNvPr id="644" name="直線コネクタ 643"/>
        <xdr:cNvCxnSpPr/>
      </xdr:nvCxnSpPr>
      <xdr:spPr>
        <a:xfrm flipV="1">
          <a:off x="16318864" y="17122902"/>
          <a:ext cx="0" cy="1456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66312</xdr:rowOff>
    </xdr:from>
    <xdr:ext cx="405111" cy="259045"/>
    <xdr:sp macro="" textlink="">
      <xdr:nvSpPr>
        <xdr:cNvPr id="645" name="【庁舎】&#10;有形固定資産減価償却率最小値テキスト"/>
        <xdr:cNvSpPr txBox="1"/>
      </xdr:nvSpPr>
      <xdr:spPr>
        <a:xfrm>
          <a:off x="164084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108</xdr:row>
      <xdr:rowOff>62485</xdr:rowOff>
    </xdr:from>
    <xdr:to>
      <xdr:col>23</xdr:col>
      <xdr:colOff>606425</xdr:colOff>
      <xdr:row>108</xdr:row>
      <xdr:rowOff>62485</xdr:rowOff>
    </xdr:to>
    <xdr:cxnSp macro="">
      <xdr:nvCxnSpPr>
        <xdr:cNvPr id="646" name="直線コネクタ 645"/>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96029</xdr:rowOff>
    </xdr:from>
    <xdr:ext cx="405111" cy="259045"/>
    <xdr:sp macro="" textlink="">
      <xdr:nvSpPr>
        <xdr:cNvPr id="647" name="【庁舎】&#10;有形固定資産減価償却率最大値テキスト"/>
        <xdr:cNvSpPr txBox="1"/>
      </xdr:nvSpPr>
      <xdr:spPr>
        <a:xfrm>
          <a:off x="16408400" y="1689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428625</xdr:colOff>
      <xdr:row>99</xdr:row>
      <xdr:rowOff>149352</xdr:rowOff>
    </xdr:from>
    <xdr:to>
      <xdr:col>23</xdr:col>
      <xdr:colOff>606425</xdr:colOff>
      <xdr:row>99</xdr:row>
      <xdr:rowOff>149352</xdr:rowOff>
    </xdr:to>
    <xdr:cxnSp macro="">
      <xdr:nvCxnSpPr>
        <xdr:cNvPr id="648" name="直線コネクタ 647"/>
        <xdr:cNvCxnSpPr/>
      </xdr:nvCxnSpPr>
      <xdr:spPr>
        <a:xfrm>
          <a:off x="16230600" y="1712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27703</xdr:rowOff>
    </xdr:from>
    <xdr:ext cx="405111" cy="259045"/>
    <xdr:sp macro="" textlink="">
      <xdr:nvSpPr>
        <xdr:cNvPr id="649" name="【庁舎】&#10;有形固定資産減価償却率平均値テキスト"/>
        <xdr:cNvSpPr txBox="1"/>
      </xdr:nvSpPr>
      <xdr:spPr>
        <a:xfrm>
          <a:off x="16408400" y="17687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4826</xdr:rowOff>
    </xdr:from>
    <xdr:to>
      <xdr:col>23</xdr:col>
      <xdr:colOff>568325</xdr:colOff>
      <xdr:row>104</xdr:row>
      <xdr:rowOff>106426</xdr:rowOff>
    </xdr:to>
    <xdr:sp macro="" textlink="">
      <xdr:nvSpPr>
        <xdr:cNvPr id="650" name="フローチャート : 判断 649"/>
        <xdr:cNvSpPr/>
      </xdr:nvSpPr>
      <xdr:spPr>
        <a:xfrm>
          <a:off x="162687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4826</xdr:rowOff>
    </xdr:from>
    <xdr:to>
      <xdr:col>22</xdr:col>
      <xdr:colOff>415925</xdr:colOff>
      <xdr:row>104</xdr:row>
      <xdr:rowOff>106426</xdr:rowOff>
    </xdr:to>
    <xdr:sp macro="" textlink="">
      <xdr:nvSpPr>
        <xdr:cNvPr id="651" name="フローチャート : 判断 650"/>
        <xdr:cNvSpPr/>
      </xdr:nvSpPr>
      <xdr:spPr>
        <a:xfrm>
          <a:off x="15430500" y="1783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2" name="テキスト ボックス 6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3" name="テキスト ボックス 6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4" name="テキスト ボックス 6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5" name="テキスト ボックス 6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6" name="テキスト ボックス 6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64263</xdr:rowOff>
    </xdr:from>
    <xdr:to>
      <xdr:col>23</xdr:col>
      <xdr:colOff>568325</xdr:colOff>
      <xdr:row>104</xdr:row>
      <xdr:rowOff>165863</xdr:rowOff>
    </xdr:to>
    <xdr:sp macro="" textlink="">
      <xdr:nvSpPr>
        <xdr:cNvPr id="657" name="円/楕円 656"/>
        <xdr:cNvSpPr/>
      </xdr:nvSpPr>
      <xdr:spPr>
        <a:xfrm>
          <a:off x="16268700" y="178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42690</xdr:rowOff>
    </xdr:from>
    <xdr:ext cx="405111" cy="259045"/>
    <xdr:sp macro="" textlink="">
      <xdr:nvSpPr>
        <xdr:cNvPr id="658" name="【庁舎】&#10;有形固定資産減価償却率該当値テキスト"/>
        <xdr:cNvSpPr txBox="1"/>
      </xdr:nvSpPr>
      <xdr:spPr>
        <a:xfrm>
          <a:off x="16408400" y="1787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107696</xdr:rowOff>
    </xdr:from>
    <xdr:to>
      <xdr:col>22</xdr:col>
      <xdr:colOff>415925</xdr:colOff>
      <xdr:row>105</xdr:row>
      <xdr:rowOff>37846</xdr:rowOff>
    </xdr:to>
    <xdr:sp macro="" textlink="">
      <xdr:nvSpPr>
        <xdr:cNvPr id="659" name="円/楕円 658"/>
        <xdr:cNvSpPr/>
      </xdr:nvSpPr>
      <xdr:spPr>
        <a:xfrm>
          <a:off x="15430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115063</xdr:rowOff>
    </xdr:from>
    <xdr:to>
      <xdr:col>23</xdr:col>
      <xdr:colOff>517525</xdr:colOff>
      <xdr:row>104</xdr:row>
      <xdr:rowOff>158496</xdr:rowOff>
    </xdr:to>
    <xdr:cxnSp macro="">
      <xdr:nvCxnSpPr>
        <xdr:cNvPr id="660" name="直線コネクタ 659"/>
        <xdr:cNvCxnSpPr/>
      </xdr:nvCxnSpPr>
      <xdr:spPr>
        <a:xfrm flipV="1">
          <a:off x="15481300" y="17945863"/>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122953</xdr:rowOff>
    </xdr:from>
    <xdr:ext cx="405111" cy="259045"/>
    <xdr:sp macro="" textlink="">
      <xdr:nvSpPr>
        <xdr:cNvPr id="661" name="n_1aveValue【庁舎】&#10;有形固定資産減価償却率"/>
        <xdr:cNvSpPr txBox="1"/>
      </xdr:nvSpPr>
      <xdr:spPr>
        <a:xfrm>
          <a:off x="15266043" y="1761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28973</xdr:rowOff>
    </xdr:from>
    <xdr:ext cx="405111" cy="259045"/>
    <xdr:sp macro="" textlink="">
      <xdr:nvSpPr>
        <xdr:cNvPr id="662" name="n_1mainValue【庁舎】&#10;有形固定資産減価償却率"/>
        <xdr:cNvSpPr txBox="1"/>
      </xdr:nvSpPr>
      <xdr:spPr>
        <a:xfrm>
          <a:off x="15266043" y="1803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3" name="テキスト ボックス 67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81" name="テキスト ボックス 6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83" name="テキスト ボックス 6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160020</xdr:rowOff>
    </xdr:from>
    <xdr:to>
      <xdr:col>32</xdr:col>
      <xdr:colOff>186689</xdr:colOff>
      <xdr:row>109</xdr:row>
      <xdr:rowOff>64770</xdr:rowOff>
    </xdr:to>
    <xdr:cxnSp macro="">
      <xdr:nvCxnSpPr>
        <xdr:cNvPr id="687" name="直線コネクタ 686"/>
        <xdr:cNvCxnSpPr/>
      </xdr:nvCxnSpPr>
      <xdr:spPr>
        <a:xfrm flipV="1">
          <a:off x="22160864" y="173050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68597</xdr:rowOff>
    </xdr:from>
    <xdr:ext cx="469744" cy="259045"/>
    <xdr:sp macro="" textlink="">
      <xdr:nvSpPr>
        <xdr:cNvPr id="688" name="【庁舎】&#10;一人当たり面積最小値テキスト"/>
        <xdr:cNvSpPr txBox="1"/>
      </xdr:nvSpPr>
      <xdr:spPr>
        <a:xfrm>
          <a:off x="22250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0.078</a:t>
          </a:r>
          <a:endParaRPr kumimoji="1" lang="ja-JP" altLang="en-US" sz="1000" b="1">
            <a:latin typeface="ＭＳ Ｐゴシック"/>
          </a:endParaRPr>
        </a:p>
      </xdr:txBody>
    </xdr:sp>
    <xdr:clientData/>
  </xdr:oneCellAnchor>
  <xdr:twoCellAnchor>
    <xdr:from>
      <xdr:col>32</xdr:col>
      <xdr:colOff>98425</xdr:colOff>
      <xdr:row>109</xdr:row>
      <xdr:rowOff>64770</xdr:rowOff>
    </xdr:from>
    <xdr:to>
      <xdr:col>32</xdr:col>
      <xdr:colOff>276225</xdr:colOff>
      <xdr:row>109</xdr:row>
      <xdr:rowOff>64770</xdr:rowOff>
    </xdr:to>
    <xdr:cxnSp macro="">
      <xdr:nvCxnSpPr>
        <xdr:cNvPr id="689" name="直線コネクタ 688"/>
        <xdr:cNvCxnSpPr/>
      </xdr:nvCxnSpPr>
      <xdr:spPr>
        <a:xfrm>
          <a:off x="22072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106697</xdr:rowOff>
    </xdr:from>
    <xdr:ext cx="469744" cy="259045"/>
    <xdr:sp macro="" textlink="">
      <xdr:nvSpPr>
        <xdr:cNvPr id="690" name="【庁舎】&#10;一人当たり面積最大値テキスト"/>
        <xdr:cNvSpPr txBox="1"/>
      </xdr:nvSpPr>
      <xdr:spPr>
        <a:xfrm>
          <a:off x="222504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0.458</a:t>
          </a:r>
          <a:endParaRPr kumimoji="1" lang="ja-JP" altLang="en-US" sz="1000" b="1">
            <a:latin typeface="ＭＳ Ｐゴシック"/>
          </a:endParaRPr>
        </a:p>
      </xdr:txBody>
    </xdr:sp>
    <xdr:clientData/>
  </xdr:oneCellAnchor>
  <xdr:twoCellAnchor>
    <xdr:from>
      <xdr:col>32</xdr:col>
      <xdr:colOff>98425</xdr:colOff>
      <xdr:row>100</xdr:row>
      <xdr:rowOff>160020</xdr:rowOff>
    </xdr:from>
    <xdr:to>
      <xdr:col>32</xdr:col>
      <xdr:colOff>276225</xdr:colOff>
      <xdr:row>100</xdr:row>
      <xdr:rowOff>160020</xdr:rowOff>
    </xdr:to>
    <xdr:cxnSp macro="">
      <xdr:nvCxnSpPr>
        <xdr:cNvPr id="691" name="直線コネクタ 690"/>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60977</xdr:rowOff>
    </xdr:from>
    <xdr:ext cx="469744" cy="259045"/>
    <xdr:sp macro="" textlink="">
      <xdr:nvSpPr>
        <xdr:cNvPr id="692" name="【庁舎】&#10;一人当たり面積平均値テキスト"/>
        <xdr:cNvSpPr txBox="1"/>
      </xdr:nvSpPr>
      <xdr:spPr>
        <a:xfrm>
          <a:off x="22250400" y="1823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82550</xdr:rowOff>
    </xdr:from>
    <xdr:to>
      <xdr:col>32</xdr:col>
      <xdr:colOff>238125</xdr:colOff>
      <xdr:row>107</xdr:row>
      <xdr:rowOff>12700</xdr:rowOff>
    </xdr:to>
    <xdr:sp macro="" textlink="">
      <xdr:nvSpPr>
        <xdr:cNvPr id="693" name="フローチャート : 判断 692"/>
        <xdr:cNvSpPr/>
      </xdr:nvSpPr>
      <xdr:spPr>
        <a:xfrm>
          <a:off x="22110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128270</xdr:rowOff>
    </xdr:from>
    <xdr:to>
      <xdr:col>31</xdr:col>
      <xdr:colOff>85725</xdr:colOff>
      <xdr:row>107</xdr:row>
      <xdr:rowOff>58420</xdr:rowOff>
    </xdr:to>
    <xdr:sp macro="" textlink="">
      <xdr:nvSpPr>
        <xdr:cNvPr id="694" name="フローチャート : 判断 693"/>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44450</xdr:rowOff>
    </xdr:from>
    <xdr:to>
      <xdr:col>32</xdr:col>
      <xdr:colOff>238125</xdr:colOff>
      <xdr:row>106</xdr:row>
      <xdr:rowOff>146050</xdr:rowOff>
    </xdr:to>
    <xdr:sp macro="" textlink="">
      <xdr:nvSpPr>
        <xdr:cNvPr id="700" name="円/楕円 699"/>
        <xdr:cNvSpPr/>
      </xdr:nvSpPr>
      <xdr:spPr>
        <a:xfrm>
          <a:off x="22110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67327</xdr:rowOff>
    </xdr:from>
    <xdr:ext cx="469744" cy="259045"/>
    <xdr:sp macro="" textlink="">
      <xdr:nvSpPr>
        <xdr:cNvPr id="701" name="【庁舎】&#10;一人当たり面積該当値テキスト"/>
        <xdr:cNvSpPr txBox="1"/>
      </xdr:nvSpPr>
      <xdr:spPr>
        <a:xfrm>
          <a:off x="22250400"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0.205</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44450</xdr:rowOff>
    </xdr:from>
    <xdr:to>
      <xdr:col>31</xdr:col>
      <xdr:colOff>85725</xdr:colOff>
      <xdr:row>106</xdr:row>
      <xdr:rowOff>146050</xdr:rowOff>
    </xdr:to>
    <xdr:sp macro="" textlink="">
      <xdr:nvSpPr>
        <xdr:cNvPr id="702" name="円/楕円 701"/>
        <xdr:cNvSpPr/>
      </xdr:nvSpPr>
      <xdr:spPr>
        <a:xfrm>
          <a:off x="2127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95250</xdr:rowOff>
    </xdr:from>
    <xdr:to>
      <xdr:col>32</xdr:col>
      <xdr:colOff>187325</xdr:colOff>
      <xdr:row>106</xdr:row>
      <xdr:rowOff>95250</xdr:rowOff>
    </xdr:to>
    <xdr:cxnSp macro="">
      <xdr:nvCxnSpPr>
        <xdr:cNvPr id="703" name="直線コネクタ 702"/>
        <xdr:cNvCxnSpPr/>
      </xdr:nvCxnSpPr>
      <xdr:spPr>
        <a:xfrm>
          <a:off x="21323300" y="1826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49547</xdr:rowOff>
    </xdr:from>
    <xdr:ext cx="469744" cy="259045"/>
    <xdr:sp macro="" textlink="">
      <xdr:nvSpPr>
        <xdr:cNvPr id="704" name="n_1aveValue【庁舎】&#10;一人当たり面積"/>
        <xdr:cNvSpPr txBox="1"/>
      </xdr:nvSpPr>
      <xdr:spPr>
        <a:xfrm>
          <a:off x="21075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162577</xdr:rowOff>
    </xdr:from>
    <xdr:ext cx="469744" cy="259045"/>
    <xdr:sp macro="" textlink="">
      <xdr:nvSpPr>
        <xdr:cNvPr id="705" name="n_1mainValue【庁舎】&#10;一人当たり面積"/>
        <xdr:cNvSpPr txBox="1"/>
      </xdr:nvSpPr>
      <xdr:spPr>
        <a:xfrm>
          <a:off x="21075727" y="1799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6" name="正方形/長方形 7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7" name="正方形/長方形 7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8" name="テキスト ボックス 7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一般廃棄物処理施設及び市民会館である。</a:t>
          </a:r>
          <a:endParaRPr lang="ja-JP" altLang="ja-JP" sz="1400">
            <a:effectLst/>
          </a:endParaRPr>
        </a:p>
        <a:p>
          <a:r>
            <a:rPr kumimoji="1" lang="ja-JP" altLang="ja-JP" sz="1100">
              <a:solidFill>
                <a:schemeClr val="dk1"/>
              </a:solidFill>
              <a:effectLst/>
              <a:latin typeface="+mn-lt"/>
              <a:ea typeface="+mn-ea"/>
              <a:cs typeface="+mn-cs"/>
            </a:rPr>
            <a:t>　保健センター・保健所については、昭和５２年取得の施設であり、耐用年数も経過している。よって、平成２９</a:t>
          </a:r>
          <a:r>
            <a:rPr kumimoji="1" lang="ja-JP" altLang="en-US" sz="1100">
              <a:solidFill>
                <a:schemeClr val="dk1"/>
              </a:solidFill>
              <a:effectLst/>
              <a:latin typeface="+mn-lt"/>
              <a:ea typeface="+mn-ea"/>
              <a:cs typeface="+mn-cs"/>
            </a:rPr>
            <a:t>年度に施設廃止（取壊）の予定である。</a:t>
          </a:r>
          <a:endParaRPr lang="ja-JP" altLang="ja-JP" sz="1400">
            <a:effectLst/>
          </a:endParaRPr>
        </a:p>
        <a:p>
          <a:r>
            <a:rPr kumimoji="1" lang="ja-JP" altLang="ja-JP" sz="1100">
              <a:solidFill>
                <a:schemeClr val="dk1"/>
              </a:solidFill>
              <a:effectLst/>
              <a:latin typeface="+mn-lt"/>
              <a:ea typeface="+mn-ea"/>
              <a:cs typeface="+mn-cs"/>
            </a:rPr>
            <a:t>　一般廃棄物処理施設については、渡良瀬し尿処理場（昭和３６年取得）、古河クリーンセンター（平成６年取得）の２施設を有し、うち渡良瀬し尿処理場は、耐用年数も経過し老朽化が著し</a:t>
          </a:r>
          <a:r>
            <a:rPr kumimoji="1" lang="ja-JP" altLang="en-US" sz="1100">
              <a:solidFill>
                <a:schemeClr val="dk1"/>
              </a:solidFill>
              <a:effectLst/>
              <a:latin typeface="+mn-lt"/>
              <a:ea typeface="+mn-ea"/>
              <a:cs typeface="+mn-cs"/>
            </a:rPr>
            <a:t>いため、さしま環境管理事務組合</a:t>
          </a:r>
          <a:r>
            <a:rPr kumimoji="1" lang="ja-JP" altLang="ja-JP" sz="1100">
              <a:solidFill>
                <a:schemeClr val="dk1"/>
              </a:solidFill>
              <a:effectLst/>
              <a:latin typeface="+mn-lt"/>
              <a:ea typeface="+mn-ea"/>
              <a:cs typeface="+mn-cs"/>
            </a:rPr>
            <a:t>に統合</a:t>
          </a:r>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。古河クリーンセンターについては、施設の老朽化が進んでいるため</a:t>
          </a:r>
          <a:r>
            <a:rPr kumimoji="1" lang="ja-JP" altLang="en-US" sz="1100">
              <a:solidFill>
                <a:schemeClr val="dk1"/>
              </a:solidFill>
              <a:effectLst/>
              <a:latin typeface="+mn-lt"/>
              <a:ea typeface="+mn-ea"/>
              <a:cs typeface="+mn-cs"/>
            </a:rPr>
            <a:t>、さしま環境管理事務組合</a:t>
          </a:r>
          <a:r>
            <a:rPr kumimoji="1" lang="ja-JP" altLang="ja-JP" sz="1100">
              <a:solidFill>
                <a:schemeClr val="dk1"/>
              </a:solidFill>
              <a:effectLst/>
              <a:latin typeface="+mn-lt"/>
              <a:ea typeface="+mn-ea"/>
              <a:cs typeface="+mn-cs"/>
            </a:rPr>
            <a:t>への統合の検討を進めている。</a:t>
          </a:r>
          <a:endParaRPr lang="ja-JP" altLang="ja-JP" sz="1400">
            <a:effectLst/>
          </a:endParaRPr>
        </a:p>
        <a:p>
          <a:r>
            <a:rPr kumimoji="1" lang="ja-JP" altLang="ja-JP" sz="1100">
              <a:solidFill>
                <a:schemeClr val="dk1"/>
              </a:solidFill>
              <a:effectLst/>
              <a:latin typeface="+mn-lt"/>
              <a:ea typeface="+mn-ea"/>
              <a:cs typeface="+mn-cs"/>
            </a:rPr>
            <a:t>　市民会館については、昭和６２年取得の施設であり、開館から３０年が経過し、償却率が</a:t>
          </a:r>
          <a:r>
            <a:rPr kumimoji="1" lang="ja-JP" altLang="en-US" sz="1100">
              <a:solidFill>
                <a:schemeClr val="dk1"/>
              </a:solidFill>
              <a:effectLst/>
              <a:latin typeface="+mn-lt"/>
              <a:ea typeface="+mn-ea"/>
              <a:cs typeface="+mn-cs"/>
            </a:rPr>
            <a:t>増加してい</a:t>
          </a:r>
          <a:r>
            <a:rPr kumimoji="1" lang="ja-JP" altLang="ja-JP" sz="1100">
              <a:solidFill>
                <a:schemeClr val="dk1"/>
              </a:solidFill>
              <a:effectLst/>
              <a:latin typeface="+mn-lt"/>
              <a:ea typeface="+mn-ea"/>
              <a:cs typeface="+mn-cs"/>
            </a:rPr>
            <a:t>る。本施設は今後も継続的に保持していく方向なので、適正な施設の維持管理に努めていく。</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１人当たりの資産量は</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類似団体と比較してほとんどの施設において低くなっているが、</a:t>
          </a:r>
          <a:r>
            <a:rPr kumimoji="1" lang="ja-JP" altLang="ja-JP" sz="1100">
              <a:solidFill>
                <a:schemeClr val="dk1"/>
              </a:solidFill>
              <a:effectLst/>
              <a:latin typeface="+mn-lt"/>
              <a:ea typeface="+mn-ea"/>
              <a:cs typeface="+mn-cs"/>
            </a:rPr>
            <a:t>今後は、平成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年度に策定した公共施設等総合管理基本方針に基づき、サービス低下を招くことなく、施設の集約化を進めるなど、質及び量の適切な維持管理に努めていく。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茨城県古河市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144,406
141,398
123.58
50,869,098
49,181,689
1,280,786
30,041,290
62,375,563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84.4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大型事業所の進出により税収は年々増収となっているものの、昨年に続き類似団体平均をわずかに下回っており、前年比では単年度で</a:t>
          </a:r>
          <a:r>
            <a:rPr kumimoji="1" lang="en-US" altLang="ja-JP" sz="1300">
              <a:solidFill>
                <a:sysClr val="windowText" lastClr="000000"/>
              </a:solidFill>
              <a:latin typeface="ＭＳ Ｐゴシック"/>
            </a:rPr>
            <a:t>0.07</a:t>
          </a:r>
          <a:r>
            <a:rPr kumimoji="1" lang="ja-JP" altLang="en-US" sz="1300">
              <a:solidFill>
                <a:sysClr val="windowText" lastClr="000000"/>
              </a:solidFill>
              <a:latin typeface="ＭＳ Ｐゴシック"/>
            </a:rPr>
            <a:t>ポイントの減少、</a:t>
          </a:r>
          <a:r>
            <a:rPr kumimoji="1" lang="en-US" altLang="ja-JP" sz="1300">
              <a:solidFill>
                <a:sysClr val="windowText" lastClr="000000"/>
              </a:solidFill>
              <a:latin typeface="ＭＳ Ｐゴシック"/>
            </a:rPr>
            <a:t>3</a:t>
          </a:r>
          <a:r>
            <a:rPr kumimoji="1" lang="ja-JP" altLang="en-US" sz="1300">
              <a:solidFill>
                <a:sysClr val="windowText" lastClr="000000"/>
              </a:solidFill>
              <a:latin typeface="ＭＳ Ｐゴシック"/>
            </a:rPr>
            <a:t>ヵ年平均値で</a:t>
          </a:r>
          <a:r>
            <a:rPr kumimoji="1" lang="en-US" altLang="ja-JP" sz="1300">
              <a:solidFill>
                <a:sysClr val="windowText" lastClr="000000"/>
              </a:solidFill>
              <a:latin typeface="ＭＳ Ｐゴシック"/>
            </a:rPr>
            <a:t>0.01</a:t>
          </a:r>
          <a:r>
            <a:rPr kumimoji="1" lang="ja-JP" altLang="en-US" sz="1300">
              <a:solidFill>
                <a:sysClr val="windowText" lastClr="000000"/>
              </a:solidFill>
              <a:latin typeface="ＭＳ Ｐゴシック"/>
            </a:rPr>
            <a:t>ポイントの減少となっている。</a:t>
          </a:r>
        </a:p>
        <a:p>
          <a:r>
            <a:rPr kumimoji="1" lang="ja-JP" altLang="en-US" sz="1300">
              <a:solidFill>
                <a:sysClr val="windowText" lastClr="000000"/>
              </a:solidFill>
              <a:latin typeface="ＭＳ Ｐゴシック"/>
            </a:rPr>
            <a:t>　今後も、定員管理や給与の適正化、事業の見直しなどにより、歳出の削減を図るとともに、市税の徴収率向上等の取組により歳入の確保に努め、健全な財政基盤の確立を図る。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42635</xdr:rowOff>
    </xdr:to>
    <xdr:cxnSp macro="">
      <xdr:nvCxnSpPr>
        <xdr:cNvPr id="70" name="直線コネクタ 69"/>
        <xdr:cNvCxnSpPr/>
      </xdr:nvCxnSpPr>
      <xdr:spPr>
        <a:xfrm>
          <a:off x="4114800" y="72263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25400</xdr:rowOff>
    </xdr:to>
    <xdr:cxnSp macro="">
      <xdr:nvCxnSpPr>
        <xdr:cNvPr id="73" name="直線コネクタ 72"/>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25400</xdr:rowOff>
    </xdr:to>
    <xdr:cxnSp macro="">
      <xdr:nvCxnSpPr>
        <xdr:cNvPr id="76" name="直線コネクタ 75"/>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60778</xdr:rowOff>
    </xdr:from>
    <xdr:to>
      <xdr:col>4</xdr:col>
      <xdr:colOff>533400</xdr:colOff>
      <xdr:row>42</xdr:row>
      <xdr:rowOff>162378</xdr:rowOff>
    </xdr:to>
    <xdr:sp macro="" textlink="">
      <xdr:nvSpPr>
        <xdr:cNvPr id="77" name="フローチャート : 判断 76"/>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147155</xdr:rowOff>
    </xdr:from>
    <xdr:ext cx="762000" cy="259045"/>
    <xdr:sp macro="" textlink="">
      <xdr:nvSpPr>
        <xdr:cNvPr id="78" name="テキスト ボックス 77"/>
        <xdr:cNvSpPr txBox="1"/>
      </xdr:nvSpPr>
      <xdr:spPr>
        <a:xfrm>
          <a:off x="2844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25400</xdr:rowOff>
    </xdr:to>
    <xdr:cxnSp macro="">
      <xdr:nvCxnSpPr>
        <xdr:cNvPr id="79" name="直線コネクタ 78"/>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147155</xdr:rowOff>
    </xdr:from>
    <xdr:ext cx="762000" cy="259045"/>
    <xdr:sp macro="" textlink="">
      <xdr:nvSpPr>
        <xdr:cNvPr id="81" name="テキスト ボックス 80"/>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83" name="テキスト ボックス 82"/>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163285</xdr:rowOff>
    </xdr:from>
    <xdr:to>
      <xdr:col>7</xdr:col>
      <xdr:colOff>203200</xdr:colOff>
      <xdr:row>42</xdr:row>
      <xdr:rowOff>93435</xdr:rowOff>
    </xdr:to>
    <xdr:sp macro="" textlink="">
      <xdr:nvSpPr>
        <xdr:cNvPr id="89" name="円/楕円 88"/>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135362</xdr:rowOff>
    </xdr:from>
    <xdr:ext cx="762000" cy="259045"/>
    <xdr:sp macro="" textlink="">
      <xdr:nvSpPr>
        <xdr:cNvPr id="90"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1" name="円/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60977</xdr:rowOff>
    </xdr:from>
    <xdr:ext cx="736600" cy="259045"/>
    <xdr:sp macro="" textlink="">
      <xdr:nvSpPr>
        <xdr:cNvPr id="92" name="テキスト ボックス 91"/>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146050</xdr:rowOff>
    </xdr:from>
    <xdr:to>
      <xdr:col>4</xdr:col>
      <xdr:colOff>533400</xdr:colOff>
      <xdr:row>42</xdr:row>
      <xdr:rowOff>76200</xdr:rowOff>
    </xdr:to>
    <xdr:sp macro="" textlink="">
      <xdr:nvSpPr>
        <xdr:cNvPr id="93" name="円/楕円 92"/>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94" name="テキスト ボックス 93"/>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5" name="円/楕円 94"/>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6" name="テキスト ボックス 95"/>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7" name="円/楕円 96"/>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8" name="テキスト ボックス 97"/>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市民税や固定資産税の増等により、市税が増加したものの、扶助費の増加や公債費における元金償還金等の増加が影響し、経常収支比率平成２７年度比で</a:t>
          </a:r>
          <a:r>
            <a:rPr kumimoji="1" lang="en-US" altLang="ja-JP" sz="1300">
              <a:solidFill>
                <a:sysClr val="windowText" lastClr="000000"/>
              </a:solidFill>
              <a:latin typeface="ＭＳ Ｐゴシック"/>
            </a:rPr>
            <a:t>2</a:t>
          </a:r>
          <a:r>
            <a:rPr kumimoji="1" lang="ja-JP" altLang="en-US" sz="1300">
              <a:solidFill>
                <a:sysClr val="windowText" lastClr="000000"/>
              </a:solidFill>
              <a:latin typeface="ＭＳ Ｐゴシック"/>
            </a:rPr>
            <a:t>ポイント増加した。</a:t>
          </a:r>
        </a:p>
        <a:p>
          <a:r>
            <a:rPr kumimoji="1" lang="ja-JP" altLang="en-US" sz="1300">
              <a:solidFill>
                <a:sysClr val="windowText" lastClr="000000"/>
              </a:solidFill>
              <a:latin typeface="ＭＳ Ｐゴシック"/>
            </a:rPr>
            <a:t>　今後においても「補助費等」及び「繰出金」について重点的に削減を図り財源の確保に努めるとともに、新規採用職員の採用抑制や事務事業の見直しにより経常経費を削減し、財政運営ガイドラインの目標である</a:t>
          </a:r>
          <a:r>
            <a:rPr kumimoji="1" lang="en-US" altLang="ja-JP" sz="1300">
              <a:solidFill>
                <a:sysClr val="windowText" lastClr="000000"/>
              </a:solidFill>
              <a:latin typeface="ＭＳ Ｐゴシック"/>
            </a:rPr>
            <a:t>90</a:t>
          </a:r>
          <a:r>
            <a:rPr kumimoji="1" lang="ja-JP" altLang="en-US" sz="1300">
              <a:solidFill>
                <a:sysClr val="windowText" lastClr="000000"/>
              </a:solidFill>
              <a:latin typeface="ＭＳ Ｐゴシック"/>
            </a:rPr>
            <a:t>％未満を維持するよう努める。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128778</xdr:rowOff>
    </xdr:from>
    <xdr:to>
      <xdr:col>7</xdr:col>
      <xdr:colOff>152400</xdr:colOff>
      <xdr:row>64</xdr:row>
      <xdr:rowOff>53848</xdr:rowOff>
    </xdr:to>
    <xdr:cxnSp macro="">
      <xdr:nvCxnSpPr>
        <xdr:cNvPr id="131" name="直線コネクタ 130"/>
        <xdr:cNvCxnSpPr/>
      </xdr:nvCxnSpPr>
      <xdr:spPr>
        <a:xfrm>
          <a:off x="4114800" y="1093012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32"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128778</xdr:rowOff>
    </xdr:from>
    <xdr:to>
      <xdr:col>6</xdr:col>
      <xdr:colOff>0</xdr:colOff>
      <xdr:row>64</xdr:row>
      <xdr:rowOff>44196</xdr:rowOff>
    </xdr:to>
    <xdr:cxnSp macro="">
      <xdr:nvCxnSpPr>
        <xdr:cNvPr id="134" name="直線コネクタ 133"/>
        <xdr:cNvCxnSpPr/>
      </xdr:nvCxnSpPr>
      <xdr:spPr>
        <a:xfrm flipV="1">
          <a:off x="3225800" y="10930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36" name="テキスト ボックス 135"/>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44196</xdr:rowOff>
    </xdr:from>
    <xdr:to>
      <xdr:col>4</xdr:col>
      <xdr:colOff>482600</xdr:colOff>
      <xdr:row>64</xdr:row>
      <xdr:rowOff>44196</xdr:rowOff>
    </xdr:to>
    <xdr:cxnSp macro="">
      <xdr:nvCxnSpPr>
        <xdr:cNvPr id="137" name="直線コネクタ 136"/>
        <xdr:cNvCxnSpPr/>
      </xdr:nvCxnSpPr>
      <xdr:spPr>
        <a:xfrm>
          <a:off x="2336800" y="11016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148082</xdr:rowOff>
    </xdr:from>
    <xdr:to>
      <xdr:col>4</xdr:col>
      <xdr:colOff>533400</xdr:colOff>
      <xdr:row>63</xdr:row>
      <xdr:rowOff>78232</xdr:rowOff>
    </xdr:to>
    <xdr:sp macro="" textlink="">
      <xdr:nvSpPr>
        <xdr:cNvPr id="138" name="フローチャート : 判断 137"/>
        <xdr:cNvSpPr/>
      </xdr:nvSpPr>
      <xdr:spPr>
        <a:xfrm>
          <a:off x="3175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88409</xdr:rowOff>
    </xdr:from>
    <xdr:ext cx="762000" cy="259045"/>
    <xdr:sp macro="" textlink="">
      <xdr:nvSpPr>
        <xdr:cNvPr id="139" name="テキスト ボックス 138"/>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44196</xdr:rowOff>
    </xdr:from>
    <xdr:to>
      <xdr:col>3</xdr:col>
      <xdr:colOff>279400</xdr:colOff>
      <xdr:row>64</xdr:row>
      <xdr:rowOff>82804</xdr:rowOff>
    </xdr:to>
    <xdr:cxnSp macro="">
      <xdr:nvCxnSpPr>
        <xdr:cNvPr id="140" name="直線コネクタ 139"/>
        <xdr:cNvCxnSpPr/>
      </xdr:nvCxnSpPr>
      <xdr:spPr>
        <a:xfrm flipV="1">
          <a:off x="1447800" y="110169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162560</xdr:rowOff>
    </xdr:from>
    <xdr:to>
      <xdr:col>3</xdr:col>
      <xdr:colOff>330200</xdr:colOff>
      <xdr:row>63</xdr:row>
      <xdr:rowOff>92710</xdr:rowOff>
    </xdr:to>
    <xdr:sp macro="" textlink="">
      <xdr:nvSpPr>
        <xdr:cNvPr id="141" name="フローチャート : 判断 140"/>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102887</xdr:rowOff>
    </xdr:from>
    <xdr:ext cx="762000" cy="259045"/>
    <xdr:sp macro="" textlink="">
      <xdr:nvSpPr>
        <xdr:cNvPr id="142" name="テキスト ボックス 141"/>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10414</xdr:rowOff>
    </xdr:from>
    <xdr:to>
      <xdr:col>2</xdr:col>
      <xdr:colOff>127000</xdr:colOff>
      <xdr:row>63</xdr:row>
      <xdr:rowOff>112014</xdr:rowOff>
    </xdr:to>
    <xdr:sp macro="" textlink="">
      <xdr:nvSpPr>
        <xdr:cNvPr id="143" name="フローチャート : 判断 142"/>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122191</xdr:rowOff>
    </xdr:from>
    <xdr:ext cx="762000" cy="259045"/>
    <xdr:sp macro="" textlink="">
      <xdr:nvSpPr>
        <xdr:cNvPr id="144" name="テキスト ボックス 143"/>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3048</xdr:rowOff>
    </xdr:from>
    <xdr:to>
      <xdr:col>7</xdr:col>
      <xdr:colOff>203200</xdr:colOff>
      <xdr:row>64</xdr:row>
      <xdr:rowOff>104648</xdr:rowOff>
    </xdr:to>
    <xdr:sp macro="" textlink="">
      <xdr:nvSpPr>
        <xdr:cNvPr id="150" name="円/楕円 149"/>
        <xdr:cNvSpPr/>
      </xdr:nvSpPr>
      <xdr:spPr>
        <a:xfrm>
          <a:off x="49022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19575</xdr:rowOff>
    </xdr:from>
    <xdr:ext cx="762000" cy="259045"/>
    <xdr:sp macro="" textlink="">
      <xdr:nvSpPr>
        <xdr:cNvPr id="151" name="財政構造の弾力性該当値テキスト"/>
        <xdr:cNvSpPr txBox="1"/>
      </xdr:nvSpPr>
      <xdr:spPr>
        <a:xfrm>
          <a:off x="50419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77978</xdr:rowOff>
    </xdr:from>
    <xdr:to>
      <xdr:col>6</xdr:col>
      <xdr:colOff>50800</xdr:colOff>
      <xdr:row>64</xdr:row>
      <xdr:rowOff>8128</xdr:rowOff>
    </xdr:to>
    <xdr:sp macro="" textlink="">
      <xdr:nvSpPr>
        <xdr:cNvPr id="152" name="円/楕円 151"/>
        <xdr:cNvSpPr/>
      </xdr:nvSpPr>
      <xdr:spPr>
        <a:xfrm>
          <a:off x="4064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18305</xdr:rowOff>
    </xdr:from>
    <xdr:ext cx="736600" cy="259045"/>
    <xdr:sp macro="" textlink="">
      <xdr:nvSpPr>
        <xdr:cNvPr id="153" name="テキスト ボックス 152"/>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164846</xdr:rowOff>
    </xdr:from>
    <xdr:to>
      <xdr:col>4</xdr:col>
      <xdr:colOff>533400</xdr:colOff>
      <xdr:row>64</xdr:row>
      <xdr:rowOff>94996</xdr:rowOff>
    </xdr:to>
    <xdr:sp macro="" textlink="">
      <xdr:nvSpPr>
        <xdr:cNvPr id="154" name="円/楕円 153"/>
        <xdr:cNvSpPr/>
      </xdr:nvSpPr>
      <xdr:spPr>
        <a:xfrm>
          <a:off x="3175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55" name="テキスト ボックス 154"/>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164846</xdr:rowOff>
    </xdr:from>
    <xdr:to>
      <xdr:col>3</xdr:col>
      <xdr:colOff>330200</xdr:colOff>
      <xdr:row>64</xdr:row>
      <xdr:rowOff>94996</xdr:rowOff>
    </xdr:to>
    <xdr:sp macro="" textlink="">
      <xdr:nvSpPr>
        <xdr:cNvPr id="156" name="円/楕円 155"/>
        <xdr:cNvSpPr/>
      </xdr:nvSpPr>
      <xdr:spPr>
        <a:xfrm>
          <a:off x="2286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79773</xdr:rowOff>
    </xdr:from>
    <xdr:ext cx="762000" cy="259045"/>
    <xdr:sp macro="" textlink="">
      <xdr:nvSpPr>
        <xdr:cNvPr id="157" name="テキスト ボックス 156"/>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32004</xdr:rowOff>
    </xdr:from>
    <xdr:to>
      <xdr:col>2</xdr:col>
      <xdr:colOff>127000</xdr:colOff>
      <xdr:row>64</xdr:row>
      <xdr:rowOff>133604</xdr:rowOff>
    </xdr:to>
    <xdr:sp macro="" textlink="">
      <xdr:nvSpPr>
        <xdr:cNvPr id="158" name="円/楕円 157"/>
        <xdr:cNvSpPr/>
      </xdr:nvSpPr>
      <xdr:spPr>
        <a:xfrm>
          <a:off x="1397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118381</xdr:rowOff>
    </xdr:from>
    <xdr:ext cx="762000" cy="259045"/>
    <xdr:sp macro="" textlink="">
      <xdr:nvSpPr>
        <xdr:cNvPr id="159" name="テキスト ボックス 158"/>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物件費が増加したものの、</a:t>
          </a:r>
          <a:r>
            <a:rPr kumimoji="1" lang="ja-JP" altLang="en-US" sz="1300">
              <a:solidFill>
                <a:sysClr val="windowText" lastClr="000000"/>
              </a:solidFill>
              <a:latin typeface="ＭＳ Ｐゴシック"/>
            </a:rPr>
            <a:t>職員数の削減等により、人件費が減少したため、平成２７年度とほぼ同様の決算額となった。</a:t>
          </a:r>
        </a:p>
        <a:p>
          <a:r>
            <a:rPr kumimoji="1" lang="ja-JP" altLang="en-US" sz="1300">
              <a:solidFill>
                <a:sysClr val="windowText" lastClr="000000"/>
              </a:solidFill>
              <a:latin typeface="ＭＳ Ｐゴシック"/>
            </a:rPr>
            <a:t>　類似団体平均を大きく下回っているが、今後も行財政改革への取り組みを通じて、義務的経費を削減するなど、現在の水準を維持できるよう努める。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61404</xdr:rowOff>
    </xdr:from>
    <xdr:to>
      <xdr:col>7</xdr:col>
      <xdr:colOff>152400</xdr:colOff>
      <xdr:row>81</xdr:row>
      <xdr:rowOff>63833</xdr:rowOff>
    </xdr:to>
    <xdr:cxnSp macro="">
      <xdr:nvCxnSpPr>
        <xdr:cNvPr id="196" name="直線コネクタ 195"/>
        <xdr:cNvCxnSpPr/>
      </xdr:nvCxnSpPr>
      <xdr:spPr>
        <a:xfrm flipV="1">
          <a:off x="4114800" y="13948854"/>
          <a:ext cx="8382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166045</xdr:rowOff>
    </xdr:from>
    <xdr:ext cx="762000" cy="259045"/>
    <xdr:sp macro="" textlink="">
      <xdr:nvSpPr>
        <xdr:cNvPr id="197" name="人件費・物件費等の状況平均値テキスト"/>
        <xdr:cNvSpPr txBox="1"/>
      </xdr:nvSpPr>
      <xdr:spPr>
        <a:xfrm>
          <a:off x="5041900" y="14224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29552</xdr:rowOff>
    </xdr:from>
    <xdr:to>
      <xdr:col>6</xdr:col>
      <xdr:colOff>0</xdr:colOff>
      <xdr:row>81</xdr:row>
      <xdr:rowOff>63833</xdr:rowOff>
    </xdr:to>
    <xdr:cxnSp macro="">
      <xdr:nvCxnSpPr>
        <xdr:cNvPr id="199" name="直線コネクタ 198"/>
        <xdr:cNvCxnSpPr/>
      </xdr:nvCxnSpPr>
      <xdr:spPr>
        <a:xfrm>
          <a:off x="3225800" y="13917002"/>
          <a:ext cx="889000" cy="3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48519</xdr:rowOff>
    </xdr:from>
    <xdr:ext cx="736600" cy="259045"/>
    <xdr:sp macro="" textlink="">
      <xdr:nvSpPr>
        <xdr:cNvPr id="201" name="テキスト ボックス 200"/>
        <xdr:cNvSpPr txBox="1"/>
      </xdr:nvSpPr>
      <xdr:spPr>
        <a:xfrm>
          <a:off x="3733800" y="1427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140040</xdr:rowOff>
    </xdr:from>
    <xdr:to>
      <xdr:col>4</xdr:col>
      <xdr:colOff>482600</xdr:colOff>
      <xdr:row>81</xdr:row>
      <xdr:rowOff>29552</xdr:rowOff>
    </xdr:to>
    <xdr:cxnSp macro="">
      <xdr:nvCxnSpPr>
        <xdr:cNvPr id="202" name="直線コネクタ 201"/>
        <xdr:cNvCxnSpPr/>
      </xdr:nvCxnSpPr>
      <xdr:spPr>
        <a:xfrm>
          <a:off x="2336800" y="13856040"/>
          <a:ext cx="889000" cy="6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48854</xdr:rowOff>
    </xdr:from>
    <xdr:to>
      <xdr:col>4</xdr:col>
      <xdr:colOff>533400</xdr:colOff>
      <xdr:row>83</xdr:row>
      <xdr:rowOff>150454</xdr:rowOff>
    </xdr:to>
    <xdr:sp macro="" textlink="">
      <xdr:nvSpPr>
        <xdr:cNvPr id="203" name="フローチャート : 判断 202"/>
        <xdr:cNvSpPr/>
      </xdr:nvSpPr>
      <xdr:spPr>
        <a:xfrm>
          <a:off x="3175000" y="1427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135231</xdr:rowOff>
    </xdr:from>
    <xdr:ext cx="762000" cy="259045"/>
    <xdr:sp macro="" textlink="">
      <xdr:nvSpPr>
        <xdr:cNvPr id="204" name="テキスト ボックス 203"/>
        <xdr:cNvSpPr txBox="1"/>
      </xdr:nvSpPr>
      <xdr:spPr>
        <a:xfrm>
          <a:off x="2844800" y="1436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140040</xdr:rowOff>
    </xdr:from>
    <xdr:to>
      <xdr:col>3</xdr:col>
      <xdr:colOff>279400</xdr:colOff>
      <xdr:row>81</xdr:row>
      <xdr:rowOff>17866</xdr:rowOff>
    </xdr:to>
    <xdr:cxnSp macro="">
      <xdr:nvCxnSpPr>
        <xdr:cNvPr id="205" name="直線コネクタ 204"/>
        <xdr:cNvCxnSpPr/>
      </xdr:nvCxnSpPr>
      <xdr:spPr>
        <a:xfrm flipV="1">
          <a:off x="1447800" y="13856040"/>
          <a:ext cx="889000" cy="4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164392</xdr:rowOff>
    </xdr:from>
    <xdr:to>
      <xdr:col>3</xdr:col>
      <xdr:colOff>330200</xdr:colOff>
      <xdr:row>83</xdr:row>
      <xdr:rowOff>94542</xdr:rowOff>
    </xdr:to>
    <xdr:sp macro="" textlink="">
      <xdr:nvSpPr>
        <xdr:cNvPr id="206" name="フローチャート : 判断 205"/>
        <xdr:cNvSpPr/>
      </xdr:nvSpPr>
      <xdr:spPr>
        <a:xfrm>
          <a:off x="2286000" y="142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79319</xdr:rowOff>
    </xdr:from>
    <xdr:ext cx="762000" cy="259045"/>
    <xdr:sp macro="" textlink="">
      <xdr:nvSpPr>
        <xdr:cNvPr id="207" name="テキスト ボックス 206"/>
        <xdr:cNvSpPr txBox="1"/>
      </xdr:nvSpPr>
      <xdr:spPr>
        <a:xfrm>
          <a:off x="1955800" y="1430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13503</xdr:rowOff>
    </xdr:from>
    <xdr:to>
      <xdr:col>2</xdr:col>
      <xdr:colOff>127000</xdr:colOff>
      <xdr:row>83</xdr:row>
      <xdr:rowOff>115103</xdr:rowOff>
    </xdr:to>
    <xdr:sp macro="" textlink="">
      <xdr:nvSpPr>
        <xdr:cNvPr id="208" name="フローチャート : 判断 207"/>
        <xdr:cNvSpPr/>
      </xdr:nvSpPr>
      <xdr:spPr>
        <a:xfrm>
          <a:off x="1397000" y="1424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99880</xdr:rowOff>
    </xdr:from>
    <xdr:ext cx="762000" cy="259045"/>
    <xdr:sp macro="" textlink="">
      <xdr:nvSpPr>
        <xdr:cNvPr id="209" name="テキスト ボックス 208"/>
        <xdr:cNvSpPr txBox="1"/>
      </xdr:nvSpPr>
      <xdr:spPr>
        <a:xfrm>
          <a:off x="1066800" y="1433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10604</xdr:rowOff>
    </xdr:from>
    <xdr:to>
      <xdr:col>7</xdr:col>
      <xdr:colOff>203200</xdr:colOff>
      <xdr:row>81</xdr:row>
      <xdr:rowOff>112204</xdr:rowOff>
    </xdr:to>
    <xdr:sp macro="" textlink="">
      <xdr:nvSpPr>
        <xdr:cNvPr id="215" name="円/楕円 214"/>
        <xdr:cNvSpPr/>
      </xdr:nvSpPr>
      <xdr:spPr>
        <a:xfrm>
          <a:off x="4902200" y="1389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27131</xdr:rowOff>
    </xdr:from>
    <xdr:ext cx="762000" cy="259045"/>
    <xdr:sp macro="" textlink="">
      <xdr:nvSpPr>
        <xdr:cNvPr id="216" name="人件費・物件費等の状況該当値テキスト"/>
        <xdr:cNvSpPr txBox="1"/>
      </xdr:nvSpPr>
      <xdr:spPr>
        <a:xfrm>
          <a:off x="5041900" y="1374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91,931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13033</xdr:rowOff>
    </xdr:from>
    <xdr:to>
      <xdr:col>6</xdr:col>
      <xdr:colOff>50800</xdr:colOff>
      <xdr:row>81</xdr:row>
      <xdr:rowOff>114633</xdr:rowOff>
    </xdr:to>
    <xdr:sp macro="" textlink="">
      <xdr:nvSpPr>
        <xdr:cNvPr id="217" name="円/楕円 216"/>
        <xdr:cNvSpPr/>
      </xdr:nvSpPr>
      <xdr:spPr>
        <a:xfrm>
          <a:off x="4064000" y="1390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124810</xdr:rowOff>
    </xdr:from>
    <xdr:ext cx="736600" cy="259045"/>
    <xdr:sp macro="" textlink="">
      <xdr:nvSpPr>
        <xdr:cNvPr id="218" name="テキスト ボックス 217"/>
        <xdr:cNvSpPr txBox="1"/>
      </xdr:nvSpPr>
      <xdr:spPr>
        <a:xfrm>
          <a:off x="3733800" y="13669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92,072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150202</xdr:rowOff>
    </xdr:from>
    <xdr:to>
      <xdr:col>4</xdr:col>
      <xdr:colOff>533400</xdr:colOff>
      <xdr:row>81</xdr:row>
      <xdr:rowOff>80352</xdr:rowOff>
    </xdr:to>
    <xdr:sp macro="" textlink="">
      <xdr:nvSpPr>
        <xdr:cNvPr id="219" name="円/楕円 218"/>
        <xdr:cNvSpPr/>
      </xdr:nvSpPr>
      <xdr:spPr>
        <a:xfrm>
          <a:off x="3175000" y="1386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90529</xdr:rowOff>
    </xdr:from>
    <xdr:ext cx="762000" cy="259045"/>
    <xdr:sp macro="" textlink="">
      <xdr:nvSpPr>
        <xdr:cNvPr id="220" name="テキスト ボックス 219"/>
        <xdr:cNvSpPr txBox="1"/>
      </xdr:nvSpPr>
      <xdr:spPr>
        <a:xfrm>
          <a:off x="2844800" y="1363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90,083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89240</xdr:rowOff>
    </xdr:from>
    <xdr:to>
      <xdr:col>3</xdr:col>
      <xdr:colOff>330200</xdr:colOff>
      <xdr:row>81</xdr:row>
      <xdr:rowOff>19390</xdr:rowOff>
    </xdr:to>
    <xdr:sp macro="" textlink="">
      <xdr:nvSpPr>
        <xdr:cNvPr id="221" name="円/楕円 220"/>
        <xdr:cNvSpPr/>
      </xdr:nvSpPr>
      <xdr:spPr>
        <a:xfrm>
          <a:off x="2286000" y="1380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29567</xdr:rowOff>
    </xdr:from>
    <xdr:ext cx="762000" cy="259045"/>
    <xdr:sp macro="" textlink="">
      <xdr:nvSpPr>
        <xdr:cNvPr id="222" name="テキスト ボックス 221"/>
        <xdr:cNvSpPr txBox="1"/>
      </xdr:nvSpPr>
      <xdr:spPr>
        <a:xfrm>
          <a:off x="1955800" y="1357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86,546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138516</xdr:rowOff>
    </xdr:from>
    <xdr:to>
      <xdr:col>2</xdr:col>
      <xdr:colOff>127000</xdr:colOff>
      <xdr:row>81</xdr:row>
      <xdr:rowOff>68666</xdr:rowOff>
    </xdr:to>
    <xdr:sp macro="" textlink="">
      <xdr:nvSpPr>
        <xdr:cNvPr id="223" name="円/楕円 222"/>
        <xdr:cNvSpPr/>
      </xdr:nvSpPr>
      <xdr:spPr>
        <a:xfrm>
          <a:off x="1397000" y="1385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78843</xdr:rowOff>
    </xdr:from>
    <xdr:ext cx="762000" cy="259045"/>
    <xdr:sp macro="" textlink="">
      <xdr:nvSpPr>
        <xdr:cNvPr id="224" name="テキスト ボックス 223"/>
        <xdr:cNvSpPr txBox="1"/>
      </xdr:nvSpPr>
      <xdr:spPr>
        <a:xfrm>
          <a:off x="1066800" y="1362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前年度対比で</a:t>
          </a:r>
          <a:r>
            <a:rPr kumimoji="1" lang="en-US" altLang="ja-JP" sz="1300">
              <a:solidFill>
                <a:sysClr val="windowText" lastClr="000000"/>
              </a:solidFill>
              <a:latin typeface="ＭＳ Ｐゴシック"/>
            </a:rPr>
            <a:t>0.3</a:t>
          </a:r>
          <a:r>
            <a:rPr kumimoji="1" lang="ja-JP" altLang="en-US" sz="1300">
              <a:solidFill>
                <a:sysClr val="windowText" lastClr="000000"/>
              </a:solidFill>
              <a:latin typeface="ＭＳ Ｐゴシック"/>
            </a:rPr>
            <a:t>ポイント上昇しているが、これは古河市における職員の経験年齢階層の変動による動きである。</a:t>
          </a:r>
        </a:p>
        <a:p>
          <a:r>
            <a:rPr kumimoji="1" lang="ja-JP" altLang="en-US" sz="1300">
              <a:solidFill>
                <a:sysClr val="windowText" lastClr="000000"/>
              </a:solidFill>
              <a:latin typeface="ＭＳ Ｐゴシック"/>
            </a:rPr>
            <a:t>　今後も、国における給与制度改革を見据えながら給与制度の見直しを図るなど、引き続き給与水準の適正化に努める。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106.0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104.0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86</xdr:row>
      <xdr:rowOff>136071</xdr:rowOff>
    </xdr:to>
    <xdr:cxnSp macro="">
      <xdr:nvCxnSpPr>
        <xdr:cNvPr id="255" name="直線コネクタ 254"/>
        <xdr:cNvCxnSpPr/>
      </xdr:nvCxnSpPr>
      <xdr:spPr>
        <a:xfrm flipV="1">
          <a:off x="17018000" y="13760450"/>
          <a:ext cx="0" cy="11203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108148</xdr:rowOff>
    </xdr:from>
    <xdr:ext cx="762000" cy="259045"/>
    <xdr:sp macro="" textlink="">
      <xdr:nvSpPr>
        <xdr:cNvPr id="256" name="給与水準   （国との比較）最小値テキスト"/>
        <xdr:cNvSpPr txBox="1"/>
      </xdr:nvSpPr>
      <xdr:spPr>
        <a:xfrm>
          <a:off x="17106900" y="1485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86</xdr:row>
      <xdr:rowOff>136071</xdr:rowOff>
    </xdr:from>
    <xdr:to>
      <xdr:col>24</xdr:col>
      <xdr:colOff>647700</xdr:colOff>
      <xdr:row>86</xdr:row>
      <xdr:rowOff>136071</xdr:rowOff>
    </xdr:to>
    <xdr:cxnSp macro="">
      <xdr:nvCxnSpPr>
        <xdr:cNvPr id="257" name="直線コネクタ 256"/>
        <xdr:cNvCxnSpPr/>
      </xdr:nvCxnSpPr>
      <xdr:spPr>
        <a:xfrm>
          <a:off x="169291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8"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9" name="直線コネクタ 258"/>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113393</xdr:rowOff>
    </xdr:from>
    <xdr:to>
      <xdr:col>24</xdr:col>
      <xdr:colOff>558800</xdr:colOff>
      <xdr:row>80</xdr:row>
      <xdr:rowOff>165100</xdr:rowOff>
    </xdr:to>
    <xdr:cxnSp macro="">
      <xdr:nvCxnSpPr>
        <xdr:cNvPr id="260" name="直線コネクタ 259"/>
        <xdr:cNvCxnSpPr/>
      </xdr:nvCxnSpPr>
      <xdr:spPr>
        <a:xfrm>
          <a:off x="16179800" y="138293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71863</xdr:rowOff>
    </xdr:from>
    <xdr:ext cx="762000" cy="259045"/>
    <xdr:sp macro="" textlink="">
      <xdr:nvSpPr>
        <xdr:cNvPr id="261" name="給与水準   （国との比較）平均値テキスト"/>
        <xdr:cNvSpPr txBox="1"/>
      </xdr:nvSpPr>
      <xdr:spPr>
        <a:xfrm>
          <a:off x="17106900" y="14302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99786</xdr:rowOff>
    </xdr:from>
    <xdr:to>
      <xdr:col>24</xdr:col>
      <xdr:colOff>609600</xdr:colOff>
      <xdr:row>84</xdr:row>
      <xdr:rowOff>29936</xdr:rowOff>
    </xdr:to>
    <xdr:sp macro="" textlink="">
      <xdr:nvSpPr>
        <xdr:cNvPr id="262" name="フローチャート : 判断 261"/>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61686</xdr:rowOff>
    </xdr:from>
    <xdr:to>
      <xdr:col>23</xdr:col>
      <xdr:colOff>406400</xdr:colOff>
      <xdr:row>80</xdr:row>
      <xdr:rowOff>113393</xdr:rowOff>
    </xdr:to>
    <xdr:cxnSp macro="">
      <xdr:nvCxnSpPr>
        <xdr:cNvPr id="263" name="直線コネクタ 262"/>
        <xdr:cNvCxnSpPr/>
      </xdr:nvCxnSpPr>
      <xdr:spPr>
        <a:xfrm>
          <a:off x="15290800" y="137776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117021</xdr:rowOff>
    </xdr:from>
    <xdr:to>
      <xdr:col>23</xdr:col>
      <xdr:colOff>457200</xdr:colOff>
      <xdr:row>84</xdr:row>
      <xdr:rowOff>47171</xdr:rowOff>
    </xdr:to>
    <xdr:sp macro="" textlink="">
      <xdr:nvSpPr>
        <xdr:cNvPr id="264" name="フローチャート : 判断 263"/>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31948</xdr:rowOff>
    </xdr:from>
    <xdr:ext cx="736600" cy="259045"/>
    <xdr:sp macro="" textlink="">
      <xdr:nvSpPr>
        <xdr:cNvPr id="265" name="テキスト ボックス 264"/>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61686</xdr:rowOff>
    </xdr:from>
    <xdr:to>
      <xdr:col>22</xdr:col>
      <xdr:colOff>203200</xdr:colOff>
      <xdr:row>80</xdr:row>
      <xdr:rowOff>130629</xdr:rowOff>
    </xdr:to>
    <xdr:cxnSp macro="">
      <xdr:nvCxnSpPr>
        <xdr:cNvPr id="266" name="直線コネクタ 265"/>
        <xdr:cNvCxnSpPr/>
      </xdr:nvCxnSpPr>
      <xdr:spPr>
        <a:xfrm flipV="1">
          <a:off x="14401800" y="137776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115207</xdr:rowOff>
    </xdr:from>
    <xdr:to>
      <xdr:col>22</xdr:col>
      <xdr:colOff>254000</xdr:colOff>
      <xdr:row>82</xdr:row>
      <xdr:rowOff>45357</xdr:rowOff>
    </xdr:to>
    <xdr:sp macro="" textlink="">
      <xdr:nvSpPr>
        <xdr:cNvPr id="267" name="フローチャート : 判断 266"/>
        <xdr:cNvSpPr/>
      </xdr:nvSpPr>
      <xdr:spPr>
        <a:xfrm>
          <a:off x="15240000" y="140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30134</xdr:rowOff>
    </xdr:from>
    <xdr:ext cx="762000" cy="259045"/>
    <xdr:sp macro="" textlink="">
      <xdr:nvSpPr>
        <xdr:cNvPr id="268" name="テキスト ボックス 267"/>
        <xdr:cNvSpPr txBox="1"/>
      </xdr:nvSpPr>
      <xdr:spPr>
        <a:xfrm>
          <a:off x="149098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130629</xdr:rowOff>
    </xdr:from>
    <xdr:to>
      <xdr:col>21</xdr:col>
      <xdr:colOff>0</xdr:colOff>
      <xdr:row>89</xdr:row>
      <xdr:rowOff>138793</xdr:rowOff>
    </xdr:to>
    <xdr:cxnSp macro="">
      <xdr:nvCxnSpPr>
        <xdr:cNvPr id="269" name="直線コネクタ 268"/>
        <xdr:cNvCxnSpPr/>
      </xdr:nvCxnSpPr>
      <xdr:spPr>
        <a:xfrm flipV="1">
          <a:off x="13512800" y="13846629"/>
          <a:ext cx="889000" cy="155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115207</xdr:rowOff>
    </xdr:from>
    <xdr:to>
      <xdr:col>21</xdr:col>
      <xdr:colOff>50800</xdr:colOff>
      <xdr:row>82</xdr:row>
      <xdr:rowOff>45357</xdr:rowOff>
    </xdr:to>
    <xdr:sp macro="" textlink="">
      <xdr:nvSpPr>
        <xdr:cNvPr id="270" name="フローチャート : 判断 269"/>
        <xdr:cNvSpPr/>
      </xdr:nvSpPr>
      <xdr:spPr>
        <a:xfrm>
          <a:off x="14351000" y="140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30134</xdr:rowOff>
    </xdr:from>
    <xdr:ext cx="762000" cy="259045"/>
    <xdr:sp macro="" textlink="">
      <xdr:nvSpPr>
        <xdr:cNvPr id="271" name="テキスト ボックス 270"/>
        <xdr:cNvSpPr txBox="1"/>
      </xdr:nvSpPr>
      <xdr:spPr>
        <a:xfrm>
          <a:off x="140208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105229</xdr:rowOff>
    </xdr:from>
    <xdr:to>
      <xdr:col>19</xdr:col>
      <xdr:colOff>533400</xdr:colOff>
      <xdr:row>90</xdr:row>
      <xdr:rowOff>35379</xdr:rowOff>
    </xdr:to>
    <xdr:sp macro="" textlink="">
      <xdr:nvSpPr>
        <xdr:cNvPr id="272" name="フローチャート : 判断 271"/>
        <xdr:cNvSpPr/>
      </xdr:nvSpPr>
      <xdr:spPr>
        <a:xfrm>
          <a:off x="13462000" y="1536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20156</xdr:rowOff>
    </xdr:from>
    <xdr:ext cx="762000" cy="259045"/>
    <xdr:sp macro="" textlink="">
      <xdr:nvSpPr>
        <xdr:cNvPr id="273" name="テキスト ボックス 272"/>
        <xdr:cNvSpPr txBox="1"/>
      </xdr:nvSpPr>
      <xdr:spPr>
        <a:xfrm>
          <a:off x="13131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114300</xdr:rowOff>
    </xdr:from>
    <xdr:to>
      <xdr:col>24</xdr:col>
      <xdr:colOff>609600</xdr:colOff>
      <xdr:row>81</xdr:row>
      <xdr:rowOff>44450</xdr:rowOff>
    </xdr:to>
    <xdr:sp macro="" textlink="">
      <xdr:nvSpPr>
        <xdr:cNvPr id="279" name="円/楕円 278"/>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35577</xdr:rowOff>
    </xdr:from>
    <xdr:ext cx="762000" cy="259045"/>
    <xdr:sp macro="" textlink="">
      <xdr:nvSpPr>
        <xdr:cNvPr id="280" name="給与水準   （国との比較）該当値テキスト"/>
        <xdr:cNvSpPr txBox="1"/>
      </xdr:nvSpPr>
      <xdr:spPr>
        <a:xfrm>
          <a:off x="17106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62593</xdr:rowOff>
    </xdr:from>
    <xdr:to>
      <xdr:col>23</xdr:col>
      <xdr:colOff>457200</xdr:colOff>
      <xdr:row>80</xdr:row>
      <xdr:rowOff>164193</xdr:rowOff>
    </xdr:to>
    <xdr:sp macro="" textlink="">
      <xdr:nvSpPr>
        <xdr:cNvPr id="281" name="円/楕円 280"/>
        <xdr:cNvSpPr/>
      </xdr:nvSpPr>
      <xdr:spPr>
        <a:xfrm>
          <a:off x="16129000" y="137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2920</xdr:rowOff>
    </xdr:from>
    <xdr:ext cx="736600" cy="259045"/>
    <xdr:sp macro="" textlink="">
      <xdr:nvSpPr>
        <xdr:cNvPr id="282" name="テキスト ボックス 281"/>
        <xdr:cNvSpPr txBox="1"/>
      </xdr:nvSpPr>
      <xdr:spPr>
        <a:xfrm>
          <a:off x="15798800" y="1354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10886</xdr:rowOff>
    </xdr:from>
    <xdr:to>
      <xdr:col>22</xdr:col>
      <xdr:colOff>254000</xdr:colOff>
      <xdr:row>80</xdr:row>
      <xdr:rowOff>112486</xdr:rowOff>
    </xdr:to>
    <xdr:sp macro="" textlink="">
      <xdr:nvSpPr>
        <xdr:cNvPr id="283" name="円/楕円 282"/>
        <xdr:cNvSpPr/>
      </xdr:nvSpPr>
      <xdr:spPr>
        <a:xfrm>
          <a:off x="15240000" y="1372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122663</xdr:rowOff>
    </xdr:from>
    <xdr:ext cx="762000" cy="259045"/>
    <xdr:sp macro="" textlink="">
      <xdr:nvSpPr>
        <xdr:cNvPr id="284" name="テキスト ボックス 283"/>
        <xdr:cNvSpPr txBox="1"/>
      </xdr:nvSpPr>
      <xdr:spPr>
        <a:xfrm>
          <a:off x="14909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79829</xdr:rowOff>
    </xdr:from>
    <xdr:to>
      <xdr:col>21</xdr:col>
      <xdr:colOff>50800</xdr:colOff>
      <xdr:row>81</xdr:row>
      <xdr:rowOff>9979</xdr:rowOff>
    </xdr:to>
    <xdr:sp macro="" textlink="">
      <xdr:nvSpPr>
        <xdr:cNvPr id="285" name="円/楕円 284"/>
        <xdr:cNvSpPr/>
      </xdr:nvSpPr>
      <xdr:spPr>
        <a:xfrm>
          <a:off x="14351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20156</xdr:rowOff>
    </xdr:from>
    <xdr:ext cx="762000" cy="259045"/>
    <xdr:sp macro="" textlink="">
      <xdr:nvSpPr>
        <xdr:cNvPr id="286" name="テキスト ボックス 285"/>
        <xdr:cNvSpPr txBox="1"/>
      </xdr:nvSpPr>
      <xdr:spPr>
        <a:xfrm>
          <a:off x="14020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87993</xdr:rowOff>
    </xdr:from>
    <xdr:to>
      <xdr:col>19</xdr:col>
      <xdr:colOff>533400</xdr:colOff>
      <xdr:row>90</xdr:row>
      <xdr:rowOff>18143</xdr:rowOff>
    </xdr:to>
    <xdr:sp macro="" textlink="">
      <xdr:nvSpPr>
        <xdr:cNvPr id="287" name="円/楕円 286"/>
        <xdr:cNvSpPr/>
      </xdr:nvSpPr>
      <xdr:spPr>
        <a:xfrm>
          <a:off x="13462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28320</xdr:rowOff>
    </xdr:from>
    <xdr:ext cx="762000" cy="259045"/>
    <xdr:sp macro="" textlink="">
      <xdr:nvSpPr>
        <xdr:cNvPr id="288" name="テキスト ボックス 287"/>
        <xdr:cNvSpPr txBox="1"/>
      </xdr:nvSpPr>
      <xdr:spPr>
        <a:xfrm>
          <a:off x="13131800" y="1511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過去からの新規採用職員の採用抑制、組織の簡素合理化、事務事業の見直し等により、類似団体を大きく下回っている。</a:t>
          </a:r>
        </a:p>
        <a:p>
          <a:r>
            <a:rPr kumimoji="1" lang="ja-JP" altLang="en-US" sz="1300">
              <a:solidFill>
                <a:sysClr val="windowText" lastClr="000000"/>
              </a:solidFill>
              <a:latin typeface="ＭＳ Ｐゴシック"/>
            </a:rPr>
            <a:t>　今後も引き続き、行政改革大綱等を踏まえつつ、新規採用職員の採用については慎重に検討しながら人件費の削減を図るとともに、組織・機構の見直しや民間委託の推進を図るなどして、より適正な定員管理に努める。</a:t>
          </a:r>
        </a:p>
        <a:p>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6" name="直線コネクタ 315"/>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7"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8" name="直線コネクタ 317"/>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9"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20" name="直線コネクタ 319"/>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95377</xdr:rowOff>
    </xdr:from>
    <xdr:to>
      <xdr:col>24</xdr:col>
      <xdr:colOff>558800</xdr:colOff>
      <xdr:row>60</xdr:row>
      <xdr:rowOff>105029</xdr:rowOff>
    </xdr:to>
    <xdr:cxnSp macro="">
      <xdr:nvCxnSpPr>
        <xdr:cNvPr id="321" name="直線コネクタ 320"/>
        <xdr:cNvCxnSpPr/>
      </xdr:nvCxnSpPr>
      <xdr:spPr>
        <a:xfrm>
          <a:off x="16179800" y="10382377"/>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156481</xdr:rowOff>
    </xdr:from>
    <xdr:ext cx="762000" cy="259045"/>
    <xdr:sp macro="" textlink="">
      <xdr:nvSpPr>
        <xdr:cNvPr id="322" name="定員管理の状況平均値テキスト"/>
        <xdr:cNvSpPr txBox="1"/>
      </xdr:nvSpPr>
      <xdr:spPr>
        <a:xfrm>
          <a:off x="17106900" y="106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3" name="フローチャート : 判断 322"/>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80899</xdr:rowOff>
    </xdr:from>
    <xdr:to>
      <xdr:col>23</xdr:col>
      <xdr:colOff>406400</xdr:colOff>
      <xdr:row>60</xdr:row>
      <xdr:rowOff>95377</xdr:rowOff>
    </xdr:to>
    <xdr:cxnSp macro="">
      <xdr:nvCxnSpPr>
        <xdr:cNvPr id="324" name="直線コネクタ 323"/>
        <xdr:cNvCxnSpPr/>
      </xdr:nvCxnSpPr>
      <xdr:spPr>
        <a:xfrm>
          <a:off x="15290800" y="1036789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5" name="フローチャート : 判断 324"/>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6" name="テキスト ボックス 325"/>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80899</xdr:rowOff>
    </xdr:from>
    <xdr:to>
      <xdr:col>22</xdr:col>
      <xdr:colOff>203200</xdr:colOff>
      <xdr:row>60</xdr:row>
      <xdr:rowOff>90551</xdr:rowOff>
    </xdr:to>
    <xdr:cxnSp macro="">
      <xdr:nvCxnSpPr>
        <xdr:cNvPr id="327" name="直線コネクタ 326"/>
        <xdr:cNvCxnSpPr/>
      </xdr:nvCxnSpPr>
      <xdr:spPr>
        <a:xfrm flipV="1">
          <a:off x="14401800" y="1036789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80518</xdr:rowOff>
    </xdr:from>
    <xdr:to>
      <xdr:col>22</xdr:col>
      <xdr:colOff>254000</xdr:colOff>
      <xdr:row>63</xdr:row>
      <xdr:rowOff>10668</xdr:rowOff>
    </xdr:to>
    <xdr:sp macro="" textlink="">
      <xdr:nvSpPr>
        <xdr:cNvPr id="328" name="フローチャート : 判断 327"/>
        <xdr:cNvSpPr/>
      </xdr:nvSpPr>
      <xdr:spPr>
        <a:xfrm>
          <a:off x="15240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166895</xdr:rowOff>
    </xdr:from>
    <xdr:ext cx="762000" cy="259045"/>
    <xdr:sp macro="" textlink="">
      <xdr:nvSpPr>
        <xdr:cNvPr id="329" name="テキスト ボックス 328"/>
        <xdr:cNvSpPr txBox="1"/>
      </xdr:nvSpPr>
      <xdr:spPr>
        <a:xfrm>
          <a:off x="149098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90551</xdr:rowOff>
    </xdr:from>
    <xdr:to>
      <xdr:col>21</xdr:col>
      <xdr:colOff>0</xdr:colOff>
      <xdr:row>60</xdr:row>
      <xdr:rowOff>141224</xdr:rowOff>
    </xdr:to>
    <xdr:cxnSp macro="">
      <xdr:nvCxnSpPr>
        <xdr:cNvPr id="330" name="直線コネクタ 329"/>
        <xdr:cNvCxnSpPr/>
      </xdr:nvCxnSpPr>
      <xdr:spPr>
        <a:xfrm flipV="1">
          <a:off x="13512800" y="1037755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78105</xdr:rowOff>
    </xdr:from>
    <xdr:to>
      <xdr:col>21</xdr:col>
      <xdr:colOff>50800</xdr:colOff>
      <xdr:row>63</xdr:row>
      <xdr:rowOff>8255</xdr:rowOff>
    </xdr:to>
    <xdr:sp macro="" textlink="">
      <xdr:nvSpPr>
        <xdr:cNvPr id="331" name="フローチャート : 判断 330"/>
        <xdr:cNvSpPr/>
      </xdr:nvSpPr>
      <xdr:spPr>
        <a:xfrm>
          <a:off x="14351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164482</xdr:rowOff>
    </xdr:from>
    <xdr:ext cx="762000" cy="259045"/>
    <xdr:sp macro="" textlink="">
      <xdr:nvSpPr>
        <xdr:cNvPr id="332" name="テキスト ボックス 331"/>
        <xdr:cNvSpPr txBox="1"/>
      </xdr:nvSpPr>
      <xdr:spPr>
        <a:xfrm>
          <a:off x="14020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82931</xdr:rowOff>
    </xdr:from>
    <xdr:to>
      <xdr:col>19</xdr:col>
      <xdr:colOff>533400</xdr:colOff>
      <xdr:row>63</xdr:row>
      <xdr:rowOff>13081</xdr:rowOff>
    </xdr:to>
    <xdr:sp macro="" textlink="">
      <xdr:nvSpPr>
        <xdr:cNvPr id="333" name="フローチャート : 判断 332"/>
        <xdr:cNvSpPr/>
      </xdr:nvSpPr>
      <xdr:spPr>
        <a:xfrm>
          <a:off x="13462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169308</xdr:rowOff>
    </xdr:from>
    <xdr:ext cx="762000" cy="259045"/>
    <xdr:sp macro="" textlink="">
      <xdr:nvSpPr>
        <xdr:cNvPr id="334" name="テキスト ボックス 333"/>
        <xdr:cNvSpPr txBox="1"/>
      </xdr:nvSpPr>
      <xdr:spPr>
        <a:xfrm>
          <a:off x="13131800" y="1079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54229</xdr:rowOff>
    </xdr:from>
    <xdr:to>
      <xdr:col>24</xdr:col>
      <xdr:colOff>609600</xdr:colOff>
      <xdr:row>60</xdr:row>
      <xdr:rowOff>155829</xdr:rowOff>
    </xdr:to>
    <xdr:sp macro="" textlink="">
      <xdr:nvSpPr>
        <xdr:cNvPr id="340" name="円/楕円 339"/>
        <xdr:cNvSpPr/>
      </xdr:nvSpPr>
      <xdr:spPr>
        <a:xfrm>
          <a:off x="169672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70756</xdr:rowOff>
    </xdr:from>
    <xdr:ext cx="762000" cy="259045"/>
    <xdr:sp macro="" textlink="">
      <xdr:nvSpPr>
        <xdr:cNvPr id="341" name="定員管理の状況該当値テキスト"/>
        <xdr:cNvSpPr txBox="1"/>
      </xdr:nvSpPr>
      <xdr:spPr>
        <a:xfrm>
          <a:off x="17106900" y="1018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44577</xdr:rowOff>
    </xdr:from>
    <xdr:to>
      <xdr:col>23</xdr:col>
      <xdr:colOff>457200</xdr:colOff>
      <xdr:row>60</xdr:row>
      <xdr:rowOff>146177</xdr:rowOff>
    </xdr:to>
    <xdr:sp macro="" textlink="">
      <xdr:nvSpPr>
        <xdr:cNvPr id="342" name="円/楕円 341"/>
        <xdr:cNvSpPr/>
      </xdr:nvSpPr>
      <xdr:spPr>
        <a:xfrm>
          <a:off x="16129000" y="1033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156354</xdr:rowOff>
    </xdr:from>
    <xdr:ext cx="736600" cy="259045"/>
    <xdr:sp macro="" textlink="">
      <xdr:nvSpPr>
        <xdr:cNvPr id="343" name="テキスト ボックス 342"/>
        <xdr:cNvSpPr txBox="1"/>
      </xdr:nvSpPr>
      <xdr:spPr>
        <a:xfrm>
          <a:off x="15798800" y="1010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30099</xdr:rowOff>
    </xdr:from>
    <xdr:to>
      <xdr:col>22</xdr:col>
      <xdr:colOff>254000</xdr:colOff>
      <xdr:row>60</xdr:row>
      <xdr:rowOff>131699</xdr:rowOff>
    </xdr:to>
    <xdr:sp macro="" textlink="">
      <xdr:nvSpPr>
        <xdr:cNvPr id="344" name="円/楕円 343"/>
        <xdr:cNvSpPr/>
      </xdr:nvSpPr>
      <xdr:spPr>
        <a:xfrm>
          <a:off x="15240000" y="103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141876</xdr:rowOff>
    </xdr:from>
    <xdr:ext cx="762000" cy="259045"/>
    <xdr:sp macro="" textlink="">
      <xdr:nvSpPr>
        <xdr:cNvPr id="345" name="テキスト ボックス 344"/>
        <xdr:cNvSpPr txBox="1"/>
      </xdr:nvSpPr>
      <xdr:spPr>
        <a:xfrm>
          <a:off x="14909800" y="1008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39751</xdr:rowOff>
    </xdr:from>
    <xdr:to>
      <xdr:col>21</xdr:col>
      <xdr:colOff>50800</xdr:colOff>
      <xdr:row>60</xdr:row>
      <xdr:rowOff>141351</xdr:rowOff>
    </xdr:to>
    <xdr:sp macro="" textlink="">
      <xdr:nvSpPr>
        <xdr:cNvPr id="346" name="円/楕円 345"/>
        <xdr:cNvSpPr/>
      </xdr:nvSpPr>
      <xdr:spPr>
        <a:xfrm>
          <a:off x="14351000" y="103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151528</xdr:rowOff>
    </xdr:from>
    <xdr:ext cx="762000" cy="259045"/>
    <xdr:sp macro="" textlink="">
      <xdr:nvSpPr>
        <xdr:cNvPr id="347" name="テキスト ボックス 346"/>
        <xdr:cNvSpPr txBox="1"/>
      </xdr:nvSpPr>
      <xdr:spPr>
        <a:xfrm>
          <a:off x="14020800" y="1009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90424</xdr:rowOff>
    </xdr:from>
    <xdr:to>
      <xdr:col>19</xdr:col>
      <xdr:colOff>533400</xdr:colOff>
      <xdr:row>61</xdr:row>
      <xdr:rowOff>20574</xdr:rowOff>
    </xdr:to>
    <xdr:sp macro="" textlink="">
      <xdr:nvSpPr>
        <xdr:cNvPr id="348" name="円/楕円 347"/>
        <xdr:cNvSpPr/>
      </xdr:nvSpPr>
      <xdr:spPr>
        <a:xfrm>
          <a:off x="13462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30751</xdr:rowOff>
    </xdr:from>
    <xdr:ext cx="762000" cy="259045"/>
    <xdr:sp macro="" textlink="">
      <xdr:nvSpPr>
        <xdr:cNvPr id="349" name="テキスト ボックス 348"/>
        <xdr:cNvSpPr txBox="1"/>
      </xdr:nvSpPr>
      <xdr:spPr>
        <a:xfrm>
          <a:off x="13131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元利償還金の増加により、昨年に続き類似団体平均を下回っており、前年比では単年度で</a:t>
          </a:r>
          <a:r>
            <a:rPr kumimoji="1" lang="en-US" altLang="ja-JP" sz="1300">
              <a:solidFill>
                <a:sysClr val="windowText" lastClr="000000"/>
              </a:solidFill>
              <a:latin typeface="ＭＳ Ｐゴシック"/>
            </a:rPr>
            <a:t>8.4</a:t>
          </a:r>
          <a:r>
            <a:rPr kumimoji="1" lang="ja-JP" altLang="en-US" sz="1300">
              <a:solidFill>
                <a:sysClr val="windowText" lastClr="000000"/>
              </a:solidFill>
              <a:latin typeface="ＭＳ Ｐゴシック"/>
            </a:rPr>
            <a:t>％と</a:t>
          </a:r>
          <a:r>
            <a:rPr kumimoji="1" lang="en-US" altLang="ja-JP" sz="1300">
              <a:solidFill>
                <a:sysClr val="windowText" lastClr="000000"/>
              </a:solidFill>
              <a:latin typeface="ＭＳ Ｐゴシック"/>
            </a:rPr>
            <a:t>0.9</a:t>
          </a:r>
          <a:r>
            <a:rPr kumimoji="1" lang="ja-JP" altLang="en-US" sz="1300">
              <a:solidFill>
                <a:sysClr val="windowText" lastClr="000000"/>
              </a:solidFill>
              <a:latin typeface="ＭＳ Ｐゴシック"/>
            </a:rPr>
            <a:t>ポイント上昇しているものの、</a:t>
          </a:r>
          <a:r>
            <a:rPr kumimoji="1" lang="en-US" altLang="ja-JP" sz="1300">
              <a:solidFill>
                <a:sysClr val="windowText" lastClr="000000"/>
              </a:solidFill>
              <a:latin typeface="ＭＳ Ｐゴシック"/>
            </a:rPr>
            <a:t>3</a:t>
          </a:r>
          <a:r>
            <a:rPr kumimoji="1" lang="ja-JP" altLang="en-US" sz="1300">
              <a:solidFill>
                <a:sysClr val="windowText" lastClr="000000"/>
              </a:solidFill>
              <a:latin typeface="ＭＳ Ｐゴシック"/>
            </a:rPr>
            <a:t>か年平均で</a:t>
          </a:r>
          <a:r>
            <a:rPr kumimoji="1" lang="en-US" altLang="ja-JP" sz="1300">
              <a:solidFill>
                <a:sysClr val="windowText" lastClr="000000"/>
              </a:solidFill>
              <a:latin typeface="ＭＳ Ｐゴシック"/>
            </a:rPr>
            <a:t>0.2</a:t>
          </a:r>
          <a:r>
            <a:rPr kumimoji="1" lang="ja-JP" altLang="en-US" sz="1300">
              <a:solidFill>
                <a:sysClr val="windowText" lastClr="000000"/>
              </a:solidFill>
              <a:latin typeface="ＭＳ Ｐゴシック"/>
            </a:rPr>
            <a:t>ポイントの減少となっている。</a:t>
          </a:r>
        </a:p>
        <a:p>
          <a:r>
            <a:rPr kumimoji="1" lang="ja-JP" altLang="en-US" sz="1300">
              <a:solidFill>
                <a:sysClr val="windowText" lastClr="000000"/>
              </a:solidFill>
              <a:latin typeface="ＭＳ Ｐゴシック"/>
            </a:rPr>
            <a:t>　今後も引き続き合併特例債を有効に活用しつつ新規発行の抑制に努めるなどして、財政運営ガイドラインの目標である実質公債費比率</a:t>
          </a:r>
          <a:r>
            <a:rPr kumimoji="1" lang="en-US" altLang="ja-JP" sz="1300">
              <a:solidFill>
                <a:sysClr val="windowText" lastClr="000000"/>
              </a:solidFill>
              <a:latin typeface="ＭＳ Ｐゴシック"/>
            </a:rPr>
            <a:t>9.0</a:t>
          </a:r>
          <a:r>
            <a:rPr kumimoji="1" lang="ja-JP" altLang="en-US" sz="1300">
              <a:solidFill>
                <a:sysClr val="windowText" lastClr="000000"/>
              </a:solidFill>
              <a:latin typeface="ＭＳ Ｐゴシック"/>
            </a:rPr>
            <a:t>％未満を維持するよう、公債費比率の適正化に努める。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6" name="直線コネクタ 375"/>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7"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8" name="直線コネクタ 377"/>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23114</xdr:rowOff>
    </xdr:from>
    <xdr:to>
      <xdr:col>24</xdr:col>
      <xdr:colOff>558800</xdr:colOff>
      <xdr:row>41</xdr:row>
      <xdr:rowOff>42418</xdr:rowOff>
    </xdr:to>
    <xdr:cxnSp macro="">
      <xdr:nvCxnSpPr>
        <xdr:cNvPr id="381" name="直線コネクタ 380"/>
        <xdr:cNvCxnSpPr/>
      </xdr:nvCxnSpPr>
      <xdr:spPr>
        <a:xfrm flipV="1">
          <a:off x="16179800" y="705256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109745</xdr:rowOff>
    </xdr:from>
    <xdr:ext cx="762000" cy="259045"/>
    <xdr:sp macro="" textlink="">
      <xdr:nvSpPr>
        <xdr:cNvPr id="382"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3" name="フローチャート : 判断 382"/>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41</xdr:row>
      <xdr:rowOff>90678</xdr:rowOff>
    </xdr:to>
    <xdr:cxnSp macro="">
      <xdr:nvCxnSpPr>
        <xdr:cNvPr id="384" name="直線コネクタ 383"/>
        <xdr:cNvCxnSpPr/>
      </xdr:nvCxnSpPr>
      <xdr:spPr>
        <a:xfrm flipV="1">
          <a:off x="15290800" y="70718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5" name="フローチャート : 判断 384"/>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62501</xdr:rowOff>
    </xdr:from>
    <xdr:ext cx="736600" cy="259045"/>
    <xdr:sp macro="" textlink="">
      <xdr:nvSpPr>
        <xdr:cNvPr id="386" name="テキスト ボックス 385"/>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90678</xdr:rowOff>
    </xdr:from>
    <xdr:to>
      <xdr:col>22</xdr:col>
      <xdr:colOff>203200</xdr:colOff>
      <xdr:row>41</xdr:row>
      <xdr:rowOff>158242</xdr:rowOff>
    </xdr:to>
    <xdr:cxnSp macro="">
      <xdr:nvCxnSpPr>
        <xdr:cNvPr id="387" name="直線コネクタ 386"/>
        <xdr:cNvCxnSpPr/>
      </xdr:nvCxnSpPr>
      <xdr:spPr>
        <a:xfrm flipV="1">
          <a:off x="14401800" y="71201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78486</xdr:rowOff>
    </xdr:from>
    <xdr:to>
      <xdr:col>22</xdr:col>
      <xdr:colOff>254000</xdr:colOff>
      <xdr:row>42</xdr:row>
      <xdr:rowOff>8636</xdr:rowOff>
    </xdr:to>
    <xdr:sp macro="" textlink="">
      <xdr:nvSpPr>
        <xdr:cNvPr id="388" name="フローチャート : 判断 387"/>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164863</xdr:rowOff>
    </xdr:from>
    <xdr:ext cx="762000" cy="259045"/>
    <xdr:sp macro="" textlink="">
      <xdr:nvSpPr>
        <xdr:cNvPr id="389" name="テキスト ボックス 388"/>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158242</xdr:rowOff>
    </xdr:from>
    <xdr:to>
      <xdr:col>21</xdr:col>
      <xdr:colOff>0</xdr:colOff>
      <xdr:row>42</xdr:row>
      <xdr:rowOff>15748</xdr:rowOff>
    </xdr:to>
    <xdr:cxnSp macro="">
      <xdr:nvCxnSpPr>
        <xdr:cNvPr id="390" name="直線コネクタ 389"/>
        <xdr:cNvCxnSpPr/>
      </xdr:nvCxnSpPr>
      <xdr:spPr>
        <a:xfrm flipV="1">
          <a:off x="13512800" y="71876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165354</xdr:rowOff>
    </xdr:from>
    <xdr:to>
      <xdr:col>21</xdr:col>
      <xdr:colOff>50800</xdr:colOff>
      <xdr:row>42</xdr:row>
      <xdr:rowOff>95504</xdr:rowOff>
    </xdr:to>
    <xdr:sp macro="" textlink="">
      <xdr:nvSpPr>
        <xdr:cNvPr id="391" name="フローチャート : 判断 390"/>
        <xdr:cNvSpPr/>
      </xdr:nvSpPr>
      <xdr:spPr>
        <a:xfrm>
          <a:off x="14351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80281</xdr:rowOff>
    </xdr:from>
    <xdr:ext cx="762000" cy="259045"/>
    <xdr:sp macro="" textlink="">
      <xdr:nvSpPr>
        <xdr:cNvPr id="392" name="テキスト ボックス 391"/>
        <xdr:cNvSpPr txBox="1"/>
      </xdr:nvSpPr>
      <xdr:spPr>
        <a:xfrm>
          <a:off x="14020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93" name="フローチャート : 判断 392"/>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94" name="テキスト ボックス 393"/>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400" name="円/楕円 399"/>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115841</xdr:rowOff>
    </xdr:from>
    <xdr:ext cx="762000" cy="259045"/>
    <xdr:sp macro="" textlink="">
      <xdr:nvSpPr>
        <xdr:cNvPr id="401" name="公債費負担の状況該当値テキスト"/>
        <xdr:cNvSpPr txBox="1"/>
      </xdr:nvSpPr>
      <xdr:spPr>
        <a:xfrm>
          <a:off x="17106900" y="69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402" name="円/楕円 401"/>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77995</xdr:rowOff>
    </xdr:from>
    <xdr:ext cx="736600" cy="259045"/>
    <xdr:sp macro="" textlink="">
      <xdr:nvSpPr>
        <xdr:cNvPr id="403" name="テキスト ボックス 402"/>
        <xdr:cNvSpPr txBox="1"/>
      </xdr:nvSpPr>
      <xdr:spPr>
        <a:xfrm>
          <a:off x="15798800" y="710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39878</xdr:rowOff>
    </xdr:from>
    <xdr:to>
      <xdr:col>22</xdr:col>
      <xdr:colOff>254000</xdr:colOff>
      <xdr:row>41</xdr:row>
      <xdr:rowOff>141478</xdr:rowOff>
    </xdr:to>
    <xdr:sp macro="" textlink="">
      <xdr:nvSpPr>
        <xdr:cNvPr id="404" name="円/楕円 403"/>
        <xdr:cNvSpPr/>
      </xdr:nvSpPr>
      <xdr:spPr>
        <a:xfrm>
          <a:off x="15240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151655</xdr:rowOff>
    </xdr:from>
    <xdr:ext cx="762000" cy="259045"/>
    <xdr:sp macro="" textlink="">
      <xdr:nvSpPr>
        <xdr:cNvPr id="405" name="テキスト ボックス 404"/>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107442</xdr:rowOff>
    </xdr:from>
    <xdr:to>
      <xdr:col>21</xdr:col>
      <xdr:colOff>50800</xdr:colOff>
      <xdr:row>42</xdr:row>
      <xdr:rowOff>37592</xdr:rowOff>
    </xdr:to>
    <xdr:sp macro="" textlink="">
      <xdr:nvSpPr>
        <xdr:cNvPr id="406" name="円/楕円 405"/>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407" name="テキスト ボックス 406"/>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136398</xdr:rowOff>
    </xdr:from>
    <xdr:to>
      <xdr:col>19</xdr:col>
      <xdr:colOff>533400</xdr:colOff>
      <xdr:row>42</xdr:row>
      <xdr:rowOff>66548</xdr:rowOff>
    </xdr:to>
    <xdr:sp macro="" textlink="">
      <xdr:nvSpPr>
        <xdr:cNvPr id="408" name="円/楕円 407"/>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76725</xdr:rowOff>
    </xdr:from>
    <xdr:ext cx="762000" cy="259045"/>
    <xdr:sp macro="" textlink="">
      <xdr:nvSpPr>
        <xdr:cNvPr id="409" name="テキスト ボックス 40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将来負担比率は</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合併特例債を活用した都市基盤整備等の推進により類似団体平均を大きく下回っているが</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前年度と比較すると地方債残高の減少により</a:t>
          </a:r>
          <a:r>
            <a:rPr kumimoji="1" lang="en-US" altLang="ja-JP" sz="1300">
              <a:solidFill>
                <a:sysClr val="windowText" lastClr="000000"/>
              </a:solidFill>
              <a:latin typeface="ＭＳ Ｐゴシック"/>
            </a:rPr>
            <a:t>8.7</a:t>
          </a:r>
          <a:r>
            <a:rPr kumimoji="1" lang="ja-JP" altLang="en-US" sz="1300">
              <a:solidFill>
                <a:sysClr val="windowText" lastClr="000000"/>
              </a:solidFill>
              <a:latin typeface="ＭＳ Ｐゴシック"/>
            </a:rPr>
            <a:t>ポイント減少している。</a:t>
          </a:r>
        </a:p>
        <a:p>
          <a:r>
            <a:rPr kumimoji="1" lang="ja-JP" altLang="en-US" sz="1300">
              <a:solidFill>
                <a:sysClr val="windowText" lastClr="000000"/>
              </a:solidFill>
              <a:latin typeface="ＭＳ Ｐゴシック"/>
            </a:rPr>
            <a:t>　　今後は、合併特例債を有効に活用しつつ新規発行の抑制に努めるなどして、財政運営ガイドライン目標である将来負担比率</a:t>
          </a:r>
          <a:r>
            <a:rPr kumimoji="1" lang="en-US" altLang="ja-JP" sz="1300">
              <a:solidFill>
                <a:sysClr val="windowText" lastClr="000000"/>
              </a:solidFill>
              <a:latin typeface="ＭＳ Ｐゴシック"/>
            </a:rPr>
            <a:t>95</a:t>
          </a:r>
          <a:r>
            <a:rPr kumimoji="1" lang="ja-JP" altLang="en-US" sz="1300">
              <a:solidFill>
                <a:sysClr val="windowText" lastClr="000000"/>
              </a:solidFill>
              <a:latin typeface="ＭＳ Ｐゴシック"/>
            </a:rPr>
            <a:t>％未満を維持するよう、財政の健全化に努める。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8" name="直線コネクタ 437"/>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9"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40" name="直線コネクタ 439"/>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134874</xdr:rowOff>
    </xdr:from>
    <xdr:to>
      <xdr:col>24</xdr:col>
      <xdr:colOff>558800</xdr:colOff>
      <xdr:row>18</xdr:row>
      <xdr:rowOff>33401</xdr:rowOff>
    </xdr:to>
    <xdr:cxnSp macro="">
      <xdr:nvCxnSpPr>
        <xdr:cNvPr id="443" name="直線コネクタ 442"/>
        <xdr:cNvCxnSpPr/>
      </xdr:nvCxnSpPr>
      <xdr:spPr>
        <a:xfrm flipV="1">
          <a:off x="16179800" y="3049524"/>
          <a:ext cx="8382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171043</xdr:rowOff>
    </xdr:from>
    <xdr:ext cx="762000" cy="259045"/>
    <xdr:sp macro="" textlink="">
      <xdr:nvSpPr>
        <xdr:cNvPr id="444"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5" name="フローチャート : 判断 444"/>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33401</xdr:rowOff>
    </xdr:from>
    <xdr:to>
      <xdr:col>23</xdr:col>
      <xdr:colOff>406400</xdr:colOff>
      <xdr:row>18</xdr:row>
      <xdr:rowOff>104987</xdr:rowOff>
    </xdr:to>
    <xdr:cxnSp macro="">
      <xdr:nvCxnSpPr>
        <xdr:cNvPr id="446" name="直線コネクタ 445"/>
        <xdr:cNvCxnSpPr/>
      </xdr:nvCxnSpPr>
      <xdr:spPr>
        <a:xfrm flipV="1">
          <a:off x="15290800" y="3119501"/>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7" name="フローチャート : 判断 446"/>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8" name="テキスト ボックス 447"/>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104987</xdr:rowOff>
    </xdr:from>
    <xdr:to>
      <xdr:col>22</xdr:col>
      <xdr:colOff>203200</xdr:colOff>
      <xdr:row>18</xdr:row>
      <xdr:rowOff>136356</xdr:rowOff>
    </xdr:to>
    <xdr:cxnSp macro="">
      <xdr:nvCxnSpPr>
        <xdr:cNvPr id="449" name="直線コネクタ 448"/>
        <xdr:cNvCxnSpPr/>
      </xdr:nvCxnSpPr>
      <xdr:spPr>
        <a:xfrm flipV="1">
          <a:off x="14401800" y="319108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15960</xdr:rowOff>
    </xdr:from>
    <xdr:to>
      <xdr:col>22</xdr:col>
      <xdr:colOff>254000</xdr:colOff>
      <xdr:row>15</xdr:row>
      <xdr:rowOff>117560</xdr:rowOff>
    </xdr:to>
    <xdr:sp macro="" textlink="">
      <xdr:nvSpPr>
        <xdr:cNvPr id="450" name="フローチャート : 判断 449"/>
        <xdr:cNvSpPr/>
      </xdr:nvSpPr>
      <xdr:spPr>
        <a:xfrm>
          <a:off x="15240000" y="258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127737</xdr:rowOff>
    </xdr:from>
    <xdr:ext cx="762000" cy="259045"/>
    <xdr:sp macro="" textlink="">
      <xdr:nvSpPr>
        <xdr:cNvPr id="451" name="テキスト ボックス 450"/>
        <xdr:cNvSpPr txBox="1"/>
      </xdr:nvSpPr>
      <xdr:spPr>
        <a:xfrm>
          <a:off x="14909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136356</xdr:rowOff>
    </xdr:from>
    <xdr:to>
      <xdr:col>21</xdr:col>
      <xdr:colOff>0</xdr:colOff>
      <xdr:row>19</xdr:row>
      <xdr:rowOff>46948</xdr:rowOff>
    </xdr:to>
    <xdr:cxnSp macro="">
      <xdr:nvCxnSpPr>
        <xdr:cNvPr id="452" name="直線コネクタ 451"/>
        <xdr:cNvCxnSpPr/>
      </xdr:nvCxnSpPr>
      <xdr:spPr>
        <a:xfrm flipV="1">
          <a:off x="13512800" y="322245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87545</xdr:rowOff>
    </xdr:from>
    <xdr:to>
      <xdr:col>21</xdr:col>
      <xdr:colOff>50800</xdr:colOff>
      <xdr:row>16</xdr:row>
      <xdr:rowOff>17695</xdr:rowOff>
    </xdr:to>
    <xdr:sp macro="" textlink="">
      <xdr:nvSpPr>
        <xdr:cNvPr id="453" name="フローチャート : 判断 452"/>
        <xdr:cNvSpPr/>
      </xdr:nvSpPr>
      <xdr:spPr>
        <a:xfrm>
          <a:off x="14351000" y="265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27872</xdr:rowOff>
    </xdr:from>
    <xdr:ext cx="762000" cy="259045"/>
    <xdr:sp macro="" textlink="">
      <xdr:nvSpPr>
        <xdr:cNvPr id="454" name="テキスト ボックス 453"/>
        <xdr:cNvSpPr txBox="1"/>
      </xdr:nvSpPr>
      <xdr:spPr>
        <a:xfrm>
          <a:off x="14020800" y="242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22267</xdr:rowOff>
    </xdr:from>
    <xdr:to>
      <xdr:col>19</xdr:col>
      <xdr:colOff>533400</xdr:colOff>
      <xdr:row>16</xdr:row>
      <xdr:rowOff>123867</xdr:rowOff>
    </xdr:to>
    <xdr:sp macro="" textlink="">
      <xdr:nvSpPr>
        <xdr:cNvPr id="455" name="フローチャート : 判断 454"/>
        <xdr:cNvSpPr/>
      </xdr:nvSpPr>
      <xdr:spPr>
        <a:xfrm>
          <a:off x="13462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134044</xdr:rowOff>
    </xdr:from>
    <xdr:ext cx="762000" cy="259045"/>
    <xdr:sp macro="" textlink="">
      <xdr:nvSpPr>
        <xdr:cNvPr id="456" name="テキスト ボックス 455"/>
        <xdr:cNvSpPr txBox="1"/>
      </xdr:nvSpPr>
      <xdr:spPr>
        <a:xfrm>
          <a:off x="13131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84074</xdr:rowOff>
    </xdr:from>
    <xdr:to>
      <xdr:col>24</xdr:col>
      <xdr:colOff>609600</xdr:colOff>
      <xdr:row>18</xdr:row>
      <xdr:rowOff>14224</xdr:rowOff>
    </xdr:to>
    <xdr:sp macro="" textlink="">
      <xdr:nvSpPr>
        <xdr:cNvPr id="462" name="円/楕円 461"/>
        <xdr:cNvSpPr/>
      </xdr:nvSpPr>
      <xdr:spPr>
        <a:xfrm>
          <a:off x="16967200" y="29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56151</xdr:rowOff>
    </xdr:from>
    <xdr:ext cx="762000" cy="259045"/>
    <xdr:sp macro="" textlink="">
      <xdr:nvSpPr>
        <xdr:cNvPr id="463" name="将来負担の状況該当値テキスト"/>
        <xdr:cNvSpPr txBox="1"/>
      </xdr:nvSpPr>
      <xdr:spPr>
        <a:xfrm>
          <a:off x="17106900" y="297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154051</xdr:rowOff>
    </xdr:from>
    <xdr:to>
      <xdr:col>23</xdr:col>
      <xdr:colOff>457200</xdr:colOff>
      <xdr:row>18</xdr:row>
      <xdr:rowOff>84201</xdr:rowOff>
    </xdr:to>
    <xdr:sp macro="" textlink="">
      <xdr:nvSpPr>
        <xdr:cNvPr id="464" name="円/楕円 463"/>
        <xdr:cNvSpPr/>
      </xdr:nvSpPr>
      <xdr:spPr>
        <a:xfrm>
          <a:off x="16129000" y="30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68978</xdr:rowOff>
    </xdr:from>
    <xdr:ext cx="736600" cy="259045"/>
    <xdr:sp macro="" textlink="">
      <xdr:nvSpPr>
        <xdr:cNvPr id="465" name="テキスト ボックス 464"/>
        <xdr:cNvSpPr txBox="1"/>
      </xdr:nvSpPr>
      <xdr:spPr>
        <a:xfrm>
          <a:off x="15798800" y="3155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54187</xdr:rowOff>
    </xdr:from>
    <xdr:to>
      <xdr:col>22</xdr:col>
      <xdr:colOff>254000</xdr:colOff>
      <xdr:row>18</xdr:row>
      <xdr:rowOff>155787</xdr:rowOff>
    </xdr:to>
    <xdr:sp macro="" textlink="">
      <xdr:nvSpPr>
        <xdr:cNvPr id="466" name="円/楕円 465"/>
        <xdr:cNvSpPr/>
      </xdr:nvSpPr>
      <xdr:spPr>
        <a:xfrm>
          <a:off x="15240000" y="31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140564</xdr:rowOff>
    </xdr:from>
    <xdr:ext cx="762000" cy="259045"/>
    <xdr:sp macro="" textlink="">
      <xdr:nvSpPr>
        <xdr:cNvPr id="467" name="テキスト ボックス 466"/>
        <xdr:cNvSpPr txBox="1"/>
      </xdr:nvSpPr>
      <xdr:spPr>
        <a:xfrm>
          <a:off x="14909800" y="322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85556</xdr:rowOff>
    </xdr:from>
    <xdr:to>
      <xdr:col>21</xdr:col>
      <xdr:colOff>50800</xdr:colOff>
      <xdr:row>19</xdr:row>
      <xdr:rowOff>15706</xdr:rowOff>
    </xdr:to>
    <xdr:sp macro="" textlink="">
      <xdr:nvSpPr>
        <xdr:cNvPr id="468" name="円/楕円 467"/>
        <xdr:cNvSpPr/>
      </xdr:nvSpPr>
      <xdr:spPr>
        <a:xfrm>
          <a:off x="14351000" y="317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483</xdr:rowOff>
    </xdr:from>
    <xdr:ext cx="762000" cy="259045"/>
    <xdr:sp macro="" textlink="">
      <xdr:nvSpPr>
        <xdr:cNvPr id="469" name="テキスト ボックス 468"/>
        <xdr:cNvSpPr txBox="1"/>
      </xdr:nvSpPr>
      <xdr:spPr>
        <a:xfrm>
          <a:off x="14020800" y="325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167598</xdr:rowOff>
    </xdr:from>
    <xdr:to>
      <xdr:col>19</xdr:col>
      <xdr:colOff>533400</xdr:colOff>
      <xdr:row>19</xdr:row>
      <xdr:rowOff>97748</xdr:rowOff>
    </xdr:to>
    <xdr:sp macro="" textlink="">
      <xdr:nvSpPr>
        <xdr:cNvPr id="470" name="円/楕円 469"/>
        <xdr:cNvSpPr/>
      </xdr:nvSpPr>
      <xdr:spPr>
        <a:xfrm>
          <a:off x="13462000" y="32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82525</xdr:rowOff>
    </xdr:from>
    <xdr:ext cx="762000" cy="259045"/>
    <xdr:sp macro="" textlink="">
      <xdr:nvSpPr>
        <xdr:cNvPr id="471" name="テキスト ボックス 470"/>
        <xdr:cNvSpPr txBox="1"/>
      </xdr:nvSpPr>
      <xdr:spPr>
        <a:xfrm>
          <a:off x="13131800" y="334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茨城県古河市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144,406
141,398
123.58
50,869,098
49,181,689
1,280,786
30,041,290
62,375,563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84.4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人件費に係る経常収支比率は、職員数の削減等により、平成</a:t>
          </a:r>
          <a:r>
            <a:rPr kumimoji="1" lang="en-US" altLang="ja-JP" sz="1300">
              <a:latin typeface="ＭＳ Ｐゴシック"/>
            </a:rPr>
            <a:t>27</a:t>
          </a:r>
          <a:r>
            <a:rPr kumimoji="1" lang="ja-JP" altLang="en-US" sz="1300">
              <a:latin typeface="ＭＳ Ｐゴシック"/>
            </a:rPr>
            <a:t>年度については類似団体を大きく下回ることとなり、平成</a:t>
          </a:r>
          <a:r>
            <a:rPr kumimoji="1" lang="en-US" altLang="ja-JP" sz="1300">
              <a:latin typeface="ＭＳ Ｐゴシック"/>
            </a:rPr>
            <a:t>28</a:t>
          </a:r>
          <a:r>
            <a:rPr kumimoji="1" lang="ja-JP" altLang="en-US" sz="1300">
              <a:latin typeface="ＭＳ Ｐゴシック"/>
            </a:rPr>
            <a:t>年度についても同様の結果となった。</a:t>
          </a:r>
          <a:endParaRPr kumimoji="1" lang="en-US" altLang="ja-JP" sz="1300">
            <a:latin typeface="ＭＳ Ｐゴシック"/>
          </a:endParaRPr>
        </a:p>
        <a:p>
          <a:r>
            <a:rPr kumimoji="1" lang="ja-JP" altLang="en-US" sz="1300">
              <a:latin typeface="ＭＳ Ｐゴシック"/>
            </a:rPr>
            <a:t>　今後も事務や政策に注視しながら、組織・機構の見直し等を行うとともに、職員数の適正化を図り、人件費の抑制に努める。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50800</xdr:rowOff>
    </xdr:from>
    <xdr:to>
      <xdr:col>7</xdr:col>
      <xdr:colOff>15875</xdr:colOff>
      <xdr:row>34</xdr:row>
      <xdr:rowOff>63500</xdr:rowOff>
    </xdr:to>
    <xdr:cxnSp macro="">
      <xdr:nvCxnSpPr>
        <xdr:cNvPr id="66" name="直線コネクタ 65"/>
        <xdr:cNvCxnSpPr/>
      </xdr:nvCxnSpPr>
      <xdr:spPr>
        <a:xfrm flipV="1">
          <a:off x="3987800" y="5880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63500</xdr:rowOff>
    </xdr:from>
    <xdr:to>
      <xdr:col>5</xdr:col>
      <xdr:colOff>549275</xdr:colOff>
      <xdr:row>34</xdr:row>
      <xdr:rowOff>152400</xdr:rowOff>
    </xdr:to>
    <xdr:cxnSp macro="">
      <xdr:nvCxnSpPr>
        <xdr:cNvPr id="69" name="直線コネクタ 68"/>
        <xdr:cNvCxnSpPr/>
      </xdr:nvCxnSpPr>
      <xdr:spPr>
        <a:xfrm flipV="1">
          <a:off x="3098800" y="5892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152400</xdr:rowOff>
    </xdr:from>
    <xdr:to>
      <xdr:col>4</xdr:col>
      <xdr:colOff>346075</xdr:colOff>
      <xdr:row>36</xdr:row>
      <xdr:rowOff>0</xdr:rowOff>
    </xdr:to>
    <xdr:cxnSp macro="">
      <xdr:nvCxnSpPr>
        <xdr:cNvPr id="72" name="直線コネクタ 71"/>
        <xdr:cNvCxnSpPr/>
      </xdr:nvCxnSpPr>
      <xdr:spPr>
        <a:xfrm flipV="1">
          <a:off x="2209800" y="5981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127000</xdr:rowOff>
    </xdr:from>
    <xdr:to>
      <xdr:col>4</xdr:col>
      <xdr:colOff>396875</xdr:colOff>
      <xdr:row>35</xdr:row>
      <xdr:rowOff>57150</xdr:rowOff>
    </xdr:to>
    <xdr:sp macro="" textlink="">
      <xdr:nvSpPr>
        <xdr:cNvPr id="73" name="フローチャート : 判断 72"/>
        <xdr:cNvSpPr/>
      </xdr:nvSpPr>
      <xdr:spPr>
        <a:xfrm>
          <a:off x="30480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41927</xdr:rowOff>
    </xdr:from>
    <xdr:ext cx="762000" cy="259045"/>
    <xdr:sp macro="" textlink="">
      <xdr:nvSpPr>
        <xdr:cNvPr id="74" name="テキスト ボックス 73"/>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0</xdr:rowOff>
    </xdr:from>
    <xdr:to>
      <xdr:col>3</xdr:col>
      <xdr:colOff>142875</xdr:colOff>
      <xdr:row>36</xdr:row>
      <xdr:rowOff>114300</xdr:rowOff>
    </xdr:to>
    <xdr:cxnSp macro="">
      <xdr:nvCxnSpPr>
        <xdr:cNvPr id="75" name="直線コネクタ 74"/>
        <xdr:cNvCxnSpPr/>
      </xdr:nvCxnSpPr>
      <xdr:spPr>
        <a:xfrm flipV="1">
          <a:off x="1320800" y="6172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152400</xdr:rowOff>
    </xdr:from>
    <xdr:to>
      <xdr:col>3</xdr:col>
      <xdr:colOff>193675</xdr:colOff>
      <xdr:row>35</xdr:row>
      <xdr:rowOff>82550</xdr:rowOff>
    </xdr:to>
    <xdr:sp macro="" textlink="">
      <xdr:nvSpPr>
        <xdr:cNvPr id="76" name="フローチャート : 判断 75"/>
        <xdr:cNvSpPr/>
      </xdr:nvSpPr>
      <xdr:spPr>
        <a:xfrm>
          <a:off x="2159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92727</xdr:rowOff>
    </xdr:from>
    <xdr:ext cx="762000" cy="259045"/>
    <xdr:sp macro="" textlink="">
      <xdr:nvSpPr>
        <xdr:cNvPr id="77" name="テキスト ボックス 76"/>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82550</xdr:rowOff>
    </xdr:from>
    <xdr:to>
      <xdr:col>1</xdr:col>
      <xdr:colOff>676275</xdr:colOff>
      <xdr:row>36</xdr:row>
      <xdr:rowOff>12700</xdr:rowOff>
    </xdr:to>
    <xdr:sp macro="" textlink="">
      <xdr:nvSpPr>
        <xdr:cNvPr id="78" name="フローチャート :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22877</xdr:rowOff>
    </xdr:from>
    <xdr:ext cx="762000" cy="259045"/>
    <xdr:sp macro="" textlink="">
      <xdr:nvSpPr>
        <xdr:cNvPr id="79" name="テキスト ボックス 78"/>
        <xdr:cNvSpPr txBox="1"/>
      </xdr:nvSpPr>
      <xdr:spPr>
        <a:xfrm>
          <a:off x="9398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0</xdr:rowOff>
    </xdr:from>
    <xdr:to>
      <xdr:col>7</xdr:col>
      <xdr:colOff>66675</xdr:colOff>
      <xdr:row>34</xdr:row>
      <xdr:rowOff>101600</xdr:rowOff>
    </xdr:to>
    <xdr:sp macro="" textlink="">
      <xdr:nvSpPr>
        <xdr:cNvPr id="85" name="円/楕円 84"/>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16527</xdr:rowOff>
    </xdr:from>
    <xdr:ext cx="762000" cy="259045"/>
    <xdr:sp macro="" textlink="">
      <xdr:nvSpPr>
        <xdr:cNvPr id="86" name="人件費該当値テキスト"/>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12700</xdr:rowOff>
    </xdr:from>
    <xdr:to>
      <xdr:col>5</xdr:col>
      <xdr:colOff>600075</xdr:colOff>
      <xdr:row>34</xdr:row>
      <xdr:rowOff>114300</xdr:rowOff>
    </xdr:to>
    <xdr:sp macro="" textlink="">
      <xdr:nvSpPr>
        <xdr:cNvPr id="87" name="円/楕円 86"/>
        <xdr:cNvSpPr/>
      </xdr:nvSpPr>
      <xdr:spPr>
        <a:xfrm>
          <a:off x="3937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124477</xdr:rowOff>
    </xdr:from>
    <xdr:ext cx="736600" cy="259045"/>
    <xdr:sp macro="" textlink="">
      <xdr:nvSpPr>
        <xdr:cNvPr id="88" name="テキスト ボックス 87"/>
        <xdr:cNvSpPr txBox="1"/>
      </xdr:nvSpPr>
      <xdr:spPr>
        <a:xfrm>
          <a:off x="3606800" y="561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101600</xdr:rowOff>
    </xdr:from>
    <xdr:to>
      <xdr:col>4</xdr:col>
      <xdr:colOff>396875</xdr:colOff>
      <xdr:row>35</xdr:row>
      <xdr:rowOff>31750</xdr:rowOff>
    </xdr:to>
    <xdr:sp macro="" textlink="">
      <xdr:nvSpPr>
        <xdr:cNvPr id="89" name="円/楕円 88"/>
        <xdr:cNvSpPr/>
      </xdr:nvSpPr>
      <xdr:spPr>
        <a:xfrm>
          <a:off x="3048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41927</xdr:rowOff>
    </xdr:from>
    <xdr:ext cx="762000" cy="259045"/>
    <xdr:sp macro="" textlink="">
      <xdr:nvSpPr>
        <xdr:cNvPr id="90" name="テキスト ボックス 89"/>
        <xdr:cNvSpPr txBox="1"/>
      </xdr:nvSpPr>
      <xdr:spPr>
        <a:xfrm>
          <a:off x="2717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120650</xdr:rowOff>
    </xdr:from>
    <xdr:to>
      <xdr:col>3</xdr:col>
      <xdr:colOff>193675</xdr:colOff>
      <xdr:row>36</xdr:row>
      <xdr:rowOff>50800</xdr:rowOff>
    </xdr:to>
    <xdr:sp macro="" textlink="">
      <xdr:nvSpPr>
        <xdr:cNvPr id="91" name="円/楕円 90"/>
        <xdr:cNvSpPr/>
      </xdr:nvSpPr>
      <xdr:spPr>
        <a:xfrm>
          <a:off x="2159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92" name="テキスト ボックス 91"/>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63500</xdr:rowOff>
    </xdr:from>
    <xdr:to>
      <xdr:col>1</xdr:col>
      <xdr:colOff>676275</xdr:colOff>
      <xdr:row>36</xdr:row>
      <xdr:rowOff>165100</xdr:rowOff>
    </xdr:to>
    <xdr:sp macro="" textlink="">
      <xdr:nvSpPr>
        <xdr:cNvPr id="93" name="円/楕円 92"/>
        <xdr:cNvSpPr/>
      </xdr:nvSpPr>
      <xdr:spPr>
        <a:xfrm>
          <a:off x="1270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149877</xdr:rowOff>
    </xdr:from>
    <xdr:ext cx="762000" cy="259045"/>
    <xdr:sp macro="" textlink="">
      <xdr:nvSpPr>
        <xdr:cNvPr id="94" name="テキスト ボックス 93"/>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物件費決算額は、平成</a:t>
          </a:r>
          <a:r>
            <a:rPr kumimoji="1" lang="en-US" altLang="ja-JP" sz="1300">
              <a:latin typeface="ＭＳ Ｐゴシック"/>
            </a:rPr>
            <a:t>27</a:t>
          </a:r>
          <a:r>
            <a:rPr kumimoji="1" lang="ja-JP" altLang="en-US" sz="1300">
              <a:latin typeface="ＭＳ Ｐゴシック"/>
            </a:rPr>
            <a:t>年度と同様の比率となったが、類似団体平均と比較しても人口一人当たり決算額、物件費に係る経常収支比率に　おいて平均を下回っている。</a:t>
          </a:r>
          <a:endParaRPr kumimoji="1" lang="en-US" altLang="ja-JP" sz="1300">
            <a:latin typeface="ＭＳ Ｐゴシック"/>
          </a:endParaRPr>
        </a:p>
        <a:p>
          <a:r>
            <a:rPr kumimoji="1" lang="ja-JP" altLang="en-US" sz="1300">
              <a:latin typeface="ＭＳ Ｐゴシック"/>
            </a:rPr>
            <a:t>　今後も引き続き、歳出削減を図るとともに、事務事業の整理統合、類似施設の統廃合の検討を行い、物件費の削減に努める。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107950</xdr:rowOff>
    </xdr:to>
    <xdr:cxnSp macro="">
      <xdr:nvCxnSpPr>
        <xdr:cNvPr id="129" name="直線コネクタ 128"/>
        <xdr:cNvCxnSpPr/>
      </xdr:nvCxnSpPr>
      <xdr:spPr>
        <a:xfrm>
          <a:off x="15671800" y="2679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2013</xdr:rowOff>
    </xdr:from>
    <xdr:ext cx="762000" cy="259045"/>
    <xdr:sp macro="" textlink="">
      <xdr:nvSpPr>
        <xdr:cNvPr id="130"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140607</xdr:rowOff>
    </xdr:to>
    <xdr:cxnSp macro="">
      <xdr:nvCxnSpPr>
        <xdr:cNvPr id="132" name="直線コネクタ 131"/>
        <xdr:cNvCxnSpPr/>
      </xdr:nvCxnSpPr>
      <xdr:spPr>
        <a:xfrm flipV="1">
          <a:off x="14782800" y="2679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75293</xdr:rowOff>
    </xdr:from>
    <xdr:to>
      <xdr:col>21</xdr:col>
      <xdr:colOff>361950</xdr:colOff>
      <xdr:row>15</xdr:row>
      <xdr:rowOff>140607</xdr:rowOff>
    </xdr:to>
    <xdr:cxnSp macro="">
      <xdr:nvCxnSpPr>
        <xdr:cNvPr id="135" name="直線コネクタ 134"/>
        <xdr:cNvCxnSpPr/>
      </xdr:nvCxnSpPr>
      <xdr:spPr>
        <a:xfrm>
          <a:off x="13893800" y="2647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6" name="フローチャート : 判断 135"/>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7" name="テキスト ボックス 136"/>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75293</xdr:rowOff>
    </xdr:from>
    <xdr:to>
      <xdr:col>20</xdr:col>
      <xdr:colOff>158750</xdr:colOff>
      <xdr:row>15</xdr:row>
      <xdr:rowOff>118836</xdr:rowOff>
    </xdr:to>
    <xdr:cxnSp macro="">
      <xdr:nvCxnSpPr>
        <xdr:cNvPr id="138" name="直線コネクタ 137"/>
        <xdr:cNvCxnSpPr/>
      </xdr:nvCxnSpPr>
      <xdr:spPr>
        <a:xfrm flipV="1">
          <a:off x="13004800" y="2647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111579</xdr:rowOff>
    </xdr:from>
    <xdr:to>
      <xdr:col>20</xdr:col>
      <xdr:colOff>209550</xdr:colOff>
      <xdr:row>16</xdr:row>
      <xdr:rowOff>41729</xdr:rowOff>
    </xdr:to>
    <xdr:sp macro="" textlink="">
      <xdr:nvSpPr>
        <xdr:cNvPr id="139" name="フローチャート :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46264</xdr:rowOff>
    </xdr:from>
    <xdr:to>
      <xdr:col>19</xdr:col>
      <xdr:colOff>6350</xdr:colOff>
      <xdr:row>15</xdr:row>
      <xdr:rowOff>147864</xdr:rowOff>
    </xdr:to>
    <xdr:sp macro="" textlink="">
      <xdr:nvSpPr>
        <xdr:cNvPr id="141" name="フローチャート : 判断 140"/>
        <xdr:cNvSpPr/>
      </xdr:nvSpPr>
      <xdr:spPr>
        <a:xfrm>
          <a:off x="12954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158041</xdr:rowOff>
    </xdr:from>
    <xdr:ext cx="762000" cy="259045"/>
    <xdr:sp macro="" textlink="">
      <xdr:nvSpPr>
        <xdr:cNvPr id="142" name="テキスト ボックス 141"/>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57150</xdr:rowOff>
    </xdr:from>
    <xdr:to>
      <xdr:col>24</xdr:col>
      <xdr:colOff>82550</xdr:colOff>
      <xdr:row>15</xdr:row>
      <xdr:rowOff>158750</xdr:rowOff>
    </xdr:to>
    <xdr:sp macro="" textlink="">
      <xdr:nvSpPr>
        <xdr:cNvPr id="148" name="円/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73677</xdr:rowOff>
    </xdr:from>
    <xdr:ext cx="762000" cy="259045"/>
    <xdr:sp macro="" textlink="">
      <xdr:nvSpPr>
        <xdr:cNvPr id="149"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50" name="円/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89807</xdr:rowOff>
    </xdr:from>
    <xdr:to>
      <xdr:col>21</xdr:col>
      <xdr:colOff>412750</xdr:colOff>
      <xdr:row>16</xdr:row>
      <xdr:rowOff>19957</xdr:rowOff>
    </xdr:to>
    <xdr:sp macro="" textlink="">
      <xdr:nvSpPr>
        <xdr:cNvPr id="152" name="円/楕円 151"/>
        <xdr:cNvSpPr/>
      </xdr:nvSpPr>
      <xdr:spPr>
        <a:xfrm>
          <a:off x="14732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30134</xdr:rowOff>
    </xdr:from>
    <xdr:ext cx="762000" cy="259045"/>
    <xdr:sp macro="" textlink="">
      <xdr:nvSpPr>
        <xdr:cNvPr id="153" name="テキスト ボックス 152"/>
        <xdr:cNvSpPr txBox="1"/>
      </xdr:nvSpPr>
      <xdr:spPr>
        <a:xfrm>
          <a:off x="14401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24493</xdr:rowOff>
    </xdr:from>
    <xdr:to>
      <xdr:col>20</xdr:col>
      <xdr:colOff>209550</xdr:colOff>
      <xdr:row>15</xdr:row>
      <xdr:rowOff>126093</xdr:rowOff>
    </xdr:to>
    <xdr:sp macro="" textlink="">
      <xdr:nvSpPr>
        <xdr:cNvPr id="154" name="円/楕円 153"/>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136270</xdr:rowOff>
    </xdr:from>
    <xdr:ext cx="762000" cy="259045"/>
    <xdr:sp macro="" textlink="">
      <xdr:nvSpPr>
        <xdr:cNvPr id="155" name="テキスト ボックス 154"/>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68036</xdr:rowOff>
    </xdr:from>
    <xdr:to>
      <xdr:col>19</xdr:col>
      <xdr:colOff>6350</xdr:colOff>
      <xdr:row>15</xdr:row>
      <xdr:rowOff>169636</xdr:rowOff>
    </xdr:to>
    <xdr:sp macro="" textlink="">
      <xdr:nvSpPr>
        <xdr:cNvPr id="156" name="円/楕円 155"/>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154413</xdr:rowOff>
    </xdr:from>
    <xdr:ext cx="762000" cy="259045"/>
    <xdr:sp macro="" textlink="">
      <xdr:nvSpPr>
        <xdr:cNvPr id="157" name="テキスト ボックス 156"/>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扶助費に係る経常収支比率が上昇傾向にある要因として、生活保護費の額が膨らんでいることなどが挙げられる。</a:t>
          </a:r>
          <a:endParaRPr kumimoji="1" lang="en-US" altLang="ja-JP" sz="1300">
            <a:latin typeface="ＭＳ Ｐゴシック"/>
          </a:endParaRPr>
        </a:p>
        <a:p>
          <a:r>
            <a:rPr kumimoji="1" lang="ja-JP" altLang="en-US" sz="1300">
              <a:latin typeface="ＭＳ Ｐゴシック"/>
            </a:rPr>
            <a:t>　今後についても支出の動向を注視しつつ、資格審査等の適正執行に努める。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107950</xdr:rowOff>
    </xdr:from>
    <xdr:to>
      <xdr:col>7</xdr:col>
      <xdr:colOff>15875</xdr:colOff>
      <xdr:row>56</xdr:row>
      <xdr:rowOff>127000</xdr:rowOff>
    </xdr:to>
    <xdr:cxnSp macro="">
      <xdr:nvCxnSpPr>
        <xdr:cNvPr id="190" name="直線コネクタ 189"/>
        <xdr:cNvCxnSpPr/>
      </xdr:nvCxnSpPr>
      <xdr:spPr>
        <a:xfrm flipV="1">
          <a:off x="3987800" y="9709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146050</xdr:rowOff>
    </xdr:from>
    <xdr:to>
      <xdr:col>5</xdr:col>
      <xdr:colOff>549275</xdr:colOff>
      <xdr:row>56</xdr:row>
      <xdr:rowOff>127000</xdr:rowOff>
    </xdr:to>
    <xdr:cxnSp macro="">
      <xdr:nvCxnSpPr>
        <xdr:cNvPr id="193" name="直線コネクタ 192"/>
        <xdr:cNvCxnSpPr/>
      </xdr:nvCxnSpPr>
      <xdr:spPr>
        <a:xfrm>
          <a:off x="3098800" y="94043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5" name="テキスト ボックス 194"/>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146050</xdr:rowOff>
    </xdr:to>
    <xdr:cxnSp macro="">
      <xdr:nvCxnSpPr>
        <xdr:cNvPr id="196" name="直線コネクタ 195"/>
        <xdr:cNvCxnSpPr/>
      </xdr:nvCxnSpPr>
      <xdr:spPr>
        <a:xfrm>
          <a:off x="2209800" y="9309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38100</xdr:rowOff>
    </xdr:from>
    <xdr:to>
      <xdr:col>4</xdr:col>
      <xdr:colOff>396875</xdr:colOff>
      <xdr:row>53</xdr:row>
      <xdr:rowOff>139700</xdr:rowOff>
    </xdr:to>
    <xdr:sp macro="" textlink="">
      <xdr:nvSpPr>
        <xdr:cNvPr id="197" name="フローチャート : 判断 196"/>
        <xdr:cNvSpPr/>
      </xdr:nvSpPr>
      <xdr:spPr>
        <a:xfrm>
          <a:off x="3048000" y="912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149877</xdr:rowOff>
    </xdr:from>
    <xdr:ext cx="762000" cy="259045"/>
    <xdr:sp macro="" textlink="">
      <xdr:nvSpPr>
        <xdr:cNvPr id="198" name="テキスト ボックス 197"/>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127000</xdr:rowOff>
    </xdr:to>
    <xdr:cxnSp macro="">
      <xdr:nvCxnSpPr>
        <xdr:cNvPr id="199" name="直線コネクタ 198"/>
        <xdr:cNvCxnSpPr/>
      </xdr:nvCxnSpPr>
      <xdr:spPr>
        <a:xfrm flipV="1">
          <a:off x="1320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19050</xdr:rowOff>
    </xdr:from>
    <xdr:to>
      <xdr:col>3</xdr:col>
      <xdr:colOff>193675</xdr:colOff>
      <xdr:row>53</xdr:row>
      <xdr:rowOff>120650</xdr:rowOff>
    </xdr:to>
    <xdr:sp macro="" textlink="">
      <xdr:nvSpPr>
        <xdr:cNvPr id="200" name="フローチャート : 判断 199"/>
        <xdr:cNvSpPr/>
      </xdr:nvSpPr>
      <xdr:spPr>
        <a:xfrm>
          <a:off x="2159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01" name="テキスト ボックス 200"/>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02" name="フローチャート : 判断 201"/>
        <xdr:cNvSpPr/>
      </xdr:nvSpPr>
      <xdr:spPr>
        <a:xfrm>
          <a:off x="1270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03" name="テキスト ボックス 202"/>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209" name="円/楕円 208"/>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73677</xdr:rowOff>
    </xdr:from>
    <xdr:ext cx="762000" cy="259045"/>
    <xdr:sp macro="" textlink="">
      <xdr:nvSpPr>
        <xdr:cNvPr id="210" name="扶助費該当値テキスト"/>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11" name="円/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12" name="テキスト ボックス 21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13" name="円/楕円 212"/>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10177</xdr:rowOff>
    </xdr:from>
    <xdr:ext cx="762000" cy="259045"/>
    <xdr:sp macro="" textlink="">
      <xdr:nvSpPr>
        <xdr:cNvPr id="214" name="テキスト ボックス 213"/>
        <xdr:cNvSpPr txBox="1"/>
      </xdr:nvSpPr>
      <xdr:spPr>
        <a:xfrm>
          <a:off x="2717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5" name="円/楕円 214"/>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216" name="テキスト ボックス 215"/>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18" name="テキスト ボックス 217"/>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を上回っている要因は、国民健康保険特別会計において、医療費の増加等により財政状況が悪化したことに伴い、赤字補てん的な繰出金が多額になっていることが挙げられる。</a:t>
          </a:r>
          <a:endParaRPr kumimoji="1" lang="en-US" altLang="ja-JP" sz="1300">
            <a:latin typeface="ＭＳ Ｐゴシック"/>
          </a:endParaRPr>
        </a:p>
        <a:p>
          <a:r>
            <a:rPr kumimoji="1" lang="ja-JP" altLang="en-US" sz="1300">
              <a:latin typeface="ＭＳ Ｐゴシック"/>
            </a:rPr>
            <a:t>　今後は、国民健康保険税の適正化や医療費の抑制を図ることにより、普通会計の負担を減らしていくよう努める。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6350</xdr:rowOff>
    </xdr:from>
    <xdr:to>
      <xdr:col>24</xdr:col>
      <xdr:colOff>31750</xdr:colOff>
      <xdr:row>57</xdr:row>
      <xdr:rowOff>31750</xdr:rowOff>
    </xdr:to>
    <xdr:cxnSp macro="">
      <xdr:nvCxnSpPr>
        <xdr:cNvPr id="251" name="直線コネクタ 250"/>
        <xdr:cNvCxnSpPr/>
      </xdr:nvCxnSpPr>
      <xdr:spPr>
        <a:xfrm>
          <a:off x="15671800" y="9779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6350</xdr:rowOff>
    </xdr:from>
    <xdr:to>
      <xdr:col>22</xdr:col>
      <xdr:colOff>565150</xdr:colOff>
      <xdr:row>57</xdr:row>
      <xdr:rowOff>44450</xdr:rowOff>
    </xdr:to>
    <xdr:cxnSp macro="">
      <xdr:nvCxnSpPr>
        <xdr:cNvPr id="254" name="直線コネクタ 253"/>
        <xdr:cNvCxnSpPr/>
      </xdr:nvCxnSpPr>
      <xdr:spPr>
        <a:xfrm flipV="1">
          <a:off x="14782800" y="9779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3827</xdr:rowOff>
    </xdr:from>
    <xdr:ext cx="736600" cy="259045"/>
    <xdr:sp macro="" textlink="">
      <xdr:nvSpPr>
        <xdr:cNvPr id="256" name="テキスト ボックス 255"/>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19050</xdr:rowOff>
    </xdr:from>
    <xdr:to>
      <xdr:col>21</xdr:col>
      <xdr:colOff>361950</xdr:colOff>
      <xdr:row>57</xdr:row>
      <xdr:rowOff>44450</xdr:rowOff>
    </xdr:to>
    <xdr:cxnSp macro="">
      <xdr:nvCxnSpPr>
        <xdr:cNvPr id="257" name="直線コネクタ 256"/>
        <xdr:cNvCxnSpPr/>
      </xdr:nvCxnSpPr>
      <xdr:spPr>
        <a:xfrm>
          <a:off x="13893800" y="9791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50800</xdr:rowOff>
    </xdr:from>
    <xdr:to>
      <xdr:col>21</xdr:col>
      <xdr:colOff>412750</xdr:colOff>
      <xdr:row>56</xdr:row>
      <xdr:rowOff>152400</xdr:rowOff>
    </xdr:to>
    <xdr:sp macro="" textlink="">
      <xdr:nvSpPr>
        <xdr:cNvPr id="258" name="フローチャート : 判断 257"/>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162577</xdr:rowOff>
    </xdr:from>
    <xdr:ext cx="762000" cy="259045"/>
    <xdr:sp macro="" textlink="">
      <xdr:nvSpPr>
        <xdr:cNvPr id="259" name="テキスト ボックス 258"/>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152400</xdr:rowOff>
    </xdr:from>
    <xdr:to>
      <xdr:col>20</xdr:col>
      <xdr:colOff>158750</xdr:colOff>
      <xdr:row>57</xdr:row>
      <xdr:rowOff>19050</xdr:rowOff>
    </xdr:to>
    <xdr:cxnSp macro="">
      <xdr:nvCxnSpPr>
        <xdr:cNvPr id="260" name="直線コネクタ 259"/>
        <xdr:cNvCxnSpPr/>
      </xdr:nvCxnSpPr>
      <xdr:spPr>
        <a:xfrm>
          <a:off x="13004800" y="975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1" name="フローチャート : 判断 260"/>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2" name="テキスト ボックス 261"/>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63" name="フローチャート :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70" name="円/楕円 269"/>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71"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127000</xdr:rowOff>
    </xdr:from>
    <xdr:to>
      <xdr:col>22</xdr:col>
      <xdr:colOff>615950</xdr:colOff>
      <xdr:row>57</xdr:row>
      <xdr:rowOff>57150</xdr:rowOff>
    </xdr:to>
    <xdr:sp macro="" textlink="">
      <xdr:nvSpPr>
        <xdr:cNvPr id="272" name="円/楕円 271"/>
        <xdr:cNvSpPr/>
      </xdr:nvSpPr>
      <xdr:spPr>
        <a:xfrm>
          <a:off x="15621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73" name="テキスト ボックス 272"/>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165100</xdr:rowOff>
    </xdr:from>
    <xdr:to>
      <xdr:col>21</xdr:col>
      <xdr:colOff>412750</xdr:colOff>
      <xdr:row>57</xdr:row>
      <xdr:rowOff>95250</xdr:rowOff>
    </xdr:to>
    <xdr:sp macro="" textlink="">
      <xdr:nvSpPr>
        <xdr:cNvPr id="274" name="円/楕円 273"/>
        <xdr:cNvSpPr/>
      </xdr:nvSpPr>
      <xdr:spPr>
        <a:xfrm>
          <a:off x="14732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80027</xdr:rowOff>
    </xdr:from>
    <xdr:ext cx="762000" cy="259045"/>
    <xdr:sp macro="" textlink="">
      <xdr:nvSpPr>
        <xdr:cNvPr id="275" name="テキスト ボックス 274"/>
        <xdr:cNvSpPr txBox="1"/>
      </xdr:nvSpPr>
      <xdr:spPr>
        <a:xfrm>
          <a:off x="14401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139700</xdr:rowOff>
    </xdr:from>
    <xdr:to>
      <xdr:col>20</xdr:col>
      <xdr:colOff>209550</xdr:colOff>
      <xdr:row>57</xdr:row>
      <xdr:rowOff>69850</xdr:rowOff>
    </xdr:to>
    <xdr:sp macro="" textlink="">
      <xdr:nvSpPr>
        <xdr:cNvPr id="276" name="円/楕円 275"/>
        <xdr:cNvSpPr/>
      </xdr:nvSpPr>
      <xdr:spPr>
        <a:xfrm>
          <a:off x="13843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54627</xdr:rowOff>
    </xdr:from>
    <xdr:ext cx="762000" cy="259045"/>
    <xdr:sp macro="" textlink="">
      <xdr:nvSpPr>
        <xdr:cNvPr id="277" name="テキスト ボックス 276"/>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101600</xdr:rowOff>
    </xdr:from>
    <xdr:to>
      <xdr:col>19</xdr:col>
      <xdr:colOff>6350</xdr:colOff>
      <xdr:row>57</xdr:row>
      <xdr:rowOff>31750</xdr:rowOff>
    </xdr:to>
    <xdr:sp macro="" textlink="">
      <xdr:nvSpPr>
        <xdr:cNvPr id="278" name="円/楕円 277"/>
        <xdr:cNvSpPr/>
      </xdr:nvSpPr>
      <xdr:spPr>
        <a:xfrm>
          <a:off x="12954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16527</xdr:rowOff>
    </xdr:from>
    <xdr:ext cx="762000" cy="259045"/>
    <xdr:sp macro="" textlink="">
      <xdr:nvSpPr>
        <xdr:cNvPr id="279" name="テキスト ボックス 278"/>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補助費等に係る経常収支比率については</a:t>
          </a:r>
          <a:r>
            <a:rPr kumimoji="1" lang="en-US" altLang="ja-JP" sz="1300">
              <a:latin typeface="ＭＳ Ｐゴシック"/>
            </a:rPr>
            <a:t>11.2</a:t>
          </a:r>
          <a:r>
            <a:rPr kumimoji="1" lang="ja-JP" altLang="en-US" sz="1300">
              <a:latin typeface="ＭＳ Ｐゴシック"/>
            </a:rPr>
            <a:t>ポイントとなり、平成</a:t>
          </a:r>
          <a:r>
            <a:rPr kumimoji="1" lang="en-US" altLang="ja-JP" sz="1300">
              <a:latin typeface="ＭＳ Ｐゴシック"/>
            </a:rPr>
            <a:t>27</a:t>
          </a:r>
          <a:r>
            <a:rPr kumimoji="1" lang="ja-JP" altLang="en-US" sz="1300">
              <a:latin typeface="ＭＳ Ｐゴシック"/>
            </a:rPr>
            <a:t>年度比で微増となった。</a:t>
          </a:r>
          <a:endParaRPr kumimoji="1" lang="en-US" altLang="ja-JP" sz="1300">
            <a:latin typeface="ＭＳ Ｐゴシック"/>
          </a:endParaRPr>
        </a:p>
        <a:p>
          <a:r>
            <a:rPr kumimoji="1" lang="ja-JP" altLang="en-US" sz="1300">
              <a:latin typeface="ＭＳ Ｐゴシック"/>
            </a:rPr>
            <a:t>　経常収支比率が類似団体平均を上回っている要因としては、一部事務組合で実施している消防業務や、ごみ処理等の経費に対する負担金が多額になっていることが挙げられる。</a:t>
          </a:r>
          <a:endParaRPr kumimoji="1" lang="en-US" altLang="ja-JP" sz="1300">
            <a:latin typeface="ＭＳ Ｐゴシック"/>
          </a:endParaRPr>
        </a:p>
        <a:p>
          <a:r>
            <a:rPr kumimoji="1" lang="ja-JP" altLang="en-US" sz="1300">
              <a:latin typeface="ＭＳ Ｐゴシック"/>
            </a:rPr>
            <a:t>　今後は行政改革推進の観点から、補助金等審査会などを通して補助金等の見直しを行い、補助費の削減に努める。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146050</xdr:rowOff>
    </xdr:from>
    <xdr:to>
      <xdr:col>24</xdr:col>
      <xdr:colOff>31750</xdr:colOff>
      <xdr:row>37</xdr:row>
      <xdr:rowOff>161290</xdr:rowOff>
    </xdr:to>
    <xdr:cxnSp macro="">
      <xdr:nvCxnSpPr>
        <xdr:cNvPr id="311" name="直線コネクタ 310"/>
        <xdr:cNvCxnSpPr/>
      </xdr:nvCxnSpPr>
      <xdr:spPr>
        <a:xfrm>
          <a:off x="15671800" y="6489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58437</xdr:rowOff>
    </xdr:from>
    <xdr:ext cx="762000" cy="259045"/>
    <xdr:sp macro="" textlink="">
      <xdr:nvSpPr>
        <xdr:cNvPr id="312"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146050</xdr:rowOff>
    </xdr:from>
    <xdr:to>
      <xdr:col>22</xdr:col>
      <xdr:colOff>565150</xdr:colOff>
      <xdr:row>38</xdr:row>
      <xdr:rowOff>66040</xdr:rowOff>
    </xdr:to>
    <xdr:cxnSp macro="">
      <xdr:nvCxnSpPr>
        <xdr:cNvPr id="314" name="直線コネクタ 313"/>
        <xdr:cNvCxnSpPr/>
      </xdr:nvCxnSpPr>
      <xdr:spPr>
        <a:xfrm flipV="1">
          <a:off x="14782800" y="64897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69867</xdr:rowOff>
    </xdr:from>
    <xdr:ext cx="736600" cy="259045"/>
    <xdr:sp macro="" textlink="">
      <xdr:nvSpPr>
        <xdr:cNvPr id="316" name="テキスト ボックス 315"/>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66040</xdr:rowOff>
    </xdr:from>
    <xdr:to>
      <xdr:col>21</xdr:col>
      <xdr:colOff>361950</xdr:colOff>
      <xdr:row>38</xdr:row>
      <xdr:rowOff>96520</xdr:rowOff>
    </xdr:to>
    <xdr:cxnSp macro="">
      <xdr:nvCxnSpPr>
        <xdr:cNvPr id="317" name="直線コネクタ 316"/>
        <xdr:cNvCxnSpPr/>
      </xdr:nvCxnSpPr>
      <xdr:spPr>
        <a:xfrm flipV="1">
          <a:off x="13893800" y="6581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102870</xdr:rowOff>
    </xdr:from>
    <xdr:to>
      <xdr:col>21</xdr:col>
      <xdr:colOff>412750</xdr:colOff>
      <xdr:row>38</xdr:row>
      <xdr:rowOff>33020</xdr:rowOff>
    </xdr:to>
    <xdr:sp macro="" textlink="">
      <xdr:nvSpPr>
        <xdr:cNvPr id="318" name="フローチャート : 判断 317"/>
        <xdr:cNvSpPr/>
      </xdr:nvSpPr>
      <xdr:spPr>
        <a:xfrm>
          <a:off x="14732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43197</xdr:rowOff>
    </xdr:from>
    <xdr:ext cx="762000" cy="259045"/>
    <xdr:sp macro="" textlink="">
      <xdr:nvSpPr>
        <xdr:cNvPr id="319" name="テキスト ボックス 318"/>
        <xdr:cNvSpPr txBox="1"/>
      </xdr:nvSpPr>
      <xdr:spPr>
        <a:xfrm>
          <a:off x="144018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96520</xdr:rowOff>
    </xdr:from>
    <xdr:to>
      <xdr:col>20</xdr:col>
      <xdr:colOff>158750</xdr:colOff>
      <xdr:row>38</xdr:row>
      <xdr:rowOff>149860</xdr:rowOff>
    </xdr:to>
    <xdr:cxnSp macro="">
      <xdr:nvCxnSpPr>
        <xdr:cNvPr id="320" name="直線コネクタ 319"/>
        <xdr:cNvCxnSpPr/>
      </xdr:nvCxnSpPr>
      <xdr:spPr>
        <a:xfrm flipV="1">
          <a:off x="13004800" y="6611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125730</xdr:rowOff>
    </xdr:from>
    <xdr:to>
      <xdr:col>20</xdr:col>
      <xdr:colOff>209550</xdr:colOff>
      <xdr:row>38</xdr:row>
      <xdr:rowOff>55880</xdr:rowOff>
    </xdr:to>
    <xdr:sp macro="" textlink="">
      <xdr:nvSpPr>
        <xdr:cNvPr id="321" name="フローチャート : 判断 320"/>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66057</xdr:rowOff>
    </xdr:from>
    <xdr:ext cx="762000" cy="259045"/>
    <xdr:sp macro="" textlink="">
      <xdr:nvSpPr>
        <xdr:cNvPr id="322" name="テキスト ボックス 321"/>
        <xdr:cNvSpPr txBox="1"/>
      </xdr:nvSpPr>
      <xdr:spPr>
        <a:xfrm>
          <a:off x="13512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140970</xdr:rowOff>
    </xdr:from>
    <xdr:to>
      <xdr:col>19</xdr:col>
      <xdr:colOff>6350</xdr:colOff>
      <xdr:row>38</xdr:row>
      <xdr:rowOff>71120</xdr:rowOff>
    </xdr:to>
    <xdr:sp macro="" textlink="">
      <xdr:nvSpPr>
        <xdr:cNvPr id="323" name="フローチャート : 判断 322"/>
        <xdr:cNvSpPr/>
      </xdr:nvSpPr>
      <xdr:spPr>
        <a:xfrm>
          <a:off x="12954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81297</xdr:rowOff>
    </xdr:from>
    <xdr:ext cx="762000" cy="259045"/>
    <xdr:sp macro="" textlink="">
      <xdr:nvSpPr>
        <xdr:cNvPr id="324" name="テキスト ボックス 323"/>
        <xdr:cNvSpPr txBox="1"/>
      </xdr:nvSpPr>
      <xdr:spPr>
        <a:xfrm>
          <a:off x="126238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110490</xdr:rowOff>
    </xdr:from>
    <xdr:to>
      <xdr:col>24</xdr:col>
      <xdr:colOff>82550</xdr:colOff>
      <xdr:row>38</xdr:row>
      <xdr:rowOff>40640</xdr:rowOff>
    </xdr:to>
    <xdr:sp macro="" textlink="">
      <xdr:nvSpPr>
        <xdr:cNvPr id="330" name="円/楕円 329"/>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82567</xdr:rowOff>
    </xdr:from>
    <xdr:ext cx="762000" cy="259045"/>
    <xdr:sp macro="" textlink="">
      <xdr:nvSpPr>
        <xdr:cNvPr id="331"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95250</xdr:rowOff>
    </xdr:from>
    <xdr:to>
      <xdr:col>22</xdr:col>
      <xdr:colOff>615950</xdr:colOff>
      <xdr:row>38</xdr:row>
      <xdr:rowOff>25400</xdr:rowOff>
    </xdr:to>
    <xdr:sp macro="" textlink="">
      <xdr:nvSpPr>
        <xdr:cNvPr id="332" name="円/楕円 331"/>
        <xdr:cNvSpPr/>
      </xdr:nvSpPr>
      <xdr:spPr>
        <a:xfrm>
          <a:off x="15621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10177</xdr:rowOff>
    </xdr:from>
    <xdr:ext cx="736600" cy="259045"/>
    <xdr:sp macro="" textlink="">
      <xdr:nvSpPr>
        <xdr:cNvPr id="333" name="テキスト ボックス 332"/>
        <xdr:cNvSpPr txBox="1"/>
      </xdr:nvSpPr>
      <xdr:spPr>
        <a:xfrm>
          <a:off x="15290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15240</xdr:rowOff>
    </xdr:from>
    <xdr:to>
      <xdr:col>21</xdr:col>
      <xdr:colOff>412750</xdr:colOff>
      <xdr:row>38</xdr:row>
      <xdr:rowOff>116840</xdr:rowOff>
    </xdr:to>
    <xdr:sp macro="" textlink="">
      <xdr:nvSpPr>
        <xdr:cNvPr id="334" name="円/楕円 333"/>
        <xdr:cNvSpPr/>
      </xdr:nvSpPr>
      <xdr:spPr>
        <a:xfrm>
          <a:off x="14732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101617</xdr:rowOff>
    </xdr:from>
    <xdr:ext cx="762000" cy="259045"/>
    <xdr:sp macro="" textlink="">
      <xdr:nvSpPr>
        <xdr:cNvPr id="335" name="テキスト ボックス 334"/>
        <xdr:cNvSpPr txBox="1"/>
      </xdr:nvSpPr>
      <xdr:spPr>
        <a:xfrm>
          <a:off x="14401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45720</xdr:rowOff>
    </xdr:from>
    <xdr:to>
      <xdr:col>20</xdr:col>
      <xdr:colOff>209550</xdr:colOff>
      <xdr:row>38</xdr:row>
      <xdr:rowOff>147320</xdr:rowOff>
    </xdr:to>
    <xdr:sp macro="" textlink="">
      <xdr:nvSpPr>
        <xdr:cNvPr id="336" name="円/楕円 335"/>
        <xdr:cNvSpPr/>
      </xdr:nvSpPr>
      <xdr:spPr>
        <a:xfrm>
          <a:off x="13843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132097</xdr:rowOff>
    </xdr:from>
    <xdr:ext cx="762000" cy="259045"/>
    <xdr:sp macro="" textlink="">
      <xdr:nvSpPr>
        <xdr:cNvPr id="337" name="テキスト ボックス 336"/>
        <xdr:cNvSpPr txBox="1"/>
      </xdr:nvSpPr>
      <xdr:spPr>
        <a:xfrm>
          <a:off x="13512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99060</xdr:rowOff>
    </xdr:from>
    <xdr:to>
      <xdr:col>19</xdr:col>
      <xdr:colOff>6350</xdr:colOff>
      <xdr:row>39</xdr:row>
      <xdr:rowOff>29210</xdr:rowOff>
    </xdr:to>
    <xdr:sp macro="" textlink="">
      <xdr:nvSpPr>
        <xdr:cNvPr id="338" name="円/楕円 337"/>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13987</xdr:rowOff>
    </xdr:from>
    <xdr:ext cx="762000" cy="259045"/>
    <xdr:sp macro="" textlink="">
      <xdr:nvSpPr>
        <xdr:cNvPr id="339" name="テキスト ボックス 338"/>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合併特例債を活用した基礎整備等の推進により決算額が増加し、公債費に係る経常収支比率は、平成</a:t>
          </a:r>
          <a:r>
            <a:rPr kumimoji="1" lang="en-US" altLang="ja-JP" sz="1300">
              <a:latin typeface="ＭＳ Ｐゴシック"/>
            </a:rPr>
            <a:t>27</a:t>
          </a:r>
          <a:r>
            <a:rPr kumimoji="1" lang="ja-JP" altLang="en-US" sz="1300">
              <a:latin typeface="ＭＳ Ｐゴシック"/>
            </a:rPr>
            <a:t>年度と同様に類似団体平均を上回ることとなった。</a:t>
          </a:r>
          <a:endParaRPr kumimoji="1" lang="en-US" altLang="ja-JP" sz="1300">
            <a:latin typeface="ＭＳ Ｐゴシック"/>
          </a:endParaRPr>
        </a:p>
        <a:p>
          <a:r>
            <a:rPr kumimoji="1" lang="ja-JP" altLang="en-US" sz="1300">
              <a:latin typeface="ＭＳ Ｐゴシック"/>
            </a:rPr>
            <a:t>　今後も公債費の増加が見込まれるため、厳しい財政運営となることが予想されるが、財政運営ガイドラインの目標である将来負担比率</a:t>
          </a:r>
          <a:r>
            <a:rPr kumimoji="1" lang="en-US" altLang="ja-JP" sz="1300">
              <a:latin typeface="+mn-ea"/>
              <a:ea typeface="+mn-ea"/>
            </a:rPr>
            <a:t>95</a:t>
          </a:r>
          <a:r>
            <a:rPr kumimoji="1" lang="ja-JP" altLang="en-US" sz="1300">
              <a:latin typeface="ＭＳ Ｐゴシック"/>
            </a:rPr>
            <a:t>％未満の維持を踏まえた運用を行い、健全財政の推進に努める。</a:t>
          </a:r>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xdr:rowOff>
    </xdr:from>
    <xdr:to>
      <xdr:col>7</xdr:col>
      <xdr:colOff>15875</xdr:colOff>
      <xdr:row>78</xdr:row>
      <xdr:rowOff>85852</xdr:rowOff>
    </xdr:to>
    <xdr:cxnSp macro="">
      <xdr:nvCxnSpPr>
        <xdr:cNvPr id="369" name="直線コネクタ 368"/>
        <xdr:cNvCxnSpPr/>
      </xdr:nvCxnSpPr>
      <xdr:spPr>
        <a:xfrm>
          <a:off x="3987800" y="1337665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xdr:rowOff>
    </xdr:from>
    <xdr:to>
      <xdr:col>5</xdr:col>
      <xdr:colOff>549275</xdr:colOff>
      <xdr:row>78</xdr:row>
      <xdr:rowOff>49276</xdr:rowOff>
    </xdr:to>
    <xdr:cxnSp macro="">
      <xdr:nvCxnSpPr>
        <xdr:cNvPr id="372" name="直線コネクタ 371"/>
        <xdr:cNvCxnSpPr/>
      </xdr:nvCxnSpPr>
      <xdr:spPr>
        <a:xfrm flipV="1">
          <a:off x="3098800" y="133766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21844</xdr:rowOff>
    </xdr:from>
    <xdr:to>
      <xdr:col>4</xdr:col>
      <xdr:colOff>346075</xdr:colOff>
      <xdr:row>78</xdr:row>
      <xdr:rowOff>49276</xdr:rowOff>
    </xdr:to>
    <xdr:cxnSp macro="">
      <xdr:nvCxnSpPr>
        <xdr:cNvPr id="375" name="直線コネクタ 374"/>
        <xdr:cNvCxnSpPr/>
      </xdr:nvCxnSpPr>
      <xdr:spPr>
        <a:xfrm>
          <a:off x="2209800" y="133949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6" name="フローチャート : 判断 375"/>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77" name="テキスト ボックス 376"/>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133858</xdr:rowOff>
    </xdr:from>
    <xdr:to>
      <xdr:col>3</xdr:col>
      <xdr:colOff>142875</xdr:colOff>
      <xdr:row>78</xdr:row>
      <xdr:rowOff>21844</xdr:rowOff>
    </xdr:to>
    <xdr:cxnSp macro="">
      <xdr:nvCxnSpPr>
        <xdr:cNvPr id="378" name="直線コネクタ 377"/>
        <xdr:cNvCxnSpPr/>
      </xdr:nvCxnSpPr>
      <xdr:spPr>
        <a:xfrm>
          <a:off x="1320800" y="1333550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9" name="フローチャート : 判断 378"/>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80" name="テキスト ボックス 379"/>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81" name="フローチャート : 判断 380"/>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52849</xdr:rowOff>
    </xdr:from>
    <xdr:ext cx="762000" cy="259045"/>
    <xdr:sp macro="" textlink="">
      <xdr:nvSpPr>
        <xdr:cNvPr id="382" name="テキスト ボックス 381"/>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35052</xdr:rowOff>
    </xdr:from>
    <xdr:to>
      <xdr:col>7</xdr:col>
      <xdr:colOff>66675</xdr:colOff>
      <xdr:row>78</xdr:row>
      <xdr:rowOff>136652</xdr:rowOff>
    </xdr:to>
    <xdr:sp macro="" textlink="">
      <xdr:nvSpPr>
        <xdr:cNvPr id="388" name="円/楕円 387"/>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7129</xdr:rowOff>
    </xdr:from>
    <xdr:ext cx="762000" cy="259045"/>
    <xdr:sp macro="" textlink="">
      <xdr:nvSpPr>
        <xdr:cNvPr id="389"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124206</xdr:rowOff>
    </xdr:from>
    <xdr:to>
      <xdr:col>5</xdr:col>
      <xdr:colOff>600075</xdr:colOff>
      <xdr:row>78</xdr:row>
      <xdr:rowOff>54356</xdr:rowOff>
    </xdr:to>
    <xdr:sp macro="" textlink="">
      <xdr:nvSpPr>
        <xdr:cNvPr id="390" name="円/楕円 389"/>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91" name="テキスト ボックス 390"/>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169926</xdr:rowOff>
    </xdr:from>
    <xdr:to>
      <xdr:col>4</xdr:col>
      <xdr:colOff>396875</xdr:colOff>
      <xdr:row>78</xdr:row>
      <xdr:rowOff>100076</xdr:rowOff>
    </xdr:to>
    <xdr:sp macro="" textlink="">
      <xdr:nvSpPr>
        <xdr:cNvPr id="392" name="円/楕円 391"/>
        <xdr:cNvSpPr/>
      </xdr:nvSpPr>
      <xdr:spPr>
        <a:xfrm>
          <a:off x="3048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84853</xdr:rowOff>
    </xdr:from>
    <xdr:ext cx="762000" cy="259045"/>
    <xdr:sp macro="" textlink="">
      <xdr:nvSpPr>
        <xdr:cNvPr id="393" name="テキスト ボックス 392"/>
        <xdr:cNvSpPr txBox="1"/>
      </xdr:nvSpPr>
      <xdr:spPr>
        <a:xfrm>
          <a:off x="2717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142494</xdr:rowOff>
    </xdr:from>
    <xdr:to>
      <xdr:col>3</xdr:col>
      <xdr:colOff>193675</xdr:colOff>
      <xdr:row>78</xdr:row>
      <xdr:rowOff>72644</xdr:rowOff>
    </xdr:to>
    <xdr:sp macro="" textlink="">
      <xdr:nvSpPr>
        <xdr:cNvPr id="394" name="円/楕円 393"/>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57421</xdr:rowOff>
    </xdr:from>
    <xdr:ext cx="762000" cy="259045"/>
    <xdr:sp macro="" textlink="">
      <xdr:nvSpPr>
        <xdr:cNvPr id="395" name="テキスト ボックス 394"/>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83058</xdr:rowOff>
    </xdr:from>
    <xdr:to>
      <xdr:col>1</xdr:col>
      <xdr:colOff>676275</xdr:colOff>
      <xdr:row>78</xdr:row>
      <xdr:rowOff>13208</xdr:rowOff>
    </xdr:to>
    <xdr:sp macro="" textlink="">
      <xdr:nvSpPr>
        <xdr:cNvPr id="396" name="円/楕円 395"/>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23385</xdr:rowOff>
    </xdr:from>
    <xdr:ext cx="762000" cy="259045"/>
    <xdr:sp macro="" textlink="">
      <xdr:nvSpPr>
        <xdr:cNvPr id="397" name="テキスト ボックス 396"/>
        <xdr:cNvSpPr txBox="1"/>
      </xdr:nvSpPr>
      <xdr:spPr>
        <a:xfrm>
          <a:off x="939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公債費以外に係る経常収支比率については、人件費の削減等により、平成</a:t>
          </a:r>
          <a:r>
            <a:rPr kumimoji="1" lang="en-US" altLang="ja-JP" sz="1300">
              <a:latin typeface="ＭＳ Ｐゴシック"/>
            </a:rPr>
            <a:t>27</a:t>
          </a:r>
          <a:r>
            <a:rPr kumimoji="1" lang="ja-JP" altLang="en-US" sz="1300">
              <a:latin typeface="ＭＳ Ｐゴシック"/>
            </a:rPr>
            <a:t>年度から類似団体平均を下回り、平成</a:t>
          </a:r>
          <a:r>
            <a:rPr kumimoji="1" lang="en-US" altLang="ja-JP" sz="1300">
              <a:latin typeface="ＭＳ Ｐゴシック"/>
            </a:rPr>
            <a:t>28</a:t>
          </a:r>
          <a:r>
            <a:rPr kumimoji="1" lang="ja-JP" altLang="en-US" sz="1300">
              <a:latin typeface="ＭＳ Ｐゴシック"/>
            </a:rPr>
            <a:t>年度についてもほぼ横ばいの比率となった。</a:t>
          </a:r>
          <a:endParaRPr kumimoji="1" lang="en-US" altLang="ja-JP" sz="1300">
            <a:latin typeface="ＭＳ Ｐゴシック"/>
          </a:endParaRPr>
        </a:p>
        <a:p>
          <a:r>
            <a:rPr kumimoji="1" lang="ja-JP" altLang="en-US" sz="1300">
              <a:latin typeface="ＭＳ Ｐゴシック"/>
            </a:rPr>
            <a:t>　今後も「補助費等」及び「繰出金」について、重点的に削減を図るとともに、「人件費」についても引き続き定員管理・給与の適正化に努める。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69850</xdr:rowOff>
    </xdr:from>
    <xdr:to>
      <xdr:col>24</xdr:col>
      <xdr:colOff>31750</xdr:colOff>
      <xdr:row>75</xdr:row>
      <xdr:rowOff>85090</xdr:rowOff>
    </xdr:to>
    <xdr:cxnSp macro="">
      <xdr:nvCxnSpPr>
        <xdr:cNvPr id="430" name="直線コネクタ 429"/>
        <xdr:cNvCxnSpPr/>
      </xdr:nvCxnSpPr>
      <xdr:spPr>
        <a:xfrm>
          <a:off x="15671800" y="12928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31"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69850</xdr:rowOff>
    </xdr:from>
    <xdr:to>
      <xdr:col>22</xdr:col>
      <xdr:colOff>565150</xdr:colOff>
      <xdr:row>75</xdr:row>
      <xdr:rowOff>130810</xdr:rowOff>
    </xdr:to>
    <xdr:cxnSp macro="">
      <xdr:nvCxnSpPr>
        <xdr:cNvPr id="433" name="直線コネクタ 432"/>
        <xdr:cNvCxnSpPr/>
      </xdr:nvCxnSpPr>
      <xdr:spPr>
        <a:xfrm flipV="1">
          <a:off x="14782800" y="12928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86377</xdr:rowOff>
    </xdr:from>
    <xdr:ext cx="736600" cy="259045"/>
    <xdr:sp macro="" textlink="">
      <xdr:nvSpPr>
        <xdr:cNvPr id="435" name="テキスト ボックス 434"/>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130810</xdr:rowOff>
    </xdr:from>
    <xdr:to>
      <xdr:col>21</xdr:col>
      <xdr:colOff>361950</xdr:colOff>
      <xdr:row>76</xdr:row>
      <xdr:rowOff>5080</xdr:rowOff>
    </xdr:to>
    <xdr:cxnSp macro="">
      <xdr:nvCxnSpPr>
        <xdr:cNvPr id="436" name="直線コネクタ 435"/>
        <xdr:cNvCxnSpPr/>
      </xdr:nvCxnSpPr>
      <xdr:spPr>
        <a:xfrm flipV="1">
          <a:off x="13893800" y="12989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53340</xdr:rowOff>
    </xdr:from>
    <xdr:to>
      <xdr:col>21</xdr:col>
      <xdr:colOff>412750</xdr:colOff>
      <xdr:row>74</xdr:row>
      <xdr:rowOff>154940</xdr:rowOff>
    </xdr:to>
    <xdr:sp macro="" textlink="">
      <xdr:nvSpPr>
        <xdr:cNvPr id="437" name="フローチャート : 判断 436"/>
        <xdr:cNvSpPr/>
      </xdr:nvSpPr>
      <xdr:spPr>
        <a:xfrm>
          <a:off x="14732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165117</xdr:rowOff>
    </xdr:from>
    <xdr:ext cx="762000" cy="259045"/>
    <xdr:sp macro="" textlink="">
      <xdr:nvSpPr>
        <xdr:cNvPr id="438" name="テキスト ボックス 437"/>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xdr:rowOff>
    </xdr:from>
    <xdr:to>
      <xdr:col>20</xdr:col>
      <xdr:colOff>158750</xdr:colOff>
      <xdr:row>76</xdr:row>
      <xdr:rowOff>165100</xdr:rowOff>
    </xdr:to>
    <xdr:cxnSp macro="">
      <xdr:nvCxnSpPr>
        <xdr:cNvPr id="439" name="直線コネクタ 438"/>
        <xdr:cNvCxnSpPr/>
      </xdr:nvCxnSpPr>
      <xdr:spPr>
        <a:xfrm flipV="1">
          <a:off x="13004800" y="130352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45720</xdr:rowOff>
    </xdr:from>
    <xdr:to>
      <xdr:col>20</xdr:col>
      <xdr:colOff>209550</xdr:colOff>
      <xdr:row>74</xdr:row>
      <xdr:rowOff>147320</xdr:rowOff>
    </xdr:to>
    <xdr:sp macro="" textlink="">
      <xdr:nvSpPr>
        <xdr:cNvPr id="440" name="フローチャート : 判断 439"/>
        <xdr:cNvSpPr/>
      </xdr:nvSpPr>
      <xdr:spPr>
        <a:xfrm>
          <a:off x="13843000" y="127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157497</xdr:rowOff>
    </xdr:from>
    <xdr:ext cx="762000" cy="259045"/>
    <xdr:sp macro="" textlink="">
      <xdr:nvSpPr>
        <xdr:cNvPr id="441" name="テキスト ボックス 440"/>
        <xdr:cNvSpPr txBox="1"/>
      </xdr:nvSpPr>
      <xdr:spPr>
        <a:xfrm>
          <a:off x="13512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60960</xdr:rowOff>
    </xdr:from>
    <xdr:to>
      <xdr:col>19</xdr:col>
      <xdr:colOff>6350</xdr:colOff>
      <xdr:row>74</xdr:row>
      <xdr:rowOff>162560</xdr:rowOff>
    </xdr:to>
    <xdr:sp macro="" textlink="">
      <xdr:nvSpPr>
        <xdr:cNvPr id="442" name="フローチャート : 判断 441"/>
        <xdr:cNvSpPr/>
      </xdr:nvSpPr>
      <xdr:spPr>
        <a:xfrm>
          <a:off x="12954000" y="1274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1287</xdr:rowOff>
    </xdr:from>
    <xdr:ext cx="762000" cy="259045"/>
    <xdr:sp macro="" textlink="">
      <xdr:nvSpPr>
        <xdr:cNvPr id="443" name="テキスト ボックス 442"/>
        <xdr:cNvSpPr txBox="1"/>
      </xdr:nvSpPr>
      <xdr:spPr>
        <a:xfrm>
          <a:off x="12623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34290</xdr:rowOff>
    </xdr:from>
    <xdr:to>
      <xdr:col>24</xdr:col>
      <xdr:colOff>82550</xdr:colOff>
      <xdr:row>75</xdr:row>
      <xdr:rowOff>135890</xdr:rowOff>
    </xdr:to>
    <xdr:sp macro="" textlink="">
      <xdr:nvSpPr>
        <xdr:cNvPr id="449" name="円/楕円 448"/>
        <xdr:cNvSpPr/>
      </xdr:nvSpPr>
      <xdr:spPr>
        <a:xfrm>
          <a:off x="164592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50817</xdr:rowOff>
    </xdr:from>
    <xdr:ext cx="762000" cy="259045"/>
    <xdr:sp macro="" textlink="">
      <xdr:nvSpPr>
        <xdr:cNvPr id="450" name="公債費以外該当値テキスト"/>
        <xdr:cNvSpPr txBox="1"/>
      </xdr:nvSpPr>
      <xdr:spPr>
        <a:xfrm>
          <a:off x="165989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19050</xdr:rowOff>
    </xdr:from>
    <xdr:to>
      <xdr:col>22</xdr:col>
      <xdr:colOff>615950</xdr:colOff>
      <xdr:row>75</xdr:row>
      <xdr:rowOff>120650</xdr:rowOff>
    </xdr:to>
    <xdr:sp macro="" textlink="">
      <xdr:nvSpPr>
        <xdr:cNvPr id="451" name="円/楕円 450"/>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130827</xdr:rowOff>
    </xdr:from>
    <xdr:ext cx="736600" cy="259045"/>
    <xdr:sp macro="" textlink="">
      <xdr:nvSpPr>
        <xdr:cNvPr id="452" name="テキスト ボックス 451"/>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80010</xdr:rowOff>
    </xdr:from>
    <xdr:to>
      <xdr:col>21</xdr:col>
      <xdr:colOff>412750</xdr:colOff>
      <xdr:row>76</xdr:row>
      <xdr:rowOff>10161</xdr:rowOff>
    </xdr:to>
    <xdr:sp macro="" textlink="">
      <xdr:nvSpPr>
        <xdr:cNvPr id="453" name="円/楕円 452"/>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166388</xdr:rowOff>
    </xdr:from>
    <xdr:ext cx="762000" cy="259045"/>
    <xdr:sp macro="" textlink="">
      <xdr:nvSpPr>
        <xdr:cNvPr id="454" name="テキスト ボックス 453"/>
        <xdr:cNvSpPr txBox="1"/>
      </xdr:nvSpPr>
      <xdr:spPr>
        <a:xfrm>
          <a:off x="14401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125730</xdr:rowOff>
    </xdr:from>
    <xdr:to>
      <xdr:col>20</xdr:col>
      <xdr:colOff>209550</xdr:colOff>
      <xdr:row>76</xdr:row>
      <xdr:rowOff>55880</xdr:rowOff>
    </xdr:to>
    <xdr:sp macro="" textlink="">
      <xdr:nvSpPr>
        <xdr:cNvPr id="455" name="円/楕円 454"/>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40657</xdr:rowOff>
    </xdr:from>
    <xdr:ext cx="762000" cy="259045"/>
    <xdr:sp macro="" textlink="">
      <xdr:nvSpPr>
        <xdr:cNvPr id="456" name="テキスト ボックス 455"/>
        <xdr:cNvSpPr txBox="1"/>
      </xdr:nvSpPr>
      <xdr:spPr>
        <a:xfrm>
          <a:off x="13512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57" name="円/楕円 456"/>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58" name="テキスト ボックス 457"/>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茨城県古河市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61658</xdr:rowOff>
    </xdr:from>
    <xdr:to>
      <xdr:col>4</xdr:col>
      <xdr:colOff>1117600</xdr:colOff>
      <xdr:row>18</xdr:row>
      <xdr:rowOff>69431</xdr:rowOff>
    </xdr:to>
    <xdr:cxnSp macro="">
      <xdr:nvCxnSpPr>
        <xdr:cNvPr id="50" name="直線コネクタ 49"/>
        <xdr:cNvCxnSpPr/>
      </xdr:nvCxnSpPr>
      <xdr:spPr bwMode="auto">
        <a:xfrm>
          <a:off x="5003800" y="3195383"/>
          <a:ext cx="647700" cy="7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59199</xdr:rowOff>
    </xdr:from>
    <xdr:ext cx="762000" cy="259045"/>
    <xdr:sp macro="" textlink="">
      <xdr:nvSpPr>
        <xdr:cNvPr id="51" name="人口1人当たり決算額の推移平均値テキスト130"/>
        <xdr:cNvSpPr txBox="1"/>
      </xdr:nvSpPr>
      <xdr:spPr>
        <a:xfrm>
          <a:off x="5740400" y="2850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54058</xdr:rowOff>
    </xdr:from>
    <xdr:to>
      <xdr:col>4</xdr:col>
      <xdr:colOff>469900</xdr:colOff>
      <xdr:row>18</xdr:row>
      <xdr:rowOff>61658</xdr:rowOff>
    </xdr:to>
    <xdr:cxnSp macro="">
      <xdr:nvCxnSpPr>
        <xdr:cNvPr id="53" name="直線コネクタ 52"/>
        <xdr:cNvCxnSpPr/>
      </xdr:nvCxnSpPr>
      <xdr:spPr bwMode="auto">
        <a:xfrm>
          <a:off x="4305300" y="3187783"/>
          <a:ext cx="698500" cy="7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4830</xdr:rowOff>
    </xdr:from>
    <xdr:ext cx="736600" cy="259045"/>
    <xdr:sp macro="" textlink="">
      <xdr:nvSpPr>
        <xdr:cNvPr id="55" name="テキスト ボックス 54"/>
        <xdr:cNvSpPr txBox="1"/>
      </xdr:nvSpPr>
      <xdr:spPr>
        <a:xfrm>
          <a:off x="4622800" y="279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35046</xdr:rowOff>
    </xdr:from>
    <xdr:to>
      <xdr:col>3</xdr:col>
      <xdr:colOff>904875</xdr:colOff>
      <xdr:row>18</xdr:row>
      <xdr:rowOff>54058</xdr:rowOff>
    </xdr:to>
    <xdr:cxnSp macro="">
      <xdr:nvCxnSpPr>
        <xdr:cNvPr id="56" name="直線コネクタ 55"/>
        <xdr:cNvCxnSpPr/>
      </xdr:nvCxnSpPr>
      <xdr:spPr bwMode="auto">
        <a:xfrm>
          <a:off x="3606800" y="3168771"/>
          <a:ext cx="698500" cy="19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108166</xdr:rowOff>
    </xdr:from>
    <xdr:to>
      <xdr:col>3</xdr:col>
      <xdr:colOff>955675</xdr:colOff>
      <xdr:row>17</xdr:row>
      <xdr:rowOff>38316</xdr:rowOff>
    </xdr:to>
    <xdr:sp macro="" textlink="">
      <xdr:nvSpPr>
        <xdr:cNvPr id="57" name="フローチャート : 判断 56"/>
        <xdr:cNvSpPr/>
      </xdr:nvSpPr>
      <xdr:spPr bwMode="auto">
        <a:xfrm>
          <a:off x="4254500" y="289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48493</xdr:rowOff>
    </xdr:from>
    <xdr:ext cx="762000" cy="259045"/>
    <xdr:sp macro="" textlink="">
      <xdr:nvSpPr>
        <xdr:cNvPr id="58" name="テキスト ボックス 57"/>
        <xdr:cNvSpPr txBox="1"/>
      </xdr:nvSpPr>
      <xdr:spPr>
        <a:xfrm>
          <a:off x="3924300" y="266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12319</xdr:rowOff>
    </xdr:from>
    <xdr:to>
      <xdr:col>3</xdr:col>
      <xdr:colOff>206375</xdr:colOff>
      <xdr:row>18</xdr:row>
      <xdr:rowOff>35046</xdr:rowOff>
    </xdr:to>
    <xdr:cxnSp macro="">
      <xdr:nvCxnSpPr>
        <xdr:cNvPr id="59" name="直線コネクタ 58"/>
        <xdr:cNvCxnSpPr/>
      </xdr:nvCxnSpPr>
      <xdr:spPr bwMode="auto">
        <a:xfrm>
          <a:off x="2908300" y="3146044"/>
          <a:ext cx="698500" cy="22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118415</xdr:rowOff>
    </xdr:from>
    <xdr:to>
      <xdr:col>3</xdr:col>
      <xdr:colOff>257175</xdr:colOff>
      <xdr:row>17</xdr:row>
      <xdr:rowOff>48565</xdr:rowOff>
    </xdr:to>
    <xdr:sp macro="" textlink="">
      <xdr:nvSpPr>
        <xdr:cNvPr id="60" name="フローチャート : 判断 59"/>
        <xdr:cNvSpPr/>
      </xdr:nvSpPr>
      <xdr:spPr bwMode="auto">
        <a:xfrm>
          <a:off x="3556000" y="29092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58742</xdr:rowOff>
    </xdr:from>
    <xdr:ext cx="762000" cy="259045"/>
    <xdr:sp macro="" textlink="">
      <xdr:nvSpPr>
        <xdr:cNvPr id="61" name="テキスト ボックス 60"/>
        <xdr:cNvSpPr txBox="1"/>
      </xdr:nvSpPr>
      <xdr:spPr>
        <a:xfrm>
          <a:off x="3225800" y="267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97974</xdr:rowOff>
    </xdr:from>
    <xdr:to>
      <xdr:col>2</xdr:col>
      <xdr:colOff>692150</xdr:colOff>
      <xdr:row>17</xdr:row>
      <xdr:rowOff>28124</xdr:rowOff>
    </xdr:to>
    <xdr:sp macro="" textlink="">
      <xdr:nvSpPr>
        <xdr:cNvPr id="62" name="フローチャート : 判断 61"/>
        <xdr:cNvSpPr/>
      </xdr:nvSpPr>
      <xdr:spPr bwMode="auto">
        <a:xfrm>
          <a:off x="2857500" y="2888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38301</xdr:rowOff>
    </xdr:from>
    <xdr:ext cx="762000" cy="259045"/>
    <xdr:sp macro="" textlink="">
      <xdr:nvSpPr>
        <xdr:cNvPr id="63" name="テキスト ボックス 62"/>
        <xdr:cNvSpPr txBox="1"/>
      </xdr:nvSpPr>
      <xdr:spPr>
        <a:xfrm>
          <a:off x="2527300" y="26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18631</xdr:rowOff>
    </xdr:from>
    <xdr:to>
      <xdr:col>5</xdr:col>
      <xdr:colOff>34925</xdr:colOff>
      <xdr:row>18</xdr:row>
      <xdr:rowOff>120231</xdr:rowOff>
    </xdr:to>
    <xdr:sp macro="" textlink="">
      <xdr:nvSpPr>
        <xdr:cNvPr id="69" name="円/楕円 68"/>
        <xdr:cNvSpPr/>
      </xdr:nvSpPr>
      <xdr:spPr bwMode="auto">
        <a:xfrm>
          <a:off x="5600700" y="3152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162158</xdr:rowOff>
    </xdr:from>
    <xdr:ext cx="762000" cy="259045"/>
    <xdr:sp macro="" textlink="">
      <xdr:nvSpPr>
        <xdr:cNvPr id="70" name="人口1人当たり決算額の推移該当値テキスト130"/>
        <xdr:cNvSpPr txBox="1"/>
      </xdr:nvSpPr>
      <xdr:spPr>
        <a:xfrm>
          <a:off x="5740400" y="312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58,522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10858</xdr:rowOff>
    </xdr:from>
    <xdr:to>
      <xdr:col>4</xdr:col>
      <xdr:colOff>520700</xdr:colOff>
      <xdr:row>18</xdr:row>
      <xdr:rowOff>112458</xdr:rowOff>
    </xdr:to>
    <xdr:sp macro="" textlink="">
      <xdr:nvSpPr>
        <xdr:cNvPr id="71" name="円/楕円 70"/>
        <xdr:cNvSpPr/>
      </xdr:nvSpPr>
      <xdr:spPr bwMode="auto">
        <a:xfrm>
          <a:off x="4953000" y="3144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97236</xdr:rowOff>
    </xdr:from>
    <xdr:ext cx="736600" cy="259045"/>
    <xdr:sp macro="" textlink="">
      <xdr:nvSpPr>
        <xdr:cNvPr id="72" name="テキスト ボックス 71"/>
        <xdr:cNvSpPr txBox="1"/>
      </xdr:nvSpPr>
      <xdr:spPr>
        <a:xfrm>
          <a:off x="4622800" y="3230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58,930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3258</xdr:rowOff>
    </xdr:from>
    <xdr:to>
      <xdr:col>3</xdr:col>
      <xdr:colOff>955675</xdr:colOff>
      <xdr:row>18</xdr:row>
      <xdr:rowOff>104858</xdr:rowOff>
    </xdr:to>
    <xdr:sp macro="" textlink="">
      <xdr:nvSpPr>
        <xdr:cNvPr id="73" name="円/楕円 72"/>
        <xdr:cNvSpPr/>
      </xdr:nvSpPr>
      <xdr:spPr bwMode="auto">
        <a:xfrm>
          <a:off x="4254500" y="313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89635</xdr:rowOff>
    </xdr:from>
    <xdr:ext cx="762000" cy="259045"/>
    <xdr:sp macro="" textlink="">
      <xdr:nvSpPr>
        <xdr:cNvPr id="74" name="テキスト ボックス 73"/>
        <xdr:cNvSpPr txBox="1"/>
      </xdr:nvSpPr>
      <xdr:spPr>
        <a:xfrm>
          <a:off x="3924300" y="32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59,329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155696</xdr:rowOff>
    </xdr:from>
    <xdr:to>
      <xdr:col>3</xdr:col>
      <xdr:colOff>257175</xdr:colOff>
      <xdr:row>18</xdr:row>
      <xdr:rowOff>85846</xdr:rowOff>
    </xdr:to>
    <xdr:sp macro="" textlink="">
      <xdr:nvSpPr>
        <xdr:cNvPr id="75" name="円/楕円 74"/>
        <xdr:cNvSpPr/>
      </xdr:nvSpPr>
      <xdr:spPr bwMode="auto">
        <a:xfrm>
          <a:off x="3556000" y="3117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70623</xdr:rowOff>
    </xdr:from>
    <xdr:ext cx="762000" cy="259045"/>
    <xdr:sp macro="" textlink="">
      <xdr:nvSpPr>
        <xdr:cNvPr id="76" name="テキスト ボックス 75"/>
        <xdr:cNvSpPr txBox="1"/>
      </xdr:nvSpPr>
      <xdr:spPr>
        <a:xfrm>
          <a:off x="3225800" y="320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60,327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132969</xdr:rowOff>
    </xdr:from>
    <xdr:to>
      <xdr:col>2</xdr:col>
      <xdr:colOff>692150</xdr:colOff>
      <xdr:row>18</xdr:row>
      <xdr:rowOff>63119</xdr:rowOff>
    </xdr:to>
    <xdr:sp macro="" textlink="">
      <xdr:nvSpPr>
        <xdr:cNvPr id="77" name="円/楕円 76"/>
        <xdr:cNvSpPr/>
      </xdr:nvSpPr>
      <xdr:spPr bwMode="auto">
        <a:xfrm>
          <a:off x="2857500" y="3095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47896</xdr:rowOff>
    </xdr:from>
    <xdr:ext cx="762000" cy="259045"/>
    <xdr:sp macro="" textlink="">
      <xdr:nvSpPr>
        <xdr:cNvPr id="78" name="テキスト ボックス 77"/>
        <xdr:cNvSpPr txBox="1"/>
      </xdr:nvSpPr>
      <xdr:spPr>
        <a:xfrm>
          <a:off x="2527300" y="318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5309</xdr:rowOff>
    </xdr:from>
    <xdr:to>
      <xdr:col>4</xdr:col>
      <xdr:colOff>1117600</xdr:colOff>
      <xdr:row>35</xdr:row>
      <xdr:rowOff>63182</xdr:rowOff>
    </xdr:to>
    <xdr:cxnSp macro="">
      <xdr:nvCxnSpPr>
        <xdr:cNvPr id="111" name="直線コネクタ 110"/>
        <xdr:cNvCxnSpPr/>
      </xdr:nvCxnSpPr>
      <xdr:spPr bwMode="auto">
        <a:xfrm flipV="1">
          <a:off x="5003800" y="6615659"/>
          <a:ext cx="647700" cy="57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90911</xdr:rowOff>
    </xdr:from>
    <xdr:ext cx="762000" cy="259045"/>
    <xdr:sp macro="" textlink="">
      <xdr:nvSpPr>
        <xdr:cNvPr id="112" name="人口1人当たり決算額の推移平均値テキスト445"/>
        <xdr:cNvSpPr txBox="1"/>
      </xdr:nvSpPr>
      <xdr:spPr>
        <a:xfrm>
          <a:off x="5740400" y="670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12205</xdr:rowOff>
    </xdr:from>
    <xdr:to>
      <xdr:col>4</xdr:col>
      <xdr:colOff>469900</xdr:colOff>
      <xdr:row>35</xdr:row>
      <xdr:rowOff>63182</xdr:rowOff>
    </xdr:to>
    <xdr:cxnSp macro="">
      <xdr:nvCxnSpPr>
        <xdr:cNvPr id="114" name="直線コネクタ 113"/>
        <xdr:cNvCxnSpPr/>
      </xdr:nvCxnSpPr>
      <xdr:spPr bwMode="auto">
        <a:xfrm>
          <a:off x="4305300" y="6622555"/>
          <a:ext cx="698500" cy="50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175150</xdr:rowOff>
    </xdr:from>
    <xdr:ext cx="736600" cy="259045"/>
    <xdr:sp macro="" textlink="">
      <xdr:nvSpPr>
        <xdr:cNvPr id="116" name="テキスト ボックス 115"/>
        <xdr:cNvSpPr txBox="1"/>
      </xdr:nvSpPr>
      <xdr:spPr>
        <a:xfrm>
          <a:off x="4622800" y="67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308356</xdr:rowOff>
    </xdr:from>
    <xdr:to>
      <xdr:col>3</xdr:col>
      <xdr:colOff>904875</xdr:colOff>
      <xdr:row>35</xdr:row>
      <xdr:rowOff>12205</xdr:rowOff>
    </xdr:to>
    <xdr:cxnSp macro="">
      <xdr:nvCxnSpPr>
        <xdr:cNvPr id="117" name="直線コネクタ 116"/>
        <xdr:cNvCxnSpPr/>
      </xdr:nvCxnSpPr>
      <xdr:spPr bwMode="auto">
        <a:xfrm>
          <a:off x="3606800" y="6575806"/>
          <a:ext cx="698500" cy="46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182575</xdr:rowOff>
    </xdr:from>
    <xdr:to>
      <xdr:col>3</xdr:col>
      <xdr:colOff>955675</xdr:colOff>
      <xdr:row>34</xdr:row>
      <xdr:rowOff>284175</xdr:rowOff>
    </xdr:to>
    <xdr:sp macro="" textlink="">
      <xdr:nvSpPr>
        <xdr:cNvPr id="118" name="フローチャート : 判断 117"/>
        <xdr:cNvSpPr/>
      </xdr:nvSpPr>
      <xdr:spPr bwMode="auto">
        <a:xfrm>
          <a:off x="42545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294352</xdr:rowOff>
    </xdr:from>
    <xdr:ext cx="762000" cy="259045"/>
    <xdr:sp macro="" textlink="">
      <xdr:nvSpPr>
        <xdr:cNvPr id="119" name="テキスト ボックス 118"/>
        <xdr:cNvSpPr txBox="1"/>
      </xdr:nvSpPr>
      <xdr:spPr>
        <a:xfrm>
          <a:off x="3924300" y="621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308356</xdr:rowOff>
    </xdr:from>
    <xdr:to>
      <xdr:col>3</xdr:col>
      <xdr:colOff>206375</xdr:colOff>
      <xdr:row>34</xdr:row>
      <xdr:rowOff>334950</xdr:rowOff>
    </xdr:to>
    <xdr:cxnSp macro="">
      <xdr:nvCxnSpPr>
        <xdr:cNvPr id="120" name="直線コネクタ 119"/>
        <xdr:cNvCxnSpPr/>
      </xdr:nvCxnSpPr>
      <xdr:spPr bwMode="auto">
        <a:xfrm flipV="1">
          <a:off x="2908300" y="6575806"/>
          <a:ext cx="698500" cy="2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98565</xdr:rowOff>
    </xdr:from>
    <xdr:to>
      <xdr:col>3</xdr:col>
      <xdr:colOff>257175</xdr:colOff>
      <xdr:row>34</xdr:row>
      <xdr:rowOff>200165</xdr:rowOff>
    </xdr:to>
    <xdr:sp macro="" textlink="">
      <xdr:nvSpPr>
        <xdr:cNvPr id="121" name="フローチャート : 判断 120"/>
        <xdr:cNvSpPr/>
      </xdr:nvSpPr>
      <xdr:spPr bwMode="auto">
        <a:xfrm>
          <a:off x="3556000" y="6366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210342</xdr:rowOff>
    </xdr:from>
    <xdr:ext cx="762000" cy="259045"/>
    <xdr:sp macro="" textlink="">
      <xdr:nvSpPr>
        <xdr:cNvPr id="122" name="テキスト ボックス 121"/>
        <xdr:cNvSpPr txBox="1"/>
      </xdr:nvSpPr>
      <xdr:spPr>
        <a:xfrm>
          <a:off x="3225800" y="613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50483</xdr:rowOff>
    </xdr:from>
    <xdr:to>
      <xdr:col>2</xdr:col>
      <xdr:colOff>692150</xdr:colOff>
      <xdr:row>34</xdr:row>
      <xdr:rowOff>152083</xdr:rowOff>
    </xdr:to>
    <xdr:sp macro="" textlink="">
      <xdr:nvSpPr>
        <xdr:cNvPr id="123" name="フローチャート : 判断 122"/>
        <xdr:cNvSpPr/>
      </xdr:nvSpPr>
      <xdr:spPr bwMode="auto">
        <a:xfrm>
          <a:off x="2857500" y="6317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162260</xdr:rowOff>
    </xdr:from>
    <xdr:ext cx="762000" cy="259045"/>
    <xdr:sp macro="" textlink="">
      <xdr:nvSpPr>
        <xdr:cNvPr id="124" name="テキスト ボックス 123"/>
        <xdr:cNvSpPr txBox="1"/>
      </xdr:nvSpPr>
      <xdr:spPr>
        <a:xfrm>
          <a:off x="2527300" y="608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297409</xdr:rowOff>
    </xdr:from>
    <xdr:to>
      <xdr:col>5</xdr:col>
      <xdr:colOff>34925</xdr:colOff>
      <xdr:row>35</xdr:row>
      <xdr:rowOff>56109</xdr:rowOff>
    </xdr:to>
    <xdr:sp macro="" textlink="">
      <xdr:nvSpPr>
        <xdr:cNvPr id="130" name="円/楕円 129"/>
        <xdr:cNvSpPr/>
      </xdr:nvSpPr>
      <xdr:spPr bwMode="auto">
        <a:xfrm>
          <a:off x="5600700" y="6564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142486</xdr:rowOff>
    </xdr:from>
    <xdr:ext cx="762000" cy="259045"/>
    <xdr:sp macro="" textlink="">
      <xdr:nvSpPr>
        <xdr:cNvPr id="131" name="人口1人当たり決算額の推移該当値テキスト445"/>
        <xdr:cNvSpPr txBox="1"/>
      </xdr:nvSpPr>
      <xdr:spPr>
        <a:xfrm>
          <a:off x="5740400" y="640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14,694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12382</xdr:rowOff>
    </xdr:from>
    <xdr:to>
      <xdr:col>4</xdr:col>
      <xdr:colOff>520700</xdr:colOff>
      <xdr:row>35</xdr:row>
      <xdr:rowOff>113982</xdr:rowOff>
    </xdr:to>
    <xdr:sp macro="" textlink="">
      <xdr:nvSpPr>
        <xdr:cNvPr id="132" name="円/楕円 131"/>
        <xdr:cNvSpPr/>
      </xdr:nvSpPr>
      <xdr:spPr bwMode="auto">
        <a:xfrm>
          <a:off x="4953000" y="6622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124160</xdr:rowOff>
    </xdr:from>
    <xdr:ext cx="736600" cy="259045"/>
    <xdr:sp macro="" textlink="">
      <xdr:nvSpPr>
        <xdr:cNvPr id="133" name="テキスト ボックス 132"/>
        <xdr:cNvSpPr txBox="1"/>
      </xdr:nvSpPr>
      <xdr:spPr>
        <a:xfrm>
          <a:off x="4622800" y="6391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304305</xdr:rowOff>
    </xdr:from>
    <xdr:to>
      <xdr:col>3</xdr:col>
      <xdr:colOff>955675</xdr:colOff>
      <xdr:row>35</xdr:row>
      <xdr:rowOff>63005</xdr:rowOff>
    </xdr:to>
    <xdr:sp macro="" textlink="">
      <xdr:nvSpPr>
        <xdr:cNvPr id="134" name="円/楕円 133"/>
        <xdr:cNvSpPr/>
      </xdr:nvSpPr>
      <xdr:spPr bwMode="auto">
        <a:xfrm>
          <a:off x="4254500" y="6571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47782</xdr:rowOff>
    </xdr:from>
    <xdr:ext cx="762000" cy="259045"/>
    <xdr:sp macro="" textlink="">
      <xdr:nvSpPr>
        <xdr:cNvPr id="135" name="テキスト ボックス 134"/>
        <xdr:cNvSpPr txBox="1"/>
      </xdr:nvSpPr>
      <xdr:spPr>
        <a:xfrm>
          <a:off x="3924300" y="66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14,513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257556</xdr:rowOff>
    </xdr:from>
    <xdr:to>
      <xdr:col>3</xdr:col>
      <xdr:colOff>257175</xdr:colOff>
      <xdr:row>35</xdr:row>
      <xdr:rowOff>16256</xdr:rowOff>
    </xdr:to>
    <xdr:sp macro="" textlink="">
      <xdr:nvSpPr>
        <xdr:cNvPr id="136" name="円/楕円 135"/>
        <xdr:cNvSpPr/>
      </xdr:nvSpPr>
      <xdr:spPr bwMode="auto">
        <a:xfrm>
          <a:off x="3556000" y="6525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1033</xdr:rowOff>
    </xdr:from>
    <xdr:ext cx="762000" cy="259045"/>
    <xdr:sp macro="" textlink="">
      <xdr:nvSpPr>
        <xdr:cNvPr id="137" name="テキスト ボックス 136"/>
        <xdr:cNvSpPr txBox="1"/>
      </xdr:nvSpPr>
      <xdr:spPr>
        <a:xfrm>
          <a:off x="3225800" y="661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15,740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284150</xdr:rowOff>
    </xdr:from>
    <xdr:to>
      <xdr:col>2</xdr:col>
      <xdr:colOff>692150</xdr:colOff>
      <xdr:row>35</xdr:row>
      <xdr:rowOff>42850</xdr:rowOff>
    </xdr:to>
    <xdr:sp macro="" textlink="">
      <xdr:nvSpPr>
        <xdr:cNvPr id="138" name="円/楕円 137"/>
        <xdr:cNvSpPr/>
      </xdr:nvSpPr>
      <xdr:spPr bwMode="auto">
        <a:xfrm>
          <a:off x="2857500" y="6551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27627</xdr:rowOff>
    </xdr:from>
    <xdr:ext cx="762000" cy="259045"/>
    <xdr:sp macro="" textlink="">
      <xdr:nvSpPr>
        <xdr:cNvPr id="139" name="テキスト ボックス 138"/>
        <xdr:cNvSpPr txBox="1"/>
      </xdr:nvSpPr>
      <xdr:spPr>
        <a:xfrm>
          <a:off x="2527300" y="66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茨城県古河市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144,406
141,398
123.58
50,869,098
49,181,689
1,280,786
30,041,290
62,375,563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84.4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79464</xdr:rowOff>
    </xdr:from>
    <xdr:to>
      <xdr:col>6</xdr:col>
      <xdr:colOff>511175</xdr:colOff>
      <xdr:row>37</xdr:row>
      <xdr:rowOff>106210</xdr:rowOff>
    </xdr:to>
    <xdr:cxnSp macro="">
      <xdr:nvCxnSpPr>
        <xdr:cNvPr id="61" name="直線コネクタ 60"/>
        <xdr:cNvCxnSpPr/>
      </xdr:nvCxnSpPr>
      <xdr:spPr>
        <a:xfrm>
          <a:off x="3797300" y="6423114"/>
          <a:ext cx="8382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103357</xdr:rowOff>
    </xdr:from>
    <xdr:ext cx="534377" cy="259045"/>
    <xdr:sp macro="" textlink="">
      <xdr:nvSpPr>
        <xdr:cNvPr id="62" name="人件費平均値テキスト"/>
        <xdr:cNvSpPr txBox="1"/>
      </xdr:nvSpPr>
      <xdr:spPr>
        <a:xfrm>
          <a:off x="4686300" y="593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66929</xdr:rowOff>
    </xdr:from>
    <xdr:to>
      <xdr:col>5</xdr:col>
      <xdr:colOff>358775</xdr:colOff>
      <xdr:row>37</xdr:row>
      <xdr:rowOff>79464</xdr:rowOff>
    </xdr:to>
    <xdr:cxnSp macro="">
      <xdr:nvCxnSpPr>
        <xdr:cNvPr id="64" name="直線コネクタ 63"/>
        <xdr:cNvCxnSpPr/>
      </xdr:nvCxnSpPr>
      <xdr:spPr>
        <a:xfrm>
          <a:off x="2908300" y="6410579"/>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168127</xdr:rowOff>
    </xdr:from>
    <xdr:ext cx="534377" cy="259045"/>
    <xdr:sp macro="" textlink="">
      <xdr:nvSpPr>
        <xdr:cNvPr id="66" name="テキスト ボックス 65"/>
        <xdr:cNvSpPr txBox="1"/>
      </xdr:nvSpPr>
      <xdr:spPr>
        <a:xfrm>
          <a:off x="3530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160503</xdr:rowOff>
    </xdr:from>
    <xdr:to>
      <xdr:col>4</xdr:col>
      <xdr:colOff>155575</xdr:colOff>
      <xdr:row>37</xdr:row>
      <xdr:rowOff>66929</xdr:rowOff>
    </xdr:to>
    <xdr:cxnSp macro="">
      <xdr:nvCxnSpPr>
        <xdr:cNvPr id="67" name="直線コネクタ 66"/>
        <xdr:cNvCxnSpPr/>
      </xdr:nvCxnSpPr>
      <xdr:spPr>
        <a:xfrm>
          <a:off x="2019300" y="6332703"/>
          <a:ext cx="889000" cy="7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77394</xdr:rowOff>
    </xdr:from>
    <xdr:to>
      <xdr:col>4</xdr:col>
      <xdr:colOff>206375</xdr:colOff>
      <xdr:row>35</xdr:row>
      <xdr:rowOff>7544</xdr:rowOff>
    </xdr:to>
    <xdr:sp macro="" textlink="">
      <xdr:nvSpPr>
        <xdr:cNvPr id="68" name="フローチャート : 判断 67"/>
        <xdr:cNvSpPr/>
      </xdr:nvSpPr>
      <xdr:spPr>
        <a:xfrm>
          <a:off x="2857500" y="590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24071</xdr:rowOff>
    </xdr:from>
    <xdr:ext cx="534377" cy="259045"/>
    <xdr:sp macro="" textlink="">
      <xdr:nvSpPr>
        <xdr:cNvPr id="69" name="テキスト ボックス 68"/>
        <xdr:cNvSpPr txBox="1"/>
      </xdr:nvSpPr>
      <xdr:spPr>
        <a:xfrm>
          <a:off x="2641111" y="568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60,302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128499</xdr:rowOff>
    </xdr:from>
    <xdr:to>
      <xdr:col>2</xdr:col>
      <xdr:colOff>638175</xdr:colOff>
      <xdr:row>36</xdr:row>
      <xdr:rowOff>160503</xdr:rowOff>
    </xdr:to>
    <xdr:cxnSp macro="">
      <xdr:nvCxnSpPr>
        <xdr:cNvPr id="70" name="直線コネクタ 69"/>
        <xdr:cNvCxnSpPr/>
      </xdr:nvCxnSpPr>
      <xdr:spPr>
        <a:xfrm>
          <a:off x="1130300" y="6300699"/>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97549</xdr:rowOff>
    </xdr:from>
    <xdr:to>
      <xdr:col>3</xdr:col>
      <xdr:colOff>3175</xdr:colOff>
      <xdr:row>35</xdr:row>
      <xdr:rowOff>27699</xdr:rowOff>
    </xdr:to>
    <xdr:sp macro="" textlink="">
      <xdr:nvSpPr>
        <xdr:cNvPr id="71" name="フローチャート : 判断 70"/>
        <xdr:cNvSpPr/>
      </xdr:nvSpPr>
      <xdr:spPr>
        <a:xfrm>
          <a:off x="1968500" y="59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44226</xdr:rowOff>
    </xdr:from>
    <xdr:ext cx="534377" cy="259045"/>
    <xdr:sp macro="" textlink="">
      <xdr:nvSpPr>
        <xdr:cNvPr id="72" name="テキスト ボックス 71"/>
        <xdr:cNvSpPr txBox="1"/>
      </xdr:nvSpPr>
      <xdr:spPr>
        <a:xfrm>
          <a:off x="1752111" y="57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59,773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50381</xdr:rowOff>
    </xdr:from>
    <xdr:to>
      <xdr:col>1</xdr:col>
      <xdr:colOff>485775</xdr:colOff>
      <xdr:row>34</xdr:row>
      <xdr:rowOff>151981</xdr:rowOff>
    </xdr:to>
    <xdr:sp macro="" textlink="">
      <xdr:nvSpPr>
        <xdr:cNvPr id="73" name="フローチャート : 判断 72"/>
        <xdr:cNvSpPr/>
      </xdr:nvSpPr>
      <xdr:spPr>
        <a:xfrm>
          <a:off x="1079500" y="587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168508</xdr:rowOff>
    </xdr:from>
    <xdr:ext cx="534377" cy="259045"/>
    <xdr:sp macro="" textlink="">
      <xdr:nvSpPr>
        <xdr:cNvPr id="74" name="テキスト ボックス 73"/>
        <xdr:cNvSpPr txBox="1"/>
      </xdr:nvSpPr>
      <xdr:spPr>
        <a:xfrm>
          <a:off x="863111" y="5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55410</xdr:rowOff>
    </xdr:from>
    <xdr:to>
      <xdr:col>6</xdr:col>
      <xdr:colOff>561975</xdr:colOff>
      <xdr:row>37</xdr:row>
      <xdr:rowOff>157010</xdr:rowOff>
    </xdr:to>
    <xdr:sp macro="" textlink="">
      <xdr:nvSpPr>
        <xdr:cNvPr id="80" name="円/楕円 79"/>
        <xdr:cNvSpPr/>
      </xdr:nvSpPr>
      <xdr:spPr>
        <a:xfrm>
          <a:off x="4584700" y="63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33837</xdr:rowOff>
    </xdr:from>
    <xdr:ext cx="534377" cy="259045"/>
    <xdr:sp macro="" textlink="">
      <xdr:nvSpPr>
        <xdr:cNvPr id="81" name="人件費該当値テキスト"/>
        <xdr:cNvSpPr txBox="1"/>
      </xdr:nvSpPr>
      <xdr:spPr>
        <a:xfrm>
          <a:off x="4686300" y="63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47,379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28664</xdr:rowOff>
    </xdr:from>
    <xdr:to>
      <xdr:col>5</xdr:col>
      <xdr:colOff>409575</xdr:colOff>
      <xdr:row>37</xdr:row>
      <xdr:rowOff>130264</xdr:rowOff>
    </xdr:to>
    <xdr:sp macro="" textlink="">
      <xdr:nvSpPr>
        <xdr:cNvPr id="82" name="円/楕円 81"/>
        <xdr:cNvSpPr/>
      </xdr:nvSpPr>
      <xdr:spPr>
        <a:xfrm>
          <a:off x="3746500" y="63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121391</xdr:rowOff>
    </xdr:from>
    <xdr:ext cx="534377" cy="259045"/>
    <xdr:sp macro="" textlink="">
      <xdr:nvSpPr>
        <xdr:cNvPr id="83" name="テキスト ボックス 82"/>
        <xdr:cNvSpPr txBox="1"/>
      </xdr:nvSpPr>
      <xdr:spPr>
        <a:xfrm>
          <a:off x="3530111" y="64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48,081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16129</xdr:rowOff>
    </xdr:from>
    <xdr:to>
      <xdr:col>4</xdr:col>
      <xdr:colOff>206375</xdr:colOff>
      <xdr:row>37</xdr:row>
      <xdr:rowOff>117729</xdr:rowOff>
    </xdr:to>
    <xdr:sp macro="" textlink="">
      <xdr:nvSpPr>
        <xdr:cNvPr id="84" name="円/楕円 83"/>
        <xdr:cNvSpPr/>
      </xdr:nvSpPr>
      <xdr:spPr>
        <a:xfrm>
          <a:off x="2857500" y="635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108856</xdr:rowOff>
    </xdr:from>
    <xdr:ext cx="534377" cy="259045"/>
    <xdr:sp macro="" textlink="">
      <xdr:nvSpPr>
        <xdr:cNvPr id="85" name="テキスト ボックス 84"/>
        <xdr:cNvSpPr txBox="1"/>
      </xdr:nvSpPr>
      <xdr:spPr>
        <a:xfrm>
          <a:off x="2641111" y="645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109703</xdr:rowOff>
    </xdr:from>
    <xdr:to>
      <xdr:col>3</xdr:col>
      <xdr:colOff>3175</xdr:colOff>
      <xdr:row>37</xdr:row>
      <xdr:rowOff>39853</xdr:rowOff>
    </xdr:to>
    <xdr:sp macro="" textlink="">
      <xdr:nvSpPr>
        <xdr:cNvPr id="86" name="円/楕円 85"/>
        <xdr:cNvSpPr/>
      </xdr:nvSpPr>
      <xdr:spPr>
        <a:xfrm>
          <a:off x="1968500" y="628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30980</xdr:rowOff>
    </xdr:from>
    <xdr:ext cx="534377" cy="259045"/>
    <xdr:sp macro="" textlink="">
      <xdr:nvSpPr>
        <xdr:cNvPr id="87" name="テキスト ボックス 86"/>
        <xdr:cNvSpPr txBox="1"/>
      </xdr:nvSpPr>
      <xdr:spPr>
        <a:xfrm>
          <a:off x="1752111" y="637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50,454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77699</xdr:rowOff>
    </xdr:from>
    <xdr:to>
      <xdr:col>1</xdr:col>
      <xdr:colOff>485775</xdr:colOff>
      <xdr:row>37</xdr:row>
      <xdr:rowOff>7849</xdr:rowOff>
    </xdr:to>
    <xdr:sp macro="" textlink="">
      <xdr:nvSpPr>
        <xdr:cNvPr id="88" name="円/楕円 87"/>
        <xdr:cNvSpPr/>
      </xdr:nvSpPr>
      <xdr:spPr>
        <a:xfrm>
          <a:off x="1079500" y="624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170426</xdr:rowOff>
    </xdr:from>
    <xdr:ext cx="534377" cy="259045"/>
    <xdr:sp macro="" textlink="">
      <xdr:nvSpPr>
        <xdr:cNvPr id="89" name="テキスト ボックス 88"/>
        <xdr:cNvSpPr txBox="1"/>
      </xdr:nvSpPr>
      <xdr:spPr>
        <a:xfrm>
          <a:off x="863111" y="634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63043</xdr:rowOff>
    </xdr:from>
    <xdr:to>
      <xdr:col>6</xdr:col>
      <xdr:colOff>511175</xdr:colOff>
      <xdr:row>58</xdr:row>
      <xdr:rowOff>83312</xdr:rowOff>
    </xdr:to>
    <xdr:cxnSp macro="">
      <xdr:nvCxnSpPr>
        <xdr:cNvPr id="119" name="直線コネクタ 118"/>
        <xdr:cNvCxnSpPr/>
      </xdr:nvCxnSpPr>
      <xdr:spPr>
        <a:xfrm flipV="1">
          <a:off x="3797300" y="10007143"/>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107929</xdr:rowOff>
    </xdr:from>
    <xdr:ext cx="534377" cy="259045"/>
    <xdr:sp macro="" textlink="">
      <xdr:nvSpPr>
        <xdr:cNvPr id="120" name="物件費平均値テキスト"/>
        <xdr:cNvSpPr txBox="1"/>
      </xdr:nvSpPr>
      <xdr:spPr>
        <a:xfrm>
          <a:off x="4686300" y="936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83312</xdr:rowOff>
    </xdr:from>
    <xdr:to>
      <xdr:col>5</xdr:col>
      <xdr:colOff>358775</xdr:colOff>
      <xdr:row>58</xdr:row>
      <xdr:rowOff>154749</xdr:rowOff>
    </xdr:to>
    <xdr:cxnSp macro="">
      <xdr:nvCxnSpPr>
        <xdr:cNvPr id="122" name="直線コネクタ 121"/>
        <xdr:cNvCxnSpPr/>
      </xdr:nvCxnSpPr>
      <xdr:spPr>
        <a:xfrm flipV="1">
          <a:off x="2908300" y="10027412"/>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147858</xdr:rowOff>
    </xdr:from>
    <xdr:ext cx="534377" cy="259045"/>
    <xdr:sp macro="" textlink="">
      <xdr:nvSpPr>
        <xdr:cNvPr id="124" name="テキスト ボックス 123"/>
        <xdr:cNvSpPr txBox="1"/>
      </xdr:nvSpPr>
      <xdr:spPr>
        <a:xfrm>
          <a:off x="3530111" y="9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154749</xdr:rowOff>
    </xdr:from>
    <xdr:to>
      <xdr:col>4</xdr:col>
      <xdr:colOff>155575</xdr:colOff>
      <xdr:row>59</xdr:row>
      <xdr:rowOff>118783</xdr:rowOff>
    </xdr:to>
    <xdr:cxnSp macro="">
      <xdr:nvCxnSpPr>
        <xdr:cNvPr id="125" name="直線コネクタ 124"/>
        <xdr:cNvCxnSpPr/>
      </xdr:nvCxnSpPr>
      <xdr:spPr>
        <a:xfrm flipV="1">
          <a:off x="2019300" y="10098849"/>
          <a:ext cx="889000" cy="13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107455</xdr:rowOff>
    </xdr:from>
    <xdr:to>
      <xdr:col>4</xdr:col>
      <xdr:colOff>206375</xdr:colOff>
      <xdr:row>56</xdr:row>
      <xdr:rowOff>37605</xdr:rowOff>
    </xdr:to>
    <xdr:sp macro="" textlink="">
      <xdr:nvSpPr>
        <xdr:cNvPr id="126" name="フローチャート : 判断 125"/>
        <xdr:cNvSpPr/>
      </xdr:nvSpPr>
      <xdr:spPr>
        <a:xfrm>
          <a:off x="2857500" y="953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54132</xdr:rowOff>
    </xdr:from>
    <xdr:ext cx="534377" cy="259045"/>
    <xdr:sp macro="" textlink="">
      <xdr:nvSpPr>
        <xdr:cNvPr id="127" name="テキスト ボックス 126"/>
        <xdr:cNvSpPr txBox="1"/>
      </xdr:nvSpPr>
      <xdr:spPr>
        <a:xfrm>
          <a:off x="2641111" y="931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95199</xdr:rowOff>
    </xdr:from>
    <xdr:to>
      <xdr:col>2</xdr:col>
      <xdr:colOff>638175</xdr:colOff>
      <xdr:row>59</xdr:row>
      <xdr:rowOff>118783</xdr:rowOff>
    </xdr:to>
    <xdr:cxnSp macro="">
      <xdr:nvCxnSpPr>
        <xdr:cNvPr id="128" name="直線コネクタ 127"/>
        <xdr:cNvCxnSpPr/>
      </xdr:nvCxnSpPr>
      <xdr:spPr>
        <a:xfrm>
          <a:off x="1130300" y="10210749"/>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34265</xdr:rowOff>
    </xdr:from>
    <xdr:to>
      <xdr:col>3</xdr:col>
      <xdr:colOff>3175</xdr:colOff>
      <xdr:row>56</xdr:row>
      <xdr:rowOff>135865</xdr:rowOff>
    </xdr:to>
    <xdr:sp macro="" textlink="">
      <xdr:nvSpPr>
        <xdr:cNvPr id="129" name="フローチャート : 判断 128"/>
        <xdr:cNvSpPr/>
      </xdr:nvSpPr>
      <xdr:spPr>
        <a:xfrm>
          <a:off x="1968500" y="963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152392</xdr:rowOff>
    </xdr:from>
    <xdr:ext cx="534377" cy="259045"/>
    <xdr:sp macro="" textlink="">
      <xdr:nvSpPr>
        <xdr:cNvPr id="130" name="テキスト ボックス 129"/>
        <xdr:cNvSpPr txBox="1"/>
      </xdr:nvSpPr>
      <xdr:spPr>
        <a:xfrm>
          <a:off x="1752111" y="941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52,434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16814</xdr:rowOff>
    </xdr:from>
    <xdr:to>
      <xdr:col>1</xdr:col>
      <xdr:colOff>485775</xdr:colOff>
      <xdr:row>56</xdr:row>
      <xdr:rowOff>118414</xdr:rowOff>
    </xdr:to>
    <xdr:sp macro="" textlink="">
      <xdr:nvSpPr>
        <xdr:cNvPr id="131" name="フローチャート : 判断 130"/>
        <xdr:cNvSpPr/>
      </xdr:nvSpPr>
      <xdr:spPr>
        <a:xfrm>
          <a:off x="1079500" y="9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134941</xdr:rowOff>
    </xdr:from>
    <xdr:ext cx="534377" cy="259045"/>
    <xdr:sp macro="" textlink="">
      <xdr:nvSpPr>
        <xdr:cNvPr id="132" name="テキスト ボックス 131"/>
        <xdr:cNvSpPr txBox="1"/>
      </xdr:nvSpPr>
      <xdr:spPr>
        <a:xfrm>
          <a:off x="863111" y="939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12243</xdr:rowOff>
    </xdr:from>
    <xdr:to>
      <xdr:col>6</xdr:col>
      <xdr:colOff>561975</xdr:colOff>
      <xdr:row>58</xdr:row>
      <xdr:rowOff>113843</xdr:rowOff>
    </xdr:to>
    <xdr:sp macro="" textlink="">
      <xdr:nvSpPr>
        <xdr:cNvPr id="138" name="円/楕円 137"/>
        <xdr:cNvSpPr/>
      </xdr:nvSpPr>
      <xdr:spPr>
        <a:xfrm>
          <a:off x="4584700" y="99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162120</xdr:rowOff>
    </xdr:from>
    <xdr:ext cx="534377" cy="259045"/>
    <xdr:sp macro="" textlink="">
      <xdr:nvSpPr>
        <xdr:cNvPr id="139" name="物件費該当値テキスト"/>
        <xdr:cNvSpPr txBox="1"/>
      </xdr:nvSpPr>
      <xdr:spPr>
        <a:xfrm>
          <a:off x="4686300" y="993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44,012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32512</xdr:rowOff>
    </xdr:from>
    <xdr:to>
      <xdr:col>5</xdr:col>
      <xdr:colOff>409575</xdr:colOff>
      <xdr:row>58</xdr:row>
      <xdr:rowOff>134112</xdr:rowOff>
    </xdr:to>
    <xdr:sp macro="" textlink="">
      <xdr:nvSpPr>
        <xdr:cNvPr id="140" name="円/楕円 139"/>
        <xdr:cNvSpPr/>
      </xdr:nvSpPr>
      <xdr:spPr>
        <a:xfrm>
          <a:off x="3746500" y="997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125239</xdr:rowOff>
    </xdr:from>
    <xdr:ext cx="534377" cy="259045"/>
    <xdr:sp macro="" textlink="">
      <xdr:nvSpPr>
        <xdr:cNvPr id="141" name="テキスト ボックス 140"/>
        <xdr:cNvSpPr txBox="1"/>
      </xdr:nvSpPr>
      <xdr:spPr>
        <a:xfrm>
          <a:off x="3530111" y="1006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43,480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103949</xdr:rowOff>
    </xdr:from>
    <xdr:to>
      <xdr:col>4</xdr:col>
      <xdr:colOff>206375</xdr:colOff>
      <xdr:row>59</xdr:row>
      <xdr:rowOff>34099</xdr:rowOff>
    </xdr:to>
    <xdr:sp macro="" textlink="">
      <xdr:nvSpPr>
        <xdr:cNvPr id="142" name="円/楕円 141"/>
        <xdr:cNvSpPr/>
      </xdr:nvSpPr>
      <xdr:spPr>
        <a:xfrm>
          <a:off x="2857500" y="100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25226</xdr:rowOff>
    </xdr:from>
    <xdr:ext cx="534377" cy="259045"/>
    <xdr:sp macro="" textlink="">
      <xdr:nvSpPr>
        <xdr:cNvPr id="143" name="テキスト ボックス 142"/>
        <xdr:cNvSpPr txBox="1"/>
      </xdr:nvSpPr>
      <xdr:spPr>
        <a:xfrm>
          <a:off x="2641111" y="1014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41,605</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67983</xdr:rowOff>
    </xdr:from>
    <xdr:to>
      <xdr:col>3</xdr:col>
      <xdr:colOff>3175</xdr:colOff>
      <xdr:row>59</xdr:row>
      <xdr:rowOff>169583</xdr:rowOff>
    </xdr:to>
    <xdr:sp macro="" textlink="">
      <xdr:nvSpPr>
        <xdr:cNvPr id="144" name="円/楕円 143"/>
        <xdr:cNvSpPr/>
      </xdr:nvSpPr>
      <xdr:spPr>
        <a:xfrm>
          <a:off x="1968500" y="1018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160710</xdr:rowOff>
    </xdr:from>
    <xdr:ext cx="534377" cy="259045"/>
    <xdr:sp macro="" textlink="">
      <xdr:nvSpPr>
        <xdr:cNvPr id="145" name="テキスト ボックス 144"/>
        <xdr:cNvSpPr txBox="1"/>
      </xdr:nvSpPr>
      <xdr:spPr>
        <a:xfrm>
          <a:off x="1752111" y="1027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38,049</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44399</xdr:rowOff>
    </xdr:from>
    <xdr:to>
      <xdr:col>1</xdr:col>
      <xdr:colOff>485775</xdr:colOff>
      <xdr:row>59</xdr:row>
      <xdr:rowOff>145999</xdr:rowOff>
    </xdr:to>
    <xdr:sp macro="" textlink="">
      <xdr:nvSpPr>
        <xdr:cNvPr id="146" name="円/楕円 145"/>
        <xdr:cNvSpPr/>
      </xdr:nvSpPr>
      <xdr:spPr>
        <a:xfrm>
          <a:off x="1079500" y="1015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137126</xdr:rowOff>
    </xdr:from>
    <xdr:ext cx="534377" cy="259045"/>
    <xdr:sp macro="" textlink="">
      <xdr:nvSpPr>
        <xdr:cNvPr id="147" name="テキスト ボックス 146"/>
        <xdr:cNvSpPr txBox="1"/>
      </xdr:nvSpPr>
      <xdr:spPr>
        <a:xfrm>
          <a:off x="863111"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72262</xdr:rowOff>
    </xdr:from>
    <xdr:to>
      <xdr:col>6</xdr:col>
      <xdr:colOff>511175</xdr:colOff>
      <xdr:row>76</xdr:row>
      <xdr:rowOff>82387</xdr:rowOff>
    </xdr:to>
    <xdr:cxnSp macro="">
      <xdr:nvCxnSpPr>
        <xdr:cNvPr id="178" name="直線コネクタ 177"/>
        <xdr:cNvCxnSpPr/>
      </xdr:nvCxnSpPr>
      <xdr:spPr>
        <a:xfrm flipV="1">
          <a:off x="3797300" y="13102462"/>
          <a:ext cx="8382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64588</xdr:rowOff>
    </xdr:from>
    <xdr:ext cx="469744" cy="259045"/>
    <xdr:sp macro="" textlink="">
      <xdr:nvSpPr>
        <xdr:cNvPr id="179" name="維持補修費平均値テキスト"/>
        <xdr:cNvSpPr txBox="1"/>
      </xdr:nvSpPr>
      <xdr:spPr>
        <a:xfrm>
          <a:off x="4686300" y="127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82387</xdr:rowOff>
    </xdr:from>
    <xdr:to>
      <xdr:col>5</xdr:col>
      <xdr:colOff>358775</xdr:colOff>
      <xdr:row>76</xdr:row>
      <xdr:rowOff>152110</xdr:rowOff>
    </xdr:to>
    <xdr:cxnSp macro="">
      <xdr:nvCxnSpPr>
        <xdr:cNvPr id="181" name="直線コネクタ 180"/>
        <xdr:cNvCxnSpPr/>
      </xdr:nvCxnSpPr>
      <xdr:spPr>
        <a:xfrm flipV="1">
          <a:off x="2908300" y="13112587"/>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42272</xdr:rowOff>
    </xdr:from>
    <xdr:ext cx="469744" cy="259045"/>
    <xdr:sp macro="" textlink="">
      <xdr:nvSpPr>
        <xdr:cNvPr id="183" name="テキスト ボックス 182"/>
        <xdr:cNvSpPr txBox="1"/>
      </xdr:nvSpPr>
      <xdr:spPr>
        <a:xfrm>
          <a:off x="3562427"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152110</xdr:rowOff>
    </xdr:from>
    <xdr:to>
      <xdr:col>4</xdr:col>
      <xdr:colOff>155575</xdr:colOff>
      <xdr:row>77</xdr:row>
      <xdr:rowOff>30624</xdr:rowOff>
    </xdr:to>
    <xdr:cxnSp macro="">
      <xdr:nvCxnSpPr>
        <xdr:cNvPr id="184" name="直線コネクタ 183"/>
        <xdr:cNvCxnSpPr/>
      </xdr:nvCxnSpPr>
      <xdr:spPr>
        <a:xfrm flipV="1">
          <a:off x="2019300" y="13182310"/>
          <a:ext cx="889000" cy="4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142294</xdr:rowOff>
    </xdr:from>
    <xdr:to>
      <xdr:col>4</xdr:col>
      <xdr:colOff>206375</xdr:colOff>
      <xdr:row>76</xdr:row>
      <xdr:rowOff>72445</xdr:rowOff>
    </xdr:to>
    <xdr:sp macro="" textlink="">
      <xdr:nvSpPr>
        <xdr:cNvPr id="185" name="フローチャート : 判断 184"/>
        <xdr:cNvSpPr/>
      </xdr:nvSpPr>
      <xdr:spPr>
        <a:xfrm>
          <a:off x="2857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88971</xdr:rowOff>
    </xdr:from>
    <xdr:ext cx="469744" cy="259045"/>
    <xdr:sp macro="" textlink="">
      <xdr:nvSpPr>
        <xdr:cNvPr id="186" name="テキスト ボックス 185"/>
        <xdr:cNvSpPr txBox="1"/>
      </xdr:nvSpPr>
      <xdr:spPr>
        <a:xfrm>
          <a:off x="2673427" y="127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110635</xdr:rowOff>
    </xdr:from>
    <xdr:to>
      <xdr:col>2</xdr:col>
      <xdr:colOff>638175</xdr:colOff>
      <xdr:row>77</xdr:row>
      <xdr:rowOff>30624</xdr:rowOff>
    </xdr:to>
    <xdr:cxnSp macro="">
      <xdr:nvCxnSpPr>
        <xdr:cNvPr id="187" name="直線コネクタ 186"/>
        <xdr:cNvCxnSpPr/>
      </xdr:nvCxnSpPr>
      <xdr:spPr>
        <a:xfrm>
          <a:off x="1130300" y="1314083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103432</xdr:rowOff>
    </xdr:from>
    <xdr:to>
      <xdr:col>3</xdr:col>
      <xdr:colOff>3175</xdr:colOff>
      <xdr:row>76</xdr:row>
      <xdr:rowOff>33582</xdr:rowOff>
    </xdr:to>
    <xdr:sp macro="" textlink="">
      <xdr:nvSpPr>
        <xdr:cNvPr id="188" name="フローチャート : 判断 187"/>
        <xdr:cNvSpPr/>
      </xdr:nvSpPr>
      <xdr:spPr>
        <a:xfrm>
          <a:off x="1968500" y="129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50109</xdr:rowOff>
    </xdr:from>
    <xdr:ext cx="469744" cy="259045"/>
    <xdr:sp macro="" textlink="">
      <xdr:nvSpPr>
        <xdr:cNvPr id="189" name="テキスト ボックス 188"/>
        <xdr:cNvSpPr txBox="1"/>
      </xdr:nvSpPr>
      <xdr:spPr>
        <a:xfrm>
          <a:off x="1784427" y="1273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161399</xdr:rowOff>
    </xdr:from>
    <xdr:to>
      <xdr:col>1</xdr:col>
      <xdr:colOff>485775</xdr:colOff>
      <xdr:row>76</xdr:row>
      <xdr:rowOff>91549</xdr:rowOff>
    </xdr:to>
    <xdr:sp macro="" textlink="">
      <xdr:nvSpPr>
        <xdr:cNvPr id="190" name="フローチャート : 判断 189"/>
        <xdr:cNvSpPr/>
      </xdr:nvSpPr>
      <xdr:spPr>
        <a:xfrm>
          <a:off x="1079500" y="1302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108076</xdr:rowOff>
    </xdr:from>
    <xdr:ext cx="469744" cy="259045"/>
    <xdr:sp macro="" textlink="">
      <xdr:nvSpPr>
        <xdr:cNvPr id="191" name="テキスト ボックス 190"/>
        <xdr:cNvSpPr txBox="1"/>
      </xdr:nvSpPr>
      <xdr:spPr>
        <a:xfrm>
          <a:off x="895427" y="1279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21462</xdr:rowOff>
    </xdr:from>
    <xdr:to>
      <xdr:col>6</xdr:col>
      <xdr:colOff>561975</xdr:colOff>
      <xdr:row>76</xdr:row>
      <xdr:rowOff>123062</xdr:rowOff>
    </xdr:to>
    <xdr:sp macro="" textlink="">
      <xdr:nvSpPr>
        <xdr:cNvPr id="197" name="円/楕円 196"/>
        <xdr:cNvSpPr/>
      </xdr:nvSpPr>
      <xdr:spPr>
        <a:xfrm>
          <a:off x="4584700" y="130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171339</xdr:rowOff>
    </xdr:from>
    <xdr:ext cx="469744" cy="259045"/>
    <xdr:sp macro="" textlink="">
      <xdr:nvSpPr>
        <xdr:cNvPr id="198" name="維持補修費該当値テキスト"/>
        <xdr:cNvSpPr txBox="1"/>
      </xdr:nvSpPr>
      <xdr:spPr>
        <a:xfrm>
          <a:off x="4686300" y="1303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31587</xdr:rowOff>
    </xdr:from>
    <xdr:to>
      <xdr:col>5</xdr:col>
      <xdr:colOff>409575</xdr:colOff>
      <xdr:row>76</xdr:row>
      <xdr:rowOff>133187</xdr:rowOff>
    </xdr:to>
    <xdr:sp macro="" textlink="">
      <xdr:nvSpPr>
        <xdr:cNvPr id="199" name="円/楕円 198"/>
        <xdr:cNvSpPr/>
      </xdr:nvSpPr>
      <xdr:spPr>
        <a:xfrm>
          <a:off x="3746500" y="130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124314</xdr:rowOff>
    </xdr:from>
    <xdr:ext cx="469744" cy="259045"/>
    <xdr:sp macro="" textlink="">
      <xdr:nvSpPr>
        <xdr:cNvPr id="200" name="テキスト ボックス 199"/>
        <xdr:cNvSpPr txBox="1"/>
      </xdr:nvSpPr>
      <xdr:spPr>
        <a:xfrm>
          <a:off x="3562427" y="1315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101310</xdr:rowOff>
    </xdr:from>
    <xdr:to>
      <xdr:col>4</xdr:col>
      <xdr:colOff>206375</xdr:colOff>
      <xdr:row>77</xdr:row>
      <xdr:rowOff>31460</xdr:rowOff>
    </xdr:to>
    <xdr:sp macro="" textlink="">
      <xdr:nvSpPr>
        <xdr:cNvPr id="201" name="円/楕円 200"/>
        <xdr:cNvSpPr/>
      </xdr:nvSpPr>
      <xdr:spPr>
        <a:xfrm>
          <a:off x="2857500" y="131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22587</xdr:rowOff>
    </xdr:from>
    <xdr:ext cx="469744" cy="259045"/>
    <xdr:sp macro="" textlink="">
      <xdr:nvSpPr>
        <xdr:cNvPr id="202" name="テキスト ボックス 201"/>
        <xdr:cNvSpPr txBox="1"/>
      </xdr:nvSpPr>
      <xdr:spPr>
        <a:xfrm>
          <a:off x="2673427" y="132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151274</xdr:rowOff>
    </xdr:from>
    <xdr:to>
      <xdr:col>3</xdr:col>
      <xdr:colOff>3175</xdr:colOff>
      <xdr:row>77</xdr:row>
      <xdr:rowOff>81424</xdr:rowOff>
    </xdr:to>
    <xdr:sp macro="" textlink="">
      <xdr:nvSpPr>
        <xdr:cNvPr id="203" name="円/楕円 202"/>
        <xdr:cNvSpPr/>
      </xdr:nvSpPr>
      <xdr:spPr>
        <a:xfrm>
          <a:off x="1968500" y="131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72551</xdr:rowOff>
    </xdr:from>
    <xdr:ext cx="469744" cy="259045"/>
    <xdr:sp macro="" textlink="">
      <xdr:nvSpPr>
        <xdr:cNvPr id="204" name="テキスト ボックス 203"/>
        <xdr:cNvSpPr txBox="1"/>
      </xdr:nvSpPr>
      <xdr:spPr>
        <a:xfrm>
          <a:off x="1784427" y="1327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59835</xdr:rowOff>
    </xdr:from>
    <xdr:to>
      <xdr:col>1</xdr:col>
      <xdr:colOff>485775</xdr:colOff>
      <xdr:row>76</xdr:row>
      <xdr:rowOff>161435</xdr:rowOff>
    </xdr:to>
    <xdr:sp macro="" textlink="">
      <xdr:nvSpPr>
        <xdr:cNvPr id="205" name="円/楕円 204"/>
        <xdr:cNvSpPr/>
      </xdr:nvSpPr>
      <xdr:spPr>
        <a:xfrm>
          <a:off x="1079500" y="130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152562</xdr:rowOff>
    </xdr:from>
    <xdr:ext cx="469744" cy="259045"/>
    <xdr:sp macro="" textlink="">
      <xdr:nvSpPr>
        <xdr:cNvPr id="206" name="テキスト ボックス 205"/>
        <xdr:cNvSpPr txBox="1"/>
      </xdr:nvSpPr>
      <xdr:spPr>
        <a:xfrm>
          <a:off x="895427" y="131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77445</xdr:rowOff>
    </xdr:from>
    <xdr:to>
      <xdr:col>6</xdr:col>
      <xdr:colOff>511175</xdr:colOff>
      <xdr:row>93</xdr:row>
      <xdr:rowOff>96762</xdr:rowOff>
    </xdr:to>
    <xdr:cxnSp macro="">
      <xdr:nvCxnSpPr>
        <xdr:cNvPr id="236" name="直線コネクタ 235"/>
        <xdr:cNvCxnSpPr/>
      </xdr:nvCxnSpPr>
      <xdr:spPr>
        <a:xfrm flipV="1">
          <a:off x="3797300" y="15850845"/>
          <a:ext cx="838200" cy="19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92015</xdr:rowOff>
    </xdr:from>
    <xdr:ext cx="534377" cy="259045"/>
    <xdr:sp macro="" textlink="">
      <xdr:nvSpPr>
        <xdr:cNvPr id="237" name="扶助費平均値テキスト"/>
        <xdr:cNvSpPr txBox="1"/>
      </xdr:nvSpPr>
      <xdr:spPr>
        <a:xfrm>
          <a:off x="4686300" y="16208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96762</xdr:rowOff>
    </xdr:from>
    <xdr:to>
      <xdr:col>5</xdr:col>
      <xdr:colOff>358775</xdr:colOff>
      <xdr:row>95</xdr:row>
      <xdr:rowOff>127622</xdr:rowOff>
    </xdr:to>
    <xdr:cxnSp macro="">
      <xdr:nvCxnSpPr>
        <xdr:cNvPr id="239" name="直線コネクタ 238"/>
        <xdr:cNvCxnSpPr/>
      </xdr:nvCxnSpPr>
      <xdr:spPr>
        <a:xfrm flipV="1">
          <a:off x="2908300" y="16041612"/>
          <a:ext cx="889000" cy="37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111789</xdr:rowOff>
    </xdr:from>
    <xdr:ext cx="534377" cy="259045"/>
    <xdr:sp macro="" textlink="">
      <xdr:nvSpPr>
        <xdr:cNvPr id="241" name="テキスト ボックス 240"/>
        <xdr:cNvSpPr txBox="1"/>
      </xdr:nvSpPr>
      <xdr:spPr>
        <a:xfrm>
          <a:off x="3530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127622</xdr:rowOff>
    </xdr:from>
    <xdr:to>
      <xdr:col>4</xdr:col>
      <xdr:colOff>155575</xdr:colOff>
      <xdr:row>96</xdr:row>
      <xdr:rowOff>148806</xdr:rowOff>
    </xdr:to>
    <xdr:cxnSp macro="">
      <xdr:nvCxnSpPr>
        <xdr:cNvPr id="242" name="直線コネクタ 241"/>
        <xdr:cNvCxnSpPr/>
      </xdr:nvCxnSpPr>
      <xdr:spPr>
        <a:xfrm flipV="1">
          <a:off x="2019300" y="16415372"/>
          <a:ext cx="889000" cy="19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84480</xdr:rowOff>
    </xdr:from>
    <xdr:to>
      <xdr:col>4</xdr:col>
      <xdr:colOff>206375</xdr:colOff>
      <xdr:row>97</xdr:row>
      <xdr:rowOff>14630</xdr:rowOff>
    </xdr:to>
    <xdr:sp macro="" textlink="">
      <xdr:nvSpPr>
        <xdr:cNvPr id="243" name="フローチャート : 判断 242"/>
        <xdr:cNvSpPr/>
      </xdr:nvSpPr>
      <xdr:spPr>
        <a:xfrm>
          <a:off x="2857500" y="1654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5757</xdr:rowOff>
    </xdr:from>
    <xdr:ext cx="534377" cy="259045"/>
    <xdr:sp macro="" textlink="">
      <xdr:nvSpPr>
        <xdr:cNvPr id="244" name="テキスト ボックス 243"/>
        <xdr:cNvSpPr txBox="1"/>
      </xdr:nvSpPr>
      <xdr:spPr>
        <a:xfrm>
          <a:off x="2641111" y="166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148806</xdr:rowOff>
    </xdr:from>
    <xdr:to>
      <xdr:col>2</xdr:col>
      <xdr:colOff>638175</xdr:colOff>
      <xdr:row>97</xdr:row>
      <xdr:rowOff>35954</xdr:rowOff>
    </xdr:to>
    <xdr:cxnSp macro="">
      <xdr:nvCxnSpPr>
        <xdr:cNvPr id="245" name="直線コネクタ 244"/>
        <xdr:cNvCxnSpPr/>
      </xdr:nvCxnSpPr>
      <xdr:spPr>
        <a:xfrm flipV="1">
          <a:off x="1130300" y="16608006"/>
          <a:ext cx="8890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103112</xdr:rowOff>
    </xdr:from>
    <xdr:to>
      <xdr:col>3</xdr:col>
      <xdr:colOff>3175</xdr:colOff>
      <xdr:row>98</xdr:row>
      <xdr:rowOff>33262</xdr:rowOff>
    </xdr:to>
    <xdr:sp macro="" textlink="">
      <xdr:nvSpPr>
        <xdr:cNvPr id="246" name="フローチャート : 判断 245"/>
        <xdr:cNvSpPr/>
      </xdr:nvSpPr>
      <xdr:spPr>
        <a:xfrm>
          <a:off x="1968500" y="1673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24389</xdr:rowOff>
    </xdr:from>
    <xdr:ext cx="534377" cy="259045"/>
    <xdr:sp macro="" textlink="">
      <xdr:nvSpPr>
        <xdr:cNvPr id="247" name="テキスト ボックス 246"/>
        <xdr:cNvSpPr txBox="1"/>
      </xdr:nvSpPr>
      <xdr:spPr>
        <a:xfrm>
          <a:off x="1752111" y="1682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149061</xdr:rowOff>
    </xdr:from>
    <xdr:to>
      <xdr:col>1</xdr:col>
      <xdr:colOff>485775</xdr:colOff>
      <xdr:row>98</xdr:row>
      <xdr:rowOff>79211</xdr:rowOff>
    </xdr:to>
    <xdr:sp macro="" textlink="">
      <xdr:nvSpPr>
        <xdr:cNvPr id="248" name="フローチャート : 判断 247"/>
        <xdr:cNvSpPr/>
      </xdr:nvSpPr>
      <xdr:spPr>
        <a:xfrm>
          <a:off x="1079500" y="1677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70338</xdr:rowOff>
    </xdr:from>
    <xdr:ext cx="534377" cy="259045"/>
    <xdr:sp macro="" textlink="">
      <xdr:nvSpPr>
        <xdr:cNvPr id="249" name="テキスト ボックス 248"/>
        <xdr:cNvSpPr txBox="1"/>
      </xdr:nvSpPr>
      <xdr:spPr>
        <a:xfrm>
          <a:off x="863111" y="1687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26645</xdr:rowOff>
    </xdr:from>
    <xdr:to>
      <xdr:col>6</xdr:col>
      <xdr:colOff>561975</xdr:colOff>
      <xdr:row>92</xdr:row>
      <xdr:rowOff>128245</xdr:rowOff>
    </xdr:to>
    <xdr:sp macro="" textlink="">
      <xdr:nvSpPr>
        <xdr:cNvPr id="255" name="円/楕円 254"/>
        <xdr:cNvSpPr/>
      </xdr:nvSpPr>
      <xdr:spPr>
        <a:xfrm>
          <a:off x="4584700" y="1580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49522</xdr:rowOff>
    </xdr:from>
    <xdr:ext cx="534377" cy="259045"/>
    <xdr:sp macro="" textlink="">
      <xdr:nvSpPr>
        <xdr:cNvPr id="256" name="扶助費該当値テキスト"/>
        <xdr:cNvSpPr txBox="1"/>
      </xdr:nvSpPr>
      <xdr:spPr>
        <a:xfrm>
          <a:off x="4686300" y="1565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90,634</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45962</xdr:rowOff>
    </xdr:from>
    <xdr:to>
      <xdr:col>5</xdr:col>
      <xdr:colOff>409575</xdr:colOff>
      <xdr:row>93</xdr:row>
      <xdr:rowOff>147562</xdr:rowOff>
    </xdr:to>
    <xdr:sp macro="" textlink="">
      <xdr:nvSpPr>
        <xdr:cNvPr id="257" name="円/楕円 256"/>
        <xdr:cNvSpPr/>
      </xdr:nvSpPr>
      <xdr:spPr>
        <a:xfrm>
          <a:off x="3746500" y="1599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164089</xdr:rowOff>
    </xdr:from>
    <xdr:ext cx="534377" cy="259045"/>
    <xdr:sp macro="" textlink="">
      <xdr:nvSpPr>
        <xdr:cNvPr id="258" name="テキスト ボックス 257"/>
        <xdr:cNvSpPr txBox="1"/>
      </xdr:nvSpPr>
      <xdr:spPr>
        <a:xfrm>
          <a:off x="3530111" y="1576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85,627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76822</xdr:rowOff>
    </xdr:from>
    <xdr:to>
      <xdr:col>4</xdr:col>
      <xdr:colOff>206375</xdr:colOff>
      <xdr:row>96</xdr:row>
      <xdr:rowOff>6972</xdr:rowOff>
    </xdr:to>
    <xdr:sp macro="" textlink="">
      <xdr:nvSpPr>
        <xdr:cNvPr id="259" name="円/楕円 258"/>
        <xdr:cNvSpPr/>
      </xdr:nvSpPr>
      <xdr:spPr>
        <a:xfrm>
          <a:off x="2857500" y="1636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23499</xdr:rowOff>
    </xdr:from>
    <xdr:ext cx="534377" cy="259045"/>
    <xdr:sp macro="" textlink="">
      <xdr:nvSpPr>
        <xdr:cNvPr id="260" name="テキスト ボックス 259"/>
        <xdr:cNvSpPr txBox="1"/>
      </xdr:nvSpPr>
      <xdr:spPr>
        <a:xfrm>
          <a:off x="2641111" y="1613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75,817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98006</xdr:rowOff>
    </xdr:from>
    <xdr:to>
      <xdr:col>3</xdr:col>
      <xdr:colOff>3175</xdr:colOff>
      <xdr:row>97</xdr:row>
      <xdr:rowOff>28156</xdr:rowOff>
    </xdr:to>
    <xdr:sp macro="" textlink="">
      <xdr:nvSpPr>
        <xdr:cNvPr id="261" name="円/楕円 260"/>
        <xdr:cNvSpPr/>
      </xdr:nvSpPr>
      <xdr:spPr>
        <a:xfrm>
          <a:off x="1968500" y="165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44683</xdr:rowOff>
    </xdr:from>
    <xdr:ext cx="534377" cy="259045"/>
    <xdr:sp macro="" textlink="">
      <xdr:nvSpPr>
        <xdr:cNvPr id="262" name="テキスト ボックス 261"/>
        <xdr:cNvSpPr txBox="1"/>
      </xdr:nvSpPr>
      <xdr:spPr>
        <a:xfrm>
          <a:off x="1752111" y="1633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70,761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156604</xdr:rowOff>
    </xdr:from>
    <xdr:to>
      <xdr:col>1</xdr:col>
      <xdr:colOff>485775</xdr:colOff>
      <xdr:row>97</xdr:row>
      <xdr:rowOff>86754</xdr:rowOff>
    </xdr:to>
    <xdr:sp macro="" textlink="">
      <xdr:nvSpPr>
        <xdr:cNvPr id="263" name="円/楕円 262"/>
        <xdr:cNvSpPr/>
      </xdr:nvSpPr>
      <xdr:spPr>
        <a:xfrm>
          <a:off x="1079500" y="1661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103281</xdr:rowOff>
    </xdr:from>
    <xdr:ext cx="534377" cy="259045"/>
    <xdr:sp macro="" textlink="">
      <xdr:nvSpPr>
        <xdr:cNvPr id="264" name="テキスト ボックス 263"/>
        <xdr:cNvSpPr txBox="1"/>
      </xdr:nvSpPr>
      <xdr:spPr>
        <a:xfrm>
          <a:off x="863111" y="1639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80816</xdr:rowOff>
    </xdr:from>
    <xdr:to>
      <xdr:col>15</xdr:col>
      <xdr:colOff>180975</xdr:colOff>
      <xdr:row>35</xdr:row>
      <xdr:rowOff>96666</xdr:rowOff>
    </xdr:to>
    <xdr:cxnSp macro="">
      <xdr:nvCxnSpPr>
        <xdr:cNvPr id="293" name="直線コネクタ 292"/>
        <xdr:cNvCxnSpPr/>
      </xdr:nvCxnSpPr>
      <xdr:spPr>
        <a:xfrm>
          <a:off x="9639300" y="6081566"/>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17289</xdr:rowOff>
    </xdr:from>
    <xdr:ext cx="534377" cy="259045"/>
    <xdr:sp macro="" textlink="">
      <xdr:nvSpPr>
        <xdr:cNvPr id="294" name="補助費等平均値テキスト"/>
        <xdr:cNvSpPr txBox="1"/>
      </xdr:nvSpPr>
      <xdr:spPr>
        <a:xfrm>
          <a:off x="10528300" y="5846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80816</xdr:rowOff>
    </xdr:from>
    <xdr:to>
      <xdr:col>14</xdr:col>
      <xdr:colOff>28575</xdr:colOff>
      <xdr:row>35</xdr:row>
      <xdr:rowOff>87903</xdr:rowOff>
    </xdr:to>
    <xdr:cxnSp macro="">
      <xdr:nvCxnSpPr>
        <xdr:cNvPr id="296" name="直線コネクタ 295"/>
        <xdr:cNvCxnSpPr/>
      </xdr:nvCxnSpPr>
      <xdr:spPr>
        <a:xfrm flipV="1">
          <a:off x="8750300" y="6081566"/>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157700</xdr:rowOff>
    </xdr:from>
    <xdr:ext cx="534377" cy="259045"/>
    <xdr:sp macro="" textlink="">
      <xdr:nvSpPr>
        <xdr:cNvPr id="298" name="テキスト ボックス 297"/>
        <xdr:cNvSpPr txBox="1"/>
      </xdr:nvSpPr>
      <xdr:spPr>
        <a:xfrm>
          <a:off x="9372111" y="615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87903</xdr:rowOff>
    </xdr:from>
    <xdr:to>
      <xdr:col>12</xdr:col>
      <xdr:colOff>511175</xdr:colOff>
      <xdr:row>35</xdr:row>
      <xdr:rowOff>105944</xdr:rowOff>
    </xdr:to>
    <xdr:cxnSp macro="">
      <xdr:nvCxnSpPr>
        <xdr:cNvPr id="299" name="直線コネクタ 298"/>
        <xdr:cNvCxnSpPr/>
      </xdr:nvCxnSpPr>
      <xdr:spPr>
        <a:xfrm flipV="1">
          <a:off x="7861300" y="6088653"/>
          <a:ext cx="889000" cy="1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46381</xdr:rowOff>
    </xdr:from>
    <xdr:to>
      <xdr:col>12</xdr:col>
      <xdr:colOff>561975</xdr:colOff>
      <xdr:row>34</xdr:row>
      <xdr:rowOff>147981</xdr:rowOff>
    </xdr:to>
    <xdr:sp macro="" textlink="">
      <xdr:nvSpPr>
        <xdr:cNvPr id="300" name="フローチャート : 判断 299"/>
        <xdr:cNvSpPr/>
      </xdr:nvSpPr>
      <xdr:spPr>
        <a:xfrm>
          <a:off x="8699500" y="58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164508</xdr:rowOff>
    </xdr:from>
    <xdr:ext cx="534377" cy="259045"/>
    <xdr:sp macro="" textlink="">
      <xdr:nvSpPr>
        <xdr:cNvPr id="301" name="テキスト ボックス 300"/>
        <xdr:cNvSpPr txBox="1"/>
      </xdr:nvSpPr>
      <xdr:spPr>
        <a:xfrm>
          <a:off x="8483111" y="56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105944</xdr:rowOff>
    </xdr:from>
    <xdr:to>
      <xdr:col>11</xdr:col>
      <xdr:colOff>307975</xdr:colOff>
      <xdr:row>35</xdr:row>
      <xdr:rowOff>126574</xdr:rowOff>
    </xdr:to>
    <xdr:cxnSp macro="">
      <xdr:nvCxnSpPr>
        <xdr:cNvPr id="302" name="直線コネクタ 301"/>
        <xdr:cNvCxnSpPr/>
      </xdr:nvCxnSpPr>
      <xdr:spPr>
        <a:xfrm flipV="1">
          <a:off x="6972300" y="6106694"/>
          <a:ext cx="889000" cy="2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53867</xdr:rowOff>
    </xdr:from>
    <xdr:to>
      <xdr:col>11</xdr:col>
      <xdr:colOff>358775</xdr:colOff>
      <xdr:row>34</xdr:row>
      <xdr:rowOff>155467</xdr:rowOff>
    </xdr:to>
    <xdr:sp macro="" textlink="">
      <xdr:nvSpPr>
        <xdr:cNvPr id="303" name="フローチャート : 判断 302"/>
        <xdr:cNvSpPr/>
      </xdr:nvSpPr>
      <xdr:spPr>
        <a:xfrm>
          <a:off x="7810500" y="588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544</xdr:rowOff>
    </xdr:from>
    <xdr:ext cx="534377" cy="259045"/>
    <xdr:sp macro="" textlink="">
      <xdr:nvSpPr>
        <xdr:cNvPr id="304" name="テキスト ボックス 303"/>
        <xdr:cNvSpPr txBox="1"/>
      </xdr:nvSpPr>
      <xdr:spPr>
        <a:xfrm>
          <a:off x="7594111" y="565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70098</xdr:rowOff>
    </xdr:from>
    <xdr:to>
      <xdr:col>10</xdr:col>
      <xdr:colOff>155575</xdr:colOff>
      <xdr:row>34</xdr:row>
      <xdr:rowOff>248</xdr:rowOff>
    </xdr:to>
    <xdr:sp macro="" textlink="">
      <xdr:nvSpPr>
        <xdr:cNvPr id="305" name="フローチャート : 判断 304"/>
        <xdr:cNvSpPr/>
      </xdr:nvSpPr>
      <xdr:spPr>
        <a:xfrm>
          <a:off x="6921500" y="572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16775</xdr:rowOff>
    </xdr:from>
    <xdr:ext cx="534377" cy="259045"/>
    <xdr:sp macro="" textlink="">
      <xdr:nvSpPr>
        <xdr:cNvPr id="306" name="テキスト ボックス 305"/>
        <xdr:cNvSpPr txBox="1"/>
      </xdr:nvSpPr>
      <xdr:spPr>
        <a:xfrm>
          <a:off x="6705111" y="550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49,987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45866</xdr:rowOff>
    </xdr:from>
    <xdr:to>
      <xdr:col>15</xdr:col>
      <xdr:colOff>231775</xdr:colOff>
      <xdr:row>35</xdr:row>
      <xdr:rowOff>147466</xdr:rowOff>
    </xdr:to>
    <xdr:sp macro="" textlink="">
      <xdr:nvSpPr>
        <xdr:cNvPr id="312" name="円/楕円 311"/>
        <xdr:cNvSpPr/>
      </xdr:nvSpPr>
      <xdr:spPr>
        <a:xfrm>
          <a:off x="10426700" y="604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24293</xdr:rowOff>
    </xdr:from>
    <xdr:ext cx="534377" cy="259045"/>
    <xdr:sp macro="" textlink="">
      <xdr:nvSpPr>
        <xdr:cNvPr id="313" name="補助費等該当値テキスト"/>
        <xdr:cNvSpPr txBox="1"/>
      </xdr:nvSpPr>
      <xdr:spPr>
        <a:xfrm>
          <a:off x="10528300" y="602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33,259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30016</xdr:rowOff>
    </xdr:from>
    <xdr:to>
      <xdr:col>14</xdr:col>
      <xdr:colOff>79375</xdr:colOff>
      <xdr:row>35</xdr:row>
      <xdr:rowOff>131616</xdr:rowOff>
    </xdr:to>
    <xdr:sp macro="" textlink="">
      <xdr:nvSpPr>
        <xdr:cNvPr id="314" name="円/楕円 313"/>
        <xdr:cNvSpPr/>
      </xdr:nvSpPr>
      <xdr:spPr>
        <a:xfrm>
          <a:off x="9588500" y="603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148143</xdr:rowOff>
    </xdr:from>
    <xdr:ext cx="534377" cy="259045"/>
    <xdr:sp macro="" textlink="">
      <xdr:nvSpPr>
        <xdr:cNvPr id="315" name="テキスト ボックス 314"/>
        <xdr:cNvSpPr txBox="1"/>
      </xdr:nvSpPr>
      <xdr:spPr>
        <a:xfrm>
          <a:off x="9372111" y="580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37103</xdr:rowOff>
    </xdr:from>
    <xdr:to>
      <xdr:col>12</xdr:col>
      <xdr:colOff>561975</xdr:colOff>
      <xdr:row>35</xdr:row>
      <xdr:rowOff>138703</xdr:rowOff>
    </xdr:to>
    <xdr:sp macro="" textlink="">
      <xdr:nvSpPr>
        <xdr:cNvPr id="316" name="円/楕円 315"/>
        <xdr:cNvSpPr/>
      </xdr:nvSpPr>
      <xdr:spPr>
        <a:xfrm>
          <a:off x="8699500" y="603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129830</xdr:rowOff>
    </xdr:from>
    <xdr:ext cx="534377" cy="259045"/>
    <xdr:sp macro="" textlink="">
      <xdr:nvSpPr>
        <xdr:cNvPr id="317" name="テキスト ボックス 316"/>
        <xdr:cNvSpPr txBox="1"/>
      </xdr:nvSpPr>
      <xdr:spPr>
        <a:xfrm>
          <a:off x="8483111" y="61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33,719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55144</xdr:rowOff>
    </xdr:from>
    <xdr:to>
      <xdr:col>11</xdr:col>
      <xdr:colOff>358775</xdr:colOff>
      <xdr:row>35</xdr:row>
      <xdr:rowOff>156744</xdr:rowOff>
    </xdr:to>
    <xdr:sp macro="" textlink="">
      <xdr:nvSpPr>
        <xdr:cNvPr id="318" name="円/楕円 317"/>
        <xdr:cNvSpPr/>
      </xdr:nvSpPr>
      <xdr:spPr>
        <a:xfrm>
          <a:off x="7810500" y="60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147871</xdr:rowOff>
    </xdr:from>
    <xdr:ext cx="534377" cy="259045"/>
    <xdr:sp macro="" textlink="">
      <xdr:nvSpPr>
        <xdr:cNvPr id="319" name="テキスト ボックス 318"/>
        <xdr:cNvSpPr txBox="1"/>
      </xdr:nvSpPr>
      <xdr:spPr>
        <a:xfrm>
          <a:off x="7594111" y="614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75774</xdr:rowOff>
    </xdr:from>
    <xdr:to>
      <xdr:col>10</xdr:col>
      <xdr:colOff>155575</xdr:colOff>
      <xdr:row>36</xdr:row>
      <xdr:rowOff>5924</xdr:rowOff>
    </xdr:to>
    <xdr:sp macro="" textlink="">
      <xdr:nvSpPr>
        <xdr:cNvPr id="320" name="円/楕円 319"/>
        <xdr:cNvSpPr/>
      </xdr:nvSpPr>
      <xdr:spPr>
        <a:xfrm>
          <a:off x="6921500" y="60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168501</xdr:rowOff>
    </xdr:from>
    <xdr:ext cx="534377" cy="259045"/>
    <xdr:sp macro="" textlink="">
      <xdr:nvSpPr>
        <xdr:cNvPr id="321" name="テキスト ボックス 320"/>
        <xdr:cNvSpPr txBox="1"/>
      </xdr:nvSpPr>
      <xdr:spPr>
        <a:xfrm>
          <a:off x="6705111" y="616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56735</xdr:rowOff>
    </xdr:from>
    <xdr:to>
      <xdr:col>15</xdr:col>
      <xdr:colOff>180975</xdr:colOff>
      <xdr:row>58</xdr:row>
      <xdr:rowOff>64729</xdr:rowOff>
    </xdr:to>
    <xdr:cxnSp macro="">
      <xdr:nvCxnSpPr>
        <xdr:cNvPr id="348" name="直線コネクタ 347"/>
        <xdr:cNvCxnSpPr/>
      </xdr:nvCxnSpPr>
      <xdr:spPr>
        <a:xfrm>
          <a:off x="9639300" y="10000835"/>
          <a:ext cx="838200" cy="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49"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13831</xdr:rowOff>
    </xdr:from>
    <xdr:to>
      <xdr:col>14</xdr:col>
      <xdr:colOff>28575</xdr:colOff>
      <xdr:row>58</xdr:row>
      <xdr:rowOff>56735</xdr:rowOff>
    </xdr:to>
    <xdr:cxnSp macro="">
      <xdr:nvCxnSpPr>
        <xdr:cNvPr id="351" name="直線コネクタ 350"/>
        <xdr:cNvCxnSpPr/>
      </xdr:nvCxnSpPr>
      <xdr:spPr>
        <a:xfrm>
          <a:off x="8750300" y="9957931"/>
          <a:ext cx="889000" cy="4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100865</xdr:rowOff>
    </xdr:from>
    <xdr:ext cx="534377" cy="259045"/>
    <xdr:sp macro="" textlink="">
      <xdr:nvSpPr>
        <xdr:cNvPr id="353" name="テキスト ボックス 352"/>
        <xdr:cNvSpPr txBox="1"/>
      </xdr:nvSpPr>
      <xdr:spPr>
        <a:xfrm>
          <a:off x="9372111" y="97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13831</xdr:rowOff>
    </xdr:from>
    <xdr:to>
      <xdr:col>12</xdr:col>
      <xdr:colOff>511175</xdr:colOff>
      <xdr:row>58</xdr:row>
      <xdr:rowOff>41809</xdr:rowOff>
    </xdr:to>
    <xdr:cxnSp macro="">
      <xdr:nvCxnSpPr>
        <xdr:cNvPr id="354" name="直線コネクタ 353"/>
        <xdr:cNvCxnSpPr/>
      </xdr:nvCxnSpPr>
      <xdr:spPr>
        <a:xfrm flipV="1">
          <a:off x="7861300" y="9957931"/>
          <a:ext cx="889000" cy="2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113390</xdr:rowOff>
    </xdr:from>
    <xdr:to>
      <xdr:col>12</xdr:col>
      <xdr:colOff>561975</xdr:colOff>
      <xdr:row>58</xdr:row>
      <xdr:rowOff>43540</xdr:rowOff>
    </xdr:to>
    <xdr:sp macro="" textlink="">
      <xdr:nvSpPr>
        <xdr:cNvPr id="355" name="フローチャート : 判断 354"/>
        <xdr:cNvSpPr/>
      </xdr:nvSpPr>
      <xdr:spPr>
        <a:xfrm>
          <a:off x="8699500" y="988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60067</xdr:rowOff>
    </xdr:from>
    <xdr:ext cx="534377" cy="259045"/>
    <xdr:sp macro="" textlink="">
      <xdr:nvSpPr>
        <xdr:cNvPr id="356" name="テキスト ボックス 355"/>
        <xdr:cNvSpPr txBox="1"/>
      </xdr:nvSpPr>
      <xdr:spPr>
        <a:xfrm>
          <a:off x="8483111" y="966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64,287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19232</xdr:rowOff>
    </xdr:from>
    <xdr:to>
      <xdr:col>11</xdr:col>
      <xdr:colOff>307975</xdr:colOff>
      <xdr:row>58</xdr:row>
      <xdr:rowOff>41809</xdr:rowOff>
    </xdr:to>
    <xdr:cxnSp macro="">
      <xdr:nvCxnSpPr>
        <xdr:cNvPr id="357" name="直線コネクタ 356"/>
        <xdr:cNvCxnSpPr/>
      </xdr:nvCxnSpPr>
      <xdr:spPr>
        <a:xfrm>
          <a:off x="6972300" y="9963332"/>
          <a:ext cx="889000" cy="2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112629</xdr:rowOff>
    </xdr:from>
    <xdr:to>
      <xdr:col>11</xdr:col>
      <xdr:colOff>358775</xdr:colOff>
      <xdr:row>58</xdr:row>
      <xdr:rowOff>42779</xdr:rowOff>
    </xdr:to>
    <xdr:sp macro="" textlink="">
      <xdr:nvSpPr>
        <xdr:cNvPr id="358" name="フローチャート : 判断 357"/>
        <xdr:cNvSpPr/>
      </xdr:nvSpPr>
      <xdr:spPr>
        <a:xfrm>
          <a:off x="7810500" y="988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59306</xdr:rowOff>
    </xdr:from>
    <xdr:ext cx="534377" cy="259045"/>
    <xdr:sp macro="" textlink="">
      <xdr:nvSpPr>
        <xdr:cNvPr id="359" name="テキスト ボックス 358"/>
        <xdr:cNvSpPr txBox="1"/>
      </xdr:nvSpPr>
      <xdr:spPr>
        <a:xfrm>
          <a:off x="7594111" y="966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127771</xdr:rowOff>
    </xdr:from>
    <xdr:to>
      <xdr:col>10</xdr:col>
      <xdr:colOff>155575</xdr:colOff>
      <xdr:row>58</xdr:row>
      <xdr:rowOff>57921</xdr:rowOff>
    </xdr:to>
    <xdr:sp macro="" textlink="">
      <xdr:nvSpPr>
        <xdr:cNvPr id="360" name="フローチャート : 判断 359"/>
        <xdr:cNvSpPr/>
      </xdr:nvSpPr>
      <xdr:spPr>
        <a:xfrm>
          <a:off x="6921500" y="990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74448</xdr:rowOff>
    </xdr:from>
    <xdr:ext cx="534377" cy="259045"/>
    <xdr:sp macro="" textlink="">
      <xdr:nvSpPr>
        <xdr:cNvPr id="361" name="テキスト ボックス 360"/>
        <xdr:cNvSpPr txBox="1"/>
      </xdr:nvSpPr>
      <xdr:spPr>
        <a:xfrm>
          <a:off x="6705111" y="967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13929</xdr:rowOff>
    </xdr:from>
    <xdr:to>
      <xdr:col>15</xdr:col>
      <xdr:colOff>231775</xdr:colOff>
      <xdr:row>58</xdr:row>
      <xdr:rowOff>115529</xdr:rowOff>
    </xdr:to>
    <xdr:sp macro="" textlink="">
      <xdr:nvSpPr>
        <xdr:cNvPr id="367" name="円/楕円 366"/>
        <xdr:cNvSpPr/>
      </xdr:nvSpPr>
      <xdr:spPr>
        <a:xfrm>
          <a:off x="10426700" y="995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100306</xdr:rowOff>
    </xdr:from>
    <xdr:ext cx="534377" cy="259045"/>
    <xdr:sp macro="" textlink="">
      <xdr:nvSpPr>
        <xdr:cNvPr id="368" name="普通建設事業費該当値テキスト"/>
        <xdr:cNvSpPr txBox="1"/>
      </xdr:nvSpPr>
      <xdr:spPr>
        <a:xfrm>
          <a:off x="10528300" y="987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32,796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5935</xdr:rowOff>
    </xdr:from>
    <xdr:to>
      <xdr:col>14</xdr:col>
      <xdr:colOff>79375</xdr:colOff>
      <xdr:row>58</xdr:row>
      <xdr:rowOff>107535</xdr:rowOff>
    </xdr:to>
    <xdr:sp macro="" textlink="">
      <xdr:nvSpPr>
        <xdr:cNvPr id="369" name="円/楕円 368"/>
        <xdr:cNvSpPr/>
      </xdr:nvSpPr>
      <xdr:spPr>
        <a:xfrm>
          <a:off x="9588500" y="995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98662</xdr:rowOff>
    </xdr:from>
    <xdr:ext cx="534377" cy="259045"/>
    <xdr:sp macro="" textlink="">
      <xdr:nvSpPr>
        <xdr:cNvPr id="370" name="テキスト ボックス 369"/>
        <xdr:cNvSpPr txBox="1"/>
      </xdr:nvSpPr>
      <xdr:spPr>
        <a:xfrm>
          <a:off x="9372111" y="1004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36,293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134481</xdr:rowOff>
    </xdr:from>
    <xdr:to>
      <xdr:col>12</xdr:col>
      <xdr:colOff>561975</xdr:colOff>
      <xdr:row>58</xdr:row>
      <xdr:rowOff>64631</xdr:rowOff>
    </xdr:to>
    <xdr:sp macro="" textlink="">
      <xdr:nvSpPr>
        <xdr:cNvPr id="371" name="円/楕円 370"/>
        <xdr:cNvSpPr/>
      </xdr:nvSpPr>
      <xdr:spPr>
        <a:xfrm>
          <a:off x="8699500" y="990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55758</xdr:rowOff>
    </xdr:from>
    <xdr:ext cx="534377" cy="259045"/>
    <xdr:sp macro="" textlink="">
      <xdr:nvSpPr>
        <xdr:cNvPr id="372" name="テキスト ボックス 371"/>
        <xdr:cNvSpPr txBox="1"/>
      </xdr:nvSpPr>
      <xdr:spPr>
        <a:xfrm>
          <a:off x="8483111" y="999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162459</xdr:rowOff>
    </xdr:from>
    <xdr:to>
      <xdr:col>11</xdr:col>
      <xdr:colOff>358775</xdr:colOff>
      <xdr:row>58</xdr:row>
      <xdr:rowOff>92609</xdr:rowOff>
    </xdr:to>
    <xdr:sp macro="" textlink="">
      <xdr:nvSpPr>
        <xdr:cNvPr id="373" name="円/楕円 372"/>
        <xdr:cNvSpPr/>
      </xdr:nvSpPr>
      <xdr:spPr>
        <a:xfrm>
          <a:off x="7810500" y="993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83736</xdr:rowOff>
    </xdr:from>
    <xdr:ext cx="534377" cy="259045"/>
    <xdr:sp macro="" textlink="">
      <xdr:nvSpPr>
        <xdr:cNvPr id="374" name="テキスト ボックス 373"/>
        <xdr:cNvSpPr txBox="1"/>
      </xdr:nvSpPr>
      <xdr:spPr>
        <a:xfrm>
          <a:off x="7594111" y="1002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42,822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139882</xdr:rowOff>
    </xdr:from>
    <xdr:to>
      <xdr:col>10</xdr:col>
      <xdr:colOff>155575</xdr:colOff>
      <xdr:row>58</xdr:row>
      <xdr:rowOff>70032</xdr:rowOff>
    </xdr:to>
    <xdr:sp macro="" textlink="">
      <xdr:nvSpPr>
        <xdr:cNvPr id="375" name="円/楕円 374"/>
        <xdr:cNvSpPr/>
      </xdr:nvSpPr>
      <xdr:spPr>
        <a:xfrm>
          <a:off x="6921500" y="991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61159</xdr:rowOff>
    </xdr:from>
    <xdr:ext cx="534377" cy="259045"/>
    <xdr:sp macro="" textlink="">
      <xdr:nvSpPr>
        <xdr:cNvPr id="376" name="テキスト ボックス 375"/>
        <xdr:cNvSpPr txBox="1"/>
      </xdr:nvSpPr>
      <xdr:spPr>
        <a:xfrm>
          <a:off x="6705111" y="1000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136537</xdr:rowOff>
    </xdr:from>
    <xdr:to>
      <xdr:col>15</xdr:col>
      <xdr:colOff>180975</xdr:colOff>
      <xdr:row>79</xdr:row>
      <xdr:rowOff>26108</xdr:rowOff>
    </xdr:to>
    <xdr:cxnSp macro="">
      <xdr:nvCxnSpPr>
        <xdr:cNvPr id="405" name="直線コネクタ 404"/>
        <xdr:cNvCxnSpPr/>
      </xdr:nvCxnSpPr>
      <xdr:spPr>
        <a:xfrm>
          <a:off x="9639300" y="13509637"/>
          <a:ext cx="838200" cy="6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6"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136537</xdr:rowOff>
    </xdr:from>
    <xdr:to>
      <xdr:col>14</xdr:col>
      <xdr:colOff>28575</xdr:colOff>
      <xdr:row>78</xdr:row>
      <xdr:rowOff>142439</xdr:rowOff>
    </xdr:to>
    <xdr:cxnSp macro="">
      <xdr:nvCxnSpPr>
        <xdr:cNvPr id="408" name="直線コネクタ 407"/>
        <xdr:cNvCxnSpPr/>
      </xdr:nvCxnSpPr>
      <xdr:spPr>
        <a:xfrm flipV="1">
          <a:off x="8750300" y="13509637"/>
          <a:ext cx="8890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25029</xdr:rowOff>
    </xdr:from>
    <xdr:ext cx="534377" cy="259045"/>
    <xdr:sp macro="" textlink="">
      <xdr:nvSpPr>
        <xdr:cNvPr id="410" name="テキスト ボックス 409"/>
        <xdr:cNvSpPr txBox="1"/>
      </xdr:nvSpPr>
      <xdr:spPr>
        <a:xfrm>
          <a:off x="9372111" y="135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74657</xdr:rowOff>
    </xdr:from>
    <xdr:to>
      <xdr:col>12</xdr:col>
      <xdr:colOff>561975</xdr:colOff>
      <xdr:row>79</xdr:row>
      <xdr:rowOff>4807</xdr:rowOff>
    </xdr:to>
    <xdr:sp macro="" textlink="">
      <xdr:nvSpPr>
        <xdr:cNvPr id="411" name="フローチャート : 判断 410"/>
        <xdr:cNvSpPr/>
      </xdr:nvSpPr>
      <xdr:spPr>
        <a:xfrm>
          <a:off x="8699500" y="134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21334</xdr:rowOff>
    </xdr:from>
    <xdr:ext cx="534377" cy="259045"/>
    <xdr:sp macro="" textlink="">
      <xdr:nvSpPr>
        <xdr:cNvPr id="412" name="テキスト ボックス 411"/>
        <xdr:cNvSpPr txBox="1"/>
      </xdr:nvSpPr>
      <xdr:spPr>
        <a:xfrm>
          <a:off x="8483111" y="1322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146758</xdr:rowOff>
    </xdr:from>
    <xdr:to>
      <xdr:col>15</xdr:col>
      <xdr:colOff>231775</xdr:colOff>
      <xdr:row>79</xdr:row>
      <xdr:rowOff>76908</xdr:rowOff>
    </xdr:to>
    <xdr:sp macro="" textlink="">
      <xdr:nvSpPr>
        <xdr:cNvPr id="418" name="円/楕円 417"/>
        <xdr:cNvSpPr/>
      </xdr:nvSpPr>
      <xdr:spPr>
        <a:xfrm>
          <a:off x="10426700" y="1351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61685</xdr:rowOff>
    </xdr:from>
    <xdr:ext cx="469744" cy="259045"/>
    <xdr:sp macro="" textlink="">
      <xdr:nvSpPr>
        <xdr:cNvPr id="419" name="普通建設事業費 （ うち新規整備　）該当値テキスト"/>
        <xdr:cNvSpPr txBox="1"/>
      </xdr:nvSpPr>
      <xdr:spPr>
        <a:xfrm>
          <a:off x="10528300" y="1343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85737</xdr:rowOff>
    </xdr:from>
    <xdr:to>
      <xdr:col>14</xdr:col>
      <xdr:colOff>79375</xdr:colOff>
      <xdr:row>79</xdr:row>
      <xdr:rowOff>15887</xdr:rowOff>
    </xdr:to>
    <xdr:sp macro="" textlink="">
      <xdr:nvSpPr>
        <xdr:cNvPr id="420" name="円/楕円 419"/>
        <xdr:cNvSpPr/>
      </xdr:nvSpPr>
      <xdr:spPr>
        <a:xfrm>
          <a:off x="9588500" y="1345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32414</xdr:rowOff>
    </xdr:from>
    <xdr:ext cx="534377" cy="259045"/>
    <xdr:sp macro="" textlink="">
      <xdr:nvSpPr>
        <xdr:cNvPr id="421" name="テキスト ボックス 420"/>
        <xdr:cNvSpPr txBox="1"/>
      </xdr:nvSpPr>
      <xdr:spPr>
        <a:xfrm>
          <a:off x="9372111" y="1323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20,830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91639</xdr:rowOff>
    </xdr:from>
    <xdr:to>
      <xdr:col>12</xdr:col>
      <xdr:colOff>561975</xdr:colOff>
      <xdr:row>79</xdr:row>
      <xdr:rowOff>21789</xdr:rowOff>
    </xdr:to>
    <xdr:sp macro="" textlink="">
      <xdr:nvSpPr>
        <xdr:cNvPr id="422" name="円/楕円 421"/>
        <xdr:cNvSpPr/>
      </xdr:nvSpPr>
      <xdr:spPr>
        <a:xfrm>
          <a:off x="8699500" y="1346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12916</xdr:rowOff>
    </xdr:from>
    <xdr:ext cx="534377" cy="259045"/>
    <xdr:sp macro="" textlink="">
      <xdr:nvSpPr>
        <xdr:cNvPr id="423" name="テキスト ボックス 422"/>
        <xdr:cNvSpPr txBox="1"/>
      </xdr:nvSpPr>
      <xdr:spPr>
        <a:xfrm>
          <a:off x="8483111" y="1355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19,281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49" name="直線コネクタ 448"/>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0"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1" name="直線コネクタ 450"/>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2"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3" name="直線コネクタ 452"/>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98030</xdr:rowOff>
    </xdr:from>
    <xdr:to>
      <xdr:col>15</xdr:col>
      <xdr:colOff>180975</xdr:colOff>
      <xdr:row>97</xdr:row>
      <xdr:rowOff>155897</xdr:rowOff>
    </xdr:to>
    <xdr:cxnSp macro="">
      <xdr:nvCxnSpPr>
        <xdr:cNvPr id="454" name="直線コネクタ 453"/>
        <xdr:cNvCxnSpPr/>
      </xdr:nvCxnSpPr>
      <xdr:spPr>
        <a:xfrm flipV="1">
          <a:off x="9639300" y="16385780"/>
          <a:ext cx="838200" cy="40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74678</xdr:rowOff>
    </xdr:from>
    <xdr:ext cx="534377" cy="259045"/>
    <xdr:sp macro="" textlink="">
      <xdr:nvSpPr>
        <xdr:cNvPr id="455" name="普通建設事業費 （ うち更新整備　）平均値テキスト"/>
        <xdr:cNvSpPr txBox="1"/>
      </xdr:nvSpPr>
      <xdr:spPr>
        <a:xfrm>
          <a:off x="10528300" y="16019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6" name="フローチャート : 判断 455"/>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168960</xdr:rowOff>
    </xdr:from>
    <xdr:to>
      <xdr:col>14</xdr:col>
      <xdr:colOff>28575</xdr:colOff>
      <xdr:row>97</xdr:row>
      <xdr:rowOff>155897</xdr:rowOff>
    </xdr:to>
    <xdr:cxnSp macro="">
      <xdr:nvCxnSpPr>
        <xdr:cNvPr id="457" name="直線コネクタ 456"/>
        <xdr:cNvCxnSpPr/>
      </xdr:nvCxnSpPr>
      <xdr:spPr>
        <a:xfrm>
          <a:off x="8750300" y="16113810"/>
          <a:ext cx="889000" cy="67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58" name="フローチャート : 判断 457"/>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4455</xdr:rowOff>
    </xdr:from>
    <xdr:ext cx="534377" cy="259045"/>
    <xdr:sp macro="" textlink="">
      <xdr:nvSpPr>
        <xdr:cNvPr id="459" name="テキスト ボックス 458"/>
        <xdr:cNvSpPr txBox="1"/>
      </xdr:nvSpPr>
      <xdr:spPr>
        <a:xfrm>
          <a:off x="9372111" y="161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93</xdr:row>
      <xdr:rowOff>100068</xdr:rowOff>
    </xdr:from>
    <xdr:to>
      <xdr:col>12</xdr:col>
      <xdr:colOff>561975</xdr:colOff>
      <xdr:row>94</xdr:row>
      <xdr:rowOff>30218</xdr:rowOff>
    </xdr:to>
    <xdr:sp macro="" textlink="">
      <xdr:nvSpPr>
        <xdr:cNvPr id="460" name="フローチャート : 判断 459"/>
        <xdr:cNvSpPr/>
      </xdr:nvSpPr>
      <xdr:spPr>
        <a:xfrm>
          <a:off x="8699500" y="1604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46745</xdr:rowOff>
    </xdr:from>
    <xdr:ext cx="534377" cy="259045"/>
    <xdr:sp macro="" textlink="">
      <xdr:nvSpPr>
        <xdr:cNvPr id="461" name="テキスト ボックス 460"/>
        <xdr:cNvSpPr txBox="1"/>
      </xdr:nvSpPr>
      <xdr:spPr>
        <a:xfrm>
          <a:off x="8483111" y="1582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29,908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47230</xdr:rowOff>
    </xdr:from>
    <xdr:to>
      <xdr:col>15</xdr:col>
      <xdr:colOff>231775</xdr:colOff>
      <xdr:row>95</xdr:row>
      <xdr:rowOff>148830</xdr:rowOff>
    </xdr:to>
    <xdr:sp macro="" textlink="">
      <xdr:nvSpPr>
        <xdr:cNvPr id="467" name="円/楕円 466"/>
        <xdr:cNvSpPr/>
      </xdr:nvSpPr>
      <xdr:spPr>
        <a:xfrm>
          <a:off x="10426700" y="1633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25657</xdr:rowOff>
    </xdr:from>
    <xdr:ext cx="534377" cy="259045"/>
    <xdr:sp macro="" textlink="">
      <xdr:nvSpPr>
        <xdr:cNvPr id="468" name="普通建設事業費 （ うち更新整備　）該当値テキスト"/>
        <xdr:cNvSpPr txBox="1"/>
      </xdr:nvSpPr>
      <xdr:spPr>
        <a:xfrm>
          <a:off x="10528300" y="1631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105097</xdr:rowOff>
    </xdr:from>
    <xdr:to>
      <xdr:col>14</xdr:col>
      <xdr:colOff>79375</xdr:colOff>
      <xdr:row>98</xdr:row>
      <xdr:rowOff>35247</xdr:rowOff>
    </xdr:to>
    <xdr:sp macro="" textlink="">
      <xdr:nvSpPr>
        <xdr:cNvPr id="469" name="円/楕円 468"/>
        <xdr:cNvSpPr/>
      </xdr:nvSpPr>
      <xdr:spPr>
        <a:xfrm>
          <a:off x="9588500" y="167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26374</xdr:rowOff>
    </xdr:from>
    <xdr:ext cx="469744" cy="259045"/>
    <xdr:sp macro="" textlink="">
      <xdr:nvSpPr>
        <xdr:cNvPr id="470" name="テキスト ボックス 469"/>
        <xdr:cNvSpPr txBox="1"/>
      </xdr:nvSpPr>
      <xdr:spPr>
        <a:xfrm>
          <a:off x="9404427" y="1682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8,754</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118160</xdr:rowOff>
    </xdr:from>
    <xdr:to>
      <xdr:col>12</xdr:col>
      <xdr:colOff>561975</xdr:colOff>
      <xdr:row>94</xdr:row>
      <xdr:rowOff>48310</xdr:rowOff>
    </xdr:to>
    <xdr:sp macro="" textlink="">
      <xdr:nvSpPr>
        <xdr:cNvPr id="471" name="円/楕円 470"/>
        <xdr:cNvSpPr/>
      </xdr:nvSpPr>
      <xdr:spPr>
        <a:xfrm>
          <a:off x="8699500" y="160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39437</xdr:rowOff>
    </xdr:from>
    <xdr:ext cx="534377" cy="259045"/>
    <xdr:sp macro="" textlink="">
      <xdr:nvSpPr>
        <xdr:cNvPr id="472" name="テキスト ボックス 471"/>
        <xdr:cNvSpPr txBox="1"/>
      </xdr:nvSpPr>
      <xdr:spPr>
        <a:xfrm>
          <a:off x="8483111" y="1615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6" name="直線コネクタ 495"/>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9"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0" name="直線コネクタ 499"/>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30569</xdr:rowOff>
    </xdr:from>
    <xdr:to>
      <xdr:col>23</xdr:col>
      <xdr:colOff>517525</xdr:colOff>
      <xdr:row>39</xdr:row>
      <xdr:rowOff>35268</xdr:rowOff>
    </xdr:to>
    <xdr:cxnSp macro="">
      <xdr:nvCxnSpPr>
        <xdr:cNvPr id="501" name="直線コネクタ 500"/>
        <xdr:cNvCxnSpPr/>
      </xdr:nvCxnSpPr>
      <xdr:spPr>
        <a:xfrm>
          <a:off x="15481300" y="6717119"/>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2"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3" name="フローチャート : 判断 502"/>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30569</xdr:rowOff>
    </xdr:from>
    <xdr:to>
      <xdr:col>22</xdr:col>
      <xdr:colOff>365125</xdr:colOff>
      <xdr:row>39</xdr:row>
      <xdr:rowOff>44450</xdr:rowOff>
    </xdr:to>
    <xdr:cxnSp macro="">
      <xdr:nvCxnSpPr>
        <xdr:cNvPr id="504" name="直線コネクタ 503"/>
        <xdr:cNvCxnSpPr/>
      </xdr:nvCxnSpPr>
      <xdr:spPr>
        <a:xfrm flipV="1">
          <a:off x="14592300" y="6717119"/>
          <a:ext cx="8890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5" name="フローチャート : 判断 504"/>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80001</xdr:rowOff>
    </xdr:from>
    <xdr:ext cx="378565" cy="259045"/>
    <xdr:sp macro="" textlink="">
      <xdr:nvSpPr>
        <xdr:cNvPr id="506" name="テキスト ボックス 505"/>
        <xdr:cNvSpPr txBox="1"/>
      </xdr:nvSpPr>
      <xdr:spPr>
        <a:xfrm>
          <a:off x="15292017" y="676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7" name="直線コネクタ 50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133464</xdr:rowOff>
    </xdr:from>
    <xdr:to>
      <xdr:col>21</xdr:col>
      <xdr:colOff>212725</xdr:colOff>
      <xdr:row>39</xdr:row>
      <xdr:rowOff>63614</xdr:rowOff>
    </xdr:to>
    <xdr:sp macro="" textlink="">
      <xdr:nvSpPr>
        <xdr:cNvPr id="508" name="フローチャート : 判断 507"/>
        <xdr:cNvSpPr/>
      </xdr:nvSpPr>
      <xdr:spPr>
        <a:xfrm>
          <a:off x="14541500" y="664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80141</xdr:rowOff>
    </xdr:from>
    <xdr:ext cx="469744" cy="259045"/>
    <xdr:sp macro="" textlink="">
      <xdr:nvSpPr>
        <xdr:cNvPr id="509" name="テキスト ボックス 508"/>
        <xdr:cNvSpPr txBox="1"/>
      </xdr:nvSpPr>
      <xdr:spPr>
        <a:xfrm>
          <a:off x="14357427" y="64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43802</xdr:rowOff>
    </xdr:from>
    <xdr:to>
      <xdr:col>19</xdr:col>
      <xdr:colOff>644525</xdr:colOff>
      <xdr:row>39</xdr:row>
      <xdr:rowOff>44450</xdr:rowOff>
    </xdr:to>
    <xdr:cxnSp macro="">
      <xdr:nvCxnSpPr>
        <xdr:cNvPr id="510" name="直線コネクタ 509"/>
        <xdr:cNvCxnSpPr/>
      </xdr:nvCxnSpPr>
      <xdr:spPr>
        <a:xfrm>
          <a:off x="12814300" y="6730352"/>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132931</xdr:rowOff>
    </xdr:from>
    <xdr:to>
      <xdr:col>20</xdr:col>
      <xdr:colOff>9525</xdr:colOff>
      <xdr:row>39</xdr:row>
      <xdr:rowOff>63081</xdr:rowOff>
    </xdr:to>
    <xdr:sp macro="" textlink="">
      <xdr:nvSpPr>
        <xdr:cNvPr id="511" name="フローチャート : 判断 510"/>
        <xdr:cNvSpPr/>
      </xdr:nvSpPr>
      <xdr:spPr>
        <a:xfrm>
          <a:off x="13652500" y="664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79608</xdr:rowOff>
    </xdr:from>
    <xdr:ext cx="469744" cy="259045"/>
    <xdr:sp macro="" textlink="">
      <xdr:nvSpPr>
        <xdr:cNvPr id="512" name="テキスト ボックス 511"/>
        <xdr:cNvSpPr txBox="1"/>
      </xdr:nvSpPr>
      <xdr:spPr>
        <a:xfrm>
          <a:off x="13468427" y="642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113385</xdr:rowOff>
    </xdr:from>
    <xdr:to>
      <xdr:col>18</xdr:col>
      <xdr:colOff>492125</xdr:colOff>
      <xdr:row>39</xdr:row>
      <xdr:rowOff>43535</xdr:rowOff>
    </xdr:to>
    <xdr:sp macro="" textlink="">
      <xdr:nvSpPr>
        <xdr:cNvPr id="513" name="フローチャート : 判断 512"/>
        <xdr:cNvSpPr/>
      </xdr:nvSpPr>
      <xdr:spPr>
        <a:xfrm>
          <a:off x="12763500" y="662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60063</xdr:rowOff>
    </xdr:from>
    <xdr:ext cx="469744" cy="259045"/>
    <xdr:sp macro="" textlink="">
      <xdr:nvSpPr>
        <xdr:cNvPr id="514" name="テキスト ボックス 513"/>
        <xdr:cNvSpPr txBox="1"/>
      </xdr:nvSpPr>
      <xdr:spPr>
        <a:xfrm>
          <a:off x="12579427" y="64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155918</xdr:rowOff>
    </xdr:from>
    <xdr:to>
      <xdr:col>23</xdr:col>
      <xdr:colOff>568325</xdr:colOff>
      <xdr:row>39</xdr:row>
      <xdr:rowOff>86068</xdr:rowOff>
    </xdr:to>
    <xdr:sp macro="" textlink="">
      <xdr:nvSpPr>
        <xdr:cNvPr id="520" name="円/楕円 519"/>
        <xdr:cNvSpPr/>
      </xdr:nvSpPr>
      <xdr:spPr>
        <a:xfrm>
          <a:off x="16268700" y="66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378565" cy="259045"/>
    <xdr:sp macro="" textlink="">
      <xdr:nvSpPr>
        <xdr:cNvPr id="521" name="災害復旧事業費該当値テキスト"/>
        <xdr:cNvSpPr txBox="1"/>
      </xdr:nvSpPr>
      <xdr:spPr>
        <a:xfrm>
          <a:off x="16370300" y="6600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151219</xdr:rowOff>
    </xdr:from>
    <xdr:to>
      <xdr:col>22</xdr:col>
      <xdr:colOff>415925</xdr:colOff>
      <xdr:row>39</xdr:row>
      <xdr:rowOff>81369</xdr:rowOff>
    </xdr:to>
    <xdr:sp macro="" textlink="">
      <xdr:nvSpPr>
        <xdr:cNvPr id="522" name="円/楕円 521"/>
        <xdr:cNvSpPr/>
      </xdr:nvSpPr>
      <xdr:spPr>
        <a:xfrm>
          <a:off x="15430500" y="66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97896</xdr:rowOff>
    </xdr:from>
    <xdr:ext cx="469744" cy="259045"/>
    <xdr:sp macro="" textlink="">
      <xdr:nvSpPr>
        <xdr:cNvPr id="523" name="テキスト ボックス 522"/>
        <xdr:cNvSpPr txBox="1"/>
      </xdr:nvSpPr>
      <xdr:spPr>
        <a:xfrm>
          <a:off x="15246427" y="644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4" name="円/楕円 52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5" name="テキスト ボックス 524"/>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6" name="円/楕円 52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7" name="テキスト ボックス 526"/>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164452</xdr:rowOff>
    </xdr:from>
    <xdr:to>
      <xdr:col>18</xdr:col>
      <xdr:colOff>492125</xdr:colOff>
      <xdr:row>39</xdr:row>
      <xdr:rowOff>94602</xdr:rowOff>
    </xdr:to>
    <xdr:sp macro="" textlink="">
      <xdr:nvSpPr>
        <xdr:cNvPr id="528" name="円/楕円 527"/>
        <xdr:cNvSpPr/>
      </xdr:nvSpPr>
      <xdr:spPr>
        <a:xfrm>
          <a:off x="12763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85729</xdr:rowOff>
    </xdr:from>
    <xdr:ext cx="313932" cy="259045"/>
    <xdr:sp macro="" textlink="">
      <xdr:nvSpPr>
        <xdr:cNvPr id="529" name="テキスト ボックス 528"/>
        <xdr:cNvSpPr txBox="1"/>
      </xdr:nvSpPr>
      <xdr:spPr>
        <a:xfrm>
          <a:off x="12657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2" name="直線コネクタ 601"/>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3"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4" name="直線コネクタ 603"/>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5"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6" name="直線コネクタ 605"/>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100381</xdr:rowOff>
    </xdr:from>
    <xdr:to>
      <xdr:col>23</xdr:col>
      <xdr:colOff>517525</xdr:colOff>
      <xdr:row>74</xdr:row>
      <xdr:rowOff>151359</xdr:rowOff>
    </xdr:to>
    <xdr:cxnSp macro="">
      <xdr:nvCxnSpPr>
        <xdr:cNvPr id="607" name="直線コネクタ 606"/>
        <xdr:cNvCxnSpPr/>
      </xdr:nvCxnSpPr>
      <xdr:spPr>
        <a:xfrm flipV="1">
          <a:off x="15481300" y="12787681"/>
          <a:ext cx="838200" cy="5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134555</xdr:rowOff>
    </xdr:from>
    <xdr:ext cx="534377" cy="259045"/>
    <xdr:sp macro="" textlink="">
      <xdr:nvSpPr>
        <xdr:cNvPr id="608" name="公債費平均値テキスト"/>
        <xdr:cNvSpPr txBox="1"/>
      </xdr:nvSpPr>
      <xdr:spPr>
        <a:xfrm>
          <a:off x="16370300" y="1282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9" name="フローチャート : 判断 608"/>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150368</xdr:rowOff>
    </xdr:from>
    <xdr:to>
      <xdr:col>22</xdr:col>
      <xdr:colOff>365125</xdr:colOff>
      <xdr:row>74</xdr:row>
      <xdr:rowOff>151359</xdr:rowOff>
    </xdr:to>
    <xdr:cxnSp macro="">
      <xdr:nvCxnSpPr>
        <xdr:cNvPr id="610" name="直線コネクタ 609"/>
        <xdr:cNvCxnSpPr/>
      </xdr:nvCxnSpPr>
      <xdr:spPr>
        <a:xfrm>
          <a:off x="14592300" y="12837668"/>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1" name="フローチャート : 判断 610"/>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87063</xdr:rowOff>
    </xdr:from>
    <xdr:ext cx="534377" cy="259045"/>
    <xdr:sp macro="" textlink="">
      <xdr:nvSpPr>
        <xdr:cNvPr id="612" name="テキスト ボックス 611"/>
        <xdr:cNvSpPr txBox="1"/>
      </xdr:nvSpPr>
      <xdr:spPr>
        <a:xfrm>
          <a:off x="15214111" y="129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150368</xdr:rowOff>
    </xdr:from>
    <xdr:to>
      <xdr:col>21</xdr:col>
      <xdr:colOff>161925</xdr:colOff>
      <xdr:row>75</xdr:row>
      <xdr:rowOff>19762</xdr:rowOff>
    </xdr:to>
    <xdr:cxnSp macro="">
      <xdr:nvCxnSpPr>
        <xdr:cNvPr id="613" name="直線コネクタ 612"/>
        <xdr:cNvCxnSpPr/>
      </xdr:nvCxnSpPr>
      <xdr:spPr>
        <a:xfrm flipV="1">
          <a:off x="13703300" y="12837668"/>
          <a:ext cx="8890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119190</xdr:rowOff>
    </xdr:from>
    <xdr:to>
      <xdr:col>21</xdr:col>
      <xdr:colOff>212725</xdr:colOff>
      <xdr:row>74</xdr:row>
      <xdr:rowOff>49340</xdr:rowOff>
    </xdr:to>
    <xdr:sp macro="" textlink="">
      <xdr:nvSpPr>
        <xdr:cNvPr id="614" name="フローチャート : 判断 613"/>
        <xdr:cNvSpPr/>
      </xdr:nvSpPr>
      <xdr:spPr>
        <a:xfrm>
          <a:off x="14541500" y="126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65867</xdr:rowOff>
    </xdr:from>
    <xdr:ext cx="534377" cy="259045"/>
    <xdr:sp macro="" textlink="">
      <xdr:nvSpPr>
        <xdr:cNvPr id="615" name="テキスト ボックス 614"/>
        <xdr:cNvSpPr txBox="1"/>
      </xdr:nvSpPr>
      <xdr:spPr>
        <a:xfrm>
          <a:off x="14325111" y="124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19762</xdr:rowOff>
    </xdr:from>
    <xdr:to>
      <xdr:col>19</xdr:col>
      <xdr:colOff>644525</xdr:colOff>
      <xdr:row>75</xdr:row>
      <xdr:rowOff>85236</xdr:rowOff>
    </xdr:to>
    <xdr:cxnSp macro="">
      <xdr:nvCxnSpPr>
        <xdr:cNvPr id="616" name="直線コネクタ 615"/>
        <xdr:cNvCxnSpPr/>
      </xdr:nvCxnSpPr>
      <xdr:spPr>
        <a:xfrm flipV="1">
          <a:off x="12814300" y="12878512"/>
          <a:ext cx="889000" cy="6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115018</xdr:rowOff>
    </xdr:from>
    <xdr:to>
      <xdr:col>20</xdr:col>
      <xdr:colOff>9525</xdr:colOff>
      <xdr:row>74</xdr:row>
      <xdr:rowOff>45168</xdr:rowOff>
    </xdr:to>
    <xdr:sp macro="" textlink="">
      <xdr:nvSpPr>
        <xdr:cNvPr id="617" name="フローチャート : 判断 616"/>
        <xdr:cNvSpPr/>
      </xdr:nvSpPr>
      <xdr:spPr>
        <a:xfrm>
          <a:off x="13652500" y="126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61695</xdr:rowOff>
    </xdr:from>
    <xdr:ext cx="534377" cy="259045"/>
    <xdr:sp macro="" textlink="">
      <xdr:nvSpPr>
        <xdr:cNvPr id="618" name="テキスト ボックス 617"/>
        <xdr:cNvSpPr txBox="1"/>
      </xdr:nvSpPr>
      <xdr:spPr>
        <a:xfrm>
          <a:off x="13436111" y="1240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124638</xdr:rowOff>
    </xdr:from>
    <xdr:to>
      <xdr:col>18</xdr:col>
      <xdr:colOff>492125</xdr:colOff>
      <xdr:row>74</xdr:row>
      <xdr:rowOff>54788</xdr:rowOff>
    </xdr:to>
    <xdr:sp macro="" textlink="">
      <xdr:nvSpPr>
        <xdr:cNvPr id="619" name="フローチャート : 判断 618"/>
        <xdr:cNvSpPr/>
      </xdr:nvSpPr>
      <xdr:spPr>
        <a:xfrm>
          <a:off x="12763500" y="1264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71315</xdr:rowOff>
    </xdr:from>
    <xdr:ext cx="534377" cy="259045"/>
    <xdr:sp macro="" textlink="">
      <xdr:nvSpPr>
        <xdr:cNvPr id="620" name="テキスト ボックス 619"/>
        <xdr:cNvSpPr txBox="1"/>
      </xdr:nvSpPr>
      <xdr:spPr>
        <a:xfrm>
          <a:off x="12547111" y="1241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49581</xdr:rowOff>
    </xdr:from>
    <xdr:to>
      <xdr:col>23</xdr:col>
      <xdr:colOff>568325</xdr:colOff>
      <xdr:row>74</xdr:row>
      <xdr:rowOff>151181</xdr:rowOff>
    </xdr:to>
    <xdr:sp macro="" textlink="">
      <xdr:nvSpPr>
        <xdr:cNvPr id="626" name="円/楕円 625"/>
        <xdr:cNvSpPr/>
      </xdr:nvSpPr>
      <xdr:spPr>
        <a:xfrm>
          <a:off x="16268700" y="1273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72458</xdr:rowOff>
    </xdr:from>
    <xdr:ext cx="534377" cy="259045"/>
    <xdr:sp macro="" textlink="">
      <xdr:nvSpPr>
        <xdr:cNvPr id="627" name="公債費該当値テキスト"/>
        <xdr:cNvSpPr txBox="1"/>
      </xdr:nvSpPr>
      <xdr:spPr>
        <a:xfrm>
          <a:off x="16370300" y="1258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42,064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100559</xdr:rowOff>
    </xdr:from>
    <xdr:to>
      <xdr:col>22</xdr:col>
      <xdr:colOff>415925</xdr:colOff>
      <xdr:row>75</xdr:row>
      <xdr:rowOff>30709</xdr:rowOff>
    </xdr:to>
    <xdr:sp macro="" textlink="">
      <xdr:nvSpPr>
        <xdr:cNvPr id="628" name="円/楕円 627"/>
        <xdr:cNvSpPr/>
      </xdr:nvSpPr>
      <xdr:spPr>
        <a:xfrm>
          <a:off x="15430500" y="1278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47236</xdr:rowOff>
    </xdr:from>
    <xdr:ext cx="534377" cy="259045"/>
    <xdr:sp macro="" textlink="">
      <xdr:nvSpPr>
        <xdr:cNvPr id="629" name="テキスト ボックス 628"/>
        <xdr:cNvSpPr txBox="1"/>
      </xdr:nvSpPr>
      <xdr:spPr>
        <a:xfrm>
          <a:off x="15214111" y="1256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39,388</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99568</xdr:rowOff>
    </xdr:from>
    <xdr:to>
      <xdr:col>21</xdr:col>
      <xdr:colOff>212725</xdr:colOff>
      <xdr:row>75</xdr:row>
      <xdr:rowOff>29718</xdr:rowOff>
    </xdr:to>
    <xdr:sp macro="" textlink="">
      <xdr:nvSpPr>
        <xdr:cNvPr id="630" name="円/楕円 629"/>
        <xdr:cNvSpPr/>
      </xdr:nvSpPr>
      <xdr:spPr>
        <a:xfrm>
          <a:off x="14541500" y="127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20845</xdr:rowOff>
    </xdr:from>
    <xdr:ext cx="534377" cy="259045"/>
    <xdr:sp macro="" textlink="">
      <xdr:nvSpPr>
        <xdr:cNvPr id="631" name="テキスト ボックス 630"/>
        <xdr:cNvSpPr txBox="1"/>
      </xdr:nvSpPr>
      <xdr:spPr>
        <a:xfrm>
          <a:off x="14325111" y="128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140412</xdr:rowOff>
    </xdr:from>
    <xdr:to>
      <xdr:col>20</xdr:col>
      <xdr:colOff>9525</xdr:colOff>
      <xdr:row>75</xdr:row>
      <xdr:rowOff>70562</xdr:rowOff>
    </xdr:to>
    <xdr:sp macro="" textlink="">
      <xdr:nvSpPr>
        <xdr:cNvPr id="632" name="円/楕円 631"/>
        <xdr:cNvSpPr/>
      </xdr:nvSpPr>
      <xdr:spPr>
        <a:xfrm>
          <a:off x="13652500" y="128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61689</xdr:rowOff>
    </xdr:from>
    <xdr:ext cx="534377" cy="259045"/>
    <xdr:sp macro="" textlink="">
      <xdr:nvSpPr>
        <xdr:cNvPr id="633" name="テキスト ボックス 632"/>
        <xdr:cNvSpPr txBox="1"/>
      </xdr:nvSpPr>
      <xdr:spPr>
        <a:xfrm>
          <a:off x="13436111" y="1292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34436</xdr:rowOff>
    </xdr:from>
    <xdr:to>
      <xdr:col>18</xdr:col>
      <xdr:colOff>492125</xdr:colOff>
      <xdr:row>75</xdr:row>
      <xdr:rowOff>136036</xdr:rowOff>
    </xdr:to>
    <xdr:sp macro="" textlink="">
      <xdr:nvSpPr>
        <xdr:cNvPr id="634" name="円/楕円 633"/>
        <xdr:cNvSpPr/>
      </xdr:nvSpPr>
      <xdr:spPr>
        <a:xfrm>
          <a:off x="12763500" y="1289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127164</xdr:rowOff>
    </xdr:from>
    <xdr:ext cx="534377" cy="259045"/>
    <xdr:sp macro="" textlink="">
      <xdr:nvSpPr>
        <xdr:cNvPr id="635" name="テキスト ボックス 634"/>
        <xdr:cNvSpPr txBox="1"/>
      </xdr:nvSpPr>
      <xdr:spPr>
        <a:xfrm>
          <a:off x="12547111" y="1298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7" name="直線コネクタ 656"/>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8"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9" name="直線コネクタ 658"/>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0"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1" name="直線コネクタ 660"/>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114043</xdr:rowOff>
    </xdr:from>
    <xdr:to>
      <xdr:col>23</xdr:col>
      <xdr:colOff>517525</xdr:colOff>
      <xdr:row>98</xdr:row>
      <xdr:rowOff>120416</xdr:rowOff>
    </xdr:to>
    <xdr:cxnSp macro="">
      <xdr:nvCxnSpPr>
        <xdr:cNvPr id="662" name="直線コネクタ 661"/>
        <xdr:cNvCxnSpPr/>
      </xdr:nvCxnSpPr>
      <xdr:spPr>
        <a:xfrm>
          <a:off x="15481300" y="16916143"/>
          <a:ext cx="838200" cy="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3"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4" name="フローチャート : 判断 663"/>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114043</xdr:rowOff>
    </xdr:from>
    <xdr:to>
      <xdr:col>22</xdr:col>
      <xdr:colOff>365125</xdr:colOff>
      <xdr:row>98</xdr:row>
      <xdr:rowOff>116922</xdr:rowOff>
    </xdr:to>
    <xdr:cxnSp macro="">
      <xdr:nvCxnSpPr>
        <xdr:cNvPr id="665" name="直線コネクタ 664"/>
        <xdr:cNvCxnSpPr/>
      </xdr:nvCxnSpPr>
      <xdr:spPr>
        <a:xfrm flipV="1">
          <a:off x="14592300" y="16916143"/>
          <a:ext cx="889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6" name="フローチャート : 判断 665"/>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154078</xdr:rowOff>
    </xdr:from>
    <xdr:ext cx="534377" cy="259045"/>
    <xdr:sp macro="" textlink="">
      <xdr:nvSpPr>
        <xdr:cNvPr id="667" name="テキスト ボックス 666"/>
        <xdr:cNvSpPr txBox="1"/>
      </xdr:nvSpPr>
      <xdr:spPr>
        <a:xfrm>
          <a:off x="15214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106279</xdr:rowOff>
    </xdr:from>
    <xdr:to>
      <xdr:col>21</xdr:col>
      <xdr:colOff>161925</xdr:colOff>
      <xdr:row>98</xdr:row>
      <xdr:rowOff>116922</xdr:rowOff>
    </xdr:to>
    <xdr:cxnSp macro="">
      <xdr:nvCxnSpPr>
        <xdr:cNvPr id="668" name="直線コネクタ 667"/>
        <xdr:cNvCxnSpPr/>
      </xdr:nvCxnSpPr>
      <xdr:spPr>
        <a:xfrm>
          <a:off x="13703300" y="16908379"/>
          <a:ext cx="889000" cy="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30758</xdr:rowOff>
    </xdr:from>
    <xdr:to>
      <xdr:col>21</xdr:col>
      <xdr:colOff>212725</xdr:colOff>
      <xdr:row>98</xdr:row>
      <xdr:rowOff>132358</xdr:rowOff>
    </xdr:to>
    <xdr:sp macro="" textlink="">
      <xdr:nvSpPr>
        <xdr:cNvPr id="669" name="フローチャート : 判断 668"/>
        <xdr:cNvSpPr/>
      </xdr:nvSpPr>
      <xdr:spPr>
        <a:xfrm>
          <a:off x="14541500" y="1683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148885</xdr:rowOff>
    </xdr:from>
    <xdr:ext cx="534377" cy="259045"/>
    <xdr:sp macro="" textlink="">
      <xdr:nvSpPr>
        <xdr:cNvPr id="670" name="テキスト ボックス 669"/>
        <xdr:cNvSpPr txBox="1"/>
      </xdr:nvSpPr>
      <xdr:spPr>
        <a:xfrm>
          <a:off x="14325111" y="1660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106279</xdr:rowOff>
    </xdr:from>
    <xdr:to>
      <xdr:col>19</xdr:col>
      <xdr:colOff>644525</xdr:colOff>
      <xdr:row>98</xdr:row>
      <xdr:rowOff>106443</xdr:rowOff>
    </xdr:to>
    <xdr:cxnSp macro="">
      <xdr:nvCxnSpPr>
        <xdr:cNvPr id="671" name="直線コネクタ 670"/>
        <xdr:cNvCxnSpPr/>
      </xdr:nvCxnSpPr>
      <xdr:spPr>
        <a:xfrm flipV="1">
          <a:off x="12814300" y="16908379"/>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16512</xdr:rowOff>
    </xdr:from>
    <xdr:to>
      <xdr:col>20</xdr:col>
      <xdr:colOff>9525</xdr:colOff>
      <xdr:row>98</xdr:row>
      <xdr:rowOff>118112</xdr:rowOff>
    </xdr:to>
    <xdr:sp macro="" textlink="">
      <xdr:nvSpPr>
        <xdr:cNvPr id="672" name="フローチャート : 判断 671"/>
        <xdr:cNvSpPr/>
      </xdr:nvSpPr>
      <xdr:spPr>
        <a:xfrm>
          <a:off x="13652500" y="1681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134639</xdr:rowOff>
    </xdr:from>
    <xdr:ext cx="534377" cy="259045"/>
    <xdr:sp macro="" textlink="">
      <xdr:nvSpPr>
        <xdr:cNvPr id="673" name="テキスト ボックス 672"/>
        <xdr:cNvSpPr txBox="1"/>
      </xdr:nvSpPr>
      <xdr:spPr>
        <a:xfrm>
          <a:off x="13436111" y="1659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36263</xdr:rowOff>
    </xdr:from>
    <xdr:to>
      <xdr:col>18</xdr:col>
      <xdr:colOff>492125</xdr:colOff>
      <xdr:row>98</xdr:row>
      <xdr:rowOff>137863</xdr:rowOff>
    </xdr:to>
    <xdr:sp macro="" textlink="">
      <xdr:nvSpPr>
        <xdr:cNvPr id="674" name="フローチャート : 判断 673"/>
        <xdr:cNvSpPr/>
      </xdr:nvSpPr>
      <xdr:spPr>
        <a:xfrm>
          <a:off x="12763500" y="1683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154390</xdr:rowOff>
    </xdr:from>
    <xdr:ext cx="534377" cy="259045"/>
    <xdr:sp macro="" textlink="">
      <xdr:nvSpPr>
        <xdr:cNvPr id="675" name="テキスト ボックス 674"/>
        <xdr:cNvSpPr txBox="1"/>
      </xdr:nvSpPr>
      <xdr:spPr>
        <a:xfrm>
          <a:off x="12547111" y="1661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69616</xdr:rowOff>
    </xdr:from>
    <xdr:to>
      <xdr:col>23</xdr:col>
      <xdr:colOff>568325</xdr:colOff>
      <xdr:row>98</xdr:row>
      <xdr:rowOff>171216</xdr:rowOff>
    </xdr:to>
    <xdr:sp macro="" textlink="">
      <xdr:nvSpPr>
        <xdr:cNvPr id="681" name="円/楕円 680"/>
        <xdr:cNvSpPr/>
      </xdr:nvSpPr>
      <xdr:spPr>
        <a:xfrm>
          <a:off x="16268700" y="168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155993</xdr:rowOff>
    </xdr:from>
    <xdr:ext cx="469744" cy="259045"/>
    <xdr:sp macro="" textlink="">
      <xdr:nvSpPr>
        <xdr:cNvPr id="682" name="積立金該当値テキスト"/>
        <xdr:cNvSpPr txBox="1"/>
      </xdr:nvSpPr>
      <xdr:spPr>
        <a:xfrm>
          <a:off x="16370300" y="1678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63243</xdr:rowOff>
    </xdr:from>
    <xdr:to>
      <xdr:col>22</xdr:col>
      <xdr:colOff>415925</xdr:colOff>
      <xdr:row>98</xdr:row>
      <xdr:rowOff>164843</xdr:rowOff>
    </xdr:to>
    <xdr:sp macro="" textlink="">
      <xdr:nvSpPr>
        <xdr:cNvPr id="683" name="円/楕円 682"/>
        <xdr:cNvSpPr/>
      </xdr:nvSpPr>
      <xdr:spPr>
        <a:xfrm>
          <a:off x="15430500" y="1686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155970</xdr:rowOff>
    </xdr:from>
    <xdr:ext cx="469744" cy="259045"/>
    <xdr:sp macro="" textlink="">
      <xdr:nvSpPr>
        <xdr:cNvPr id="684" name="テキスト ボックス 683"/>
        <xdr:cNvSpPr txBox="1"/>
      </xdr:nvSpPr>
      <xdr:spPr>
        <a:xfrm>
          <a:off x="15246427" y="169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66122</xdr:rowOff>
    </xdr:from>
    <xdr:to>
      <xdr:col>21</xdr:col>
      <xdr:colOff>212725</xdr:colOff>
      <xdr:row>98</xdr:row>
      <xdr:rowOff>167722</xdr:rowOff>
    </xdr:to>
    <xdr:sp macro="" textlink="">
      <xdr:nvSpPr>
        <xdr:cNvPr id="685" name="円/楕円 684"/>
        <xdr:cNvSpPr/>
      </xdr:nvSpPr>
      <xdr:spPr>
        <a:xfrm>
          <a:off x="14541500" y="1686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158849</xdr:rowOff>
    </xdr:from>
    <xdr:ext cx="469744" cy="259045"/>
    <xdr:sp macro="" textlink="">
      <xdr:nvSpPr>
        <xdr:cNvPr id="686" name="テキスト ボックス 685"/>
        <xdr:cNvSpPr txBox="1"/>
      </xdr:nvSpPr>
      <xdr:spPr>
        <a:xfrm>
          <a:off x="14357427" y="1696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55479</xdr:rowOff>
    </xdr:from>
    <xdr:to>
      <xdr:col>20</xdr:col>
      <xdr:colOff>9525</xdr:colOff>
      <xdr:row>98</xdr:row>
      <xdr:rowOff>157079</xdr:rowOff>
    </xdr:to>
    <xdr:sp macro="" textlink="">
      <xdr:nvSpPr>
        <xdr:cNvPr id="687" name="円/楕円 686"/>
        <xdr:cNvSpPr/>
      </xdr:nvSpPr>
      <xdr:spPr>
        <a:xfrm>
          <a:off x="13652500" y="168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148206</xdr:rowOff>
    </xdr:from>
    <xdr:ext cx="469744" cy="259045"/>
    <xdr:sp macro="" textlink="">
      <xdr:nvSpPr>
        <xdr:cNvPr id="688" name="テキスト ボックス 687"/>
        <xdr:cNvSpPr txBox="1"/>
      </xdr:nvSpPr>
      <xdr:spPr>
        <a:xfrm>
          <a:off x="13468427" y="1695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55643</xdr:rowOff>
    </xdr:from>
    <xdr:to>
      <xdr:col>18</xdr:col>
      <xdr:colOff>492125</xdr:colOff>
      <xdr:row>98</xdr:row>
      <xdr:rowOff>157243</xdr:rowOff>
    </xdr:to>
    <xdr:sp macro="" textlink="">
      <xdr:nvSpPr>
        <xdr:cNvPr id="689" name="円/楕円 688"/>
        <xdr:cNvSpPr/>
      </xdr:nvSpPr>
      <xdr:spPr>
        <a:xfrm>
          <a:off x="12763500" y="1685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148370</xdr:rowOff>
    </xdr:from>
    <xdr:ext cx="469744" cy="259045"/>
    <xdr:sp macro="" textlink="">
      <xdr:nvSpPr>
        <xdr:cNvPr id="690" name="テキスト ボックス 689"/>
        <xdr:cNvSpPr txBox="1"/>
      </xdr:nvSpPr>
      <xdr:spPr>
        <a:xfrm>
          <a:off x="12579427" y="1695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4" name="直線コネクタ 713"/>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7"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8" name="直線コネクタ 717"/>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35941</xdr:rowOff>
    </xdr:from>
    <xdr:to>
      <xdr:col>32</xdr:col>
      <xdr:colOff>187325</xdr:colOff>
      <xdr:row>39</xdr:row>
      <xdr:rowOff>36957</xdr:rowOff>
    </xdr:to>
    <xdr:cxnSp macro="">
      <xdr:nvCxnSpPr>
        <xdr:cNvPr id="719" name="直線コネクタ 718"/>
        <xdr:cNvCxnSpPr/>
      </xdr:nvCxnSpPr>
      <xdr:spPr>
        <a:xfrm>
          <a:off x="21323300" y="6722491"/>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20"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1" name="フローチャート : 判断 720"/>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33782</xdr:rowOff>
    </xdr:from>
    <xdr:to>
      <xdr:col>31</xdr:col>
      <xdr:colOff>34925</xdr:colOff>
      <xdr:row>39</xdr:row>
      <xdr:rowOff>35941</xdr:rowOff>
    </xdr:to>
    <xdr:cxnSp macro="">
      <xdr:nvCxnSpPr>
        <xdr:cNvPr id="722" name="直線コネクタ 721"/>
        <xdr:cNvCxnSpPr/>
      </xdr:nvCxnSpPr>
      <xdr:spPr>
        <a:xfrm>
          <a:off x="20434300" y="6720332"/>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3" name="フローチャート : 判断 722"/>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4" name="テキスト ボックス 723"/>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33782</xdr:rowOff>
    </xdr:from>
    <xdr:to>
      <xdr:col>29</xdr:col>
      <xdr:colOff>517525</xdr:colOff>
      <xdr:row>39</xdr:row>
      <xdr:rowOff>35560</xdr:rowOff>
    </xdr:to>
    <xdr:cxnSp macro="">
      <xdr:nvCxnSpPr>
        <xdr:cNvPr id="725" name="直線コネクタ 724"/>
        <xdr:cNvCxnSpPr/>
      </xdr:nvCxnSpPr>
      <xdr:spPr>
        <a:xfrm flipV="1">
          <a:off x="19545300" y="6720332"/>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52070</xdr:rowOff>
    </xdr:from>
    <xdr:to>
      <xdr:col>29</xdr:col>
      <xdr:colOff>568325</xdr:colOff>
      <xdr:row>37</xdr:row>
      <xdr:rowOff>153670</xdr:rowOff>
    </xdr:to>
    <xdr:sp macro="" textlink="">
      <xdr:nvSpPr>
        <xdr:cNvPr id="726" name="フローチャート : 判断 725"/>
        <xdr:cNvSpPr/>
      </xdr:nvSpPr>
      <xdr:spPr>
        <a:xfrm>
          <a:off x="20383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170197</xdr:rowOff>
    </xdr:from>
    <xdr:ext cx="469744" cy="259045"/>
    <xdr:sp macro="" textlink="">
      <xdr:nvSpPr>
        <xdr:cNvPr id="727" name="テキスト ボックス 726"/>
        <xdr:cNvSpPr txBox="1"/>
      </xdr:nvSpPr>
      <xdr:spPr>
        <a:xfrm>
          <a:off x="201994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35560</xdr:rowOff>
    </xdr:from>
    <xdr:to>
      <xdr:col>28</xdr:col>
      <xdr:colOff>314325</xdr:colOff>
      <xdr:row>39</xdr:row>
      <xdr:rowOff>36830</xdr:rowOff>
    </xdr:to>
    <xdr:cxnSp macro="">
      <xdr:nvCxnSpPr>
        <xdr:cNvPr id="728" name="直線コネクタ 727"/>
        <xdr:cNvCxnSpPr/>
      </xdr:nvCxnSpPr>
      <xdr:spPr>
        <a:xfrm flipV="1">
          <a:off x="18656300" y="67221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123444</xdr:rowOff>
    </xdr:from>
    <xdr:to>
      <xdr:col>28</xdr:col>
      <xdr:colOff>365125</xdr:colOff>
      <xdr:row>38</xdr:row>
      <xdr:rowOff>53594</xdr:rowOff>
    </xdr:to>
    <xdr:sp macro="" textlink="">
      <xdr:nvSpPr>
        <xdr:cNvPr id="729" name="フローチャート : 判断 728"/>
        <xdr:cNvSpPr/>
      </xdr:nvSpPr>
      <xdr:spPr>
        <a:xfrm>
          <a:off x="19494500" y="64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70121</xdr:rowOff>
    </xdr:from>
    <xdr:ext cx="469744" cy="259045"/>
    <xdr:sp macro="" textlink="">
      <xdr:nvSpPr>
        <xdr:cNvPr id="730" name="テキスト ボックス 729"/>
        <xdr:cNvSpPr txBox="1"/>
      </xdr:nvSpPr>
      <xdr:spPr>
        <a:xfrm>
          <a:off x="19310427" y="624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92202</xdr:rowOff>
    </xdr:from>
    <xdr:to>
      <xdr:col>27</xdr:col>
      <xdr:colOff>161925</xdr:colOff>
      <xdr:row>38</xdr:row>
      <xdr:rowOff>22352</xdr:rowOff>
    </xdr:to>
    <xdr:sp macro="" textlink="">
      <xdr:nvSpPr>
        <xdr:cNvPr id="731" name="フローチャート : 判断 730"/>
        <xdr:cNvSpPr/>
      </xdr:nvSpPr>
      <xdr:spPr>
        <a:xfrm>
          <a:off x="186055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38879</xdr:rowOff>
    </xdr:from>
    <xdr:ext cx="469744" cy="259045"/>
    <xdr:sp macro="" textlink="">
      <xdr:nvSpPr>
        <xdr:cNvPr id="732" name="テキスト ボックス 731"/>
        <xdr:cNvSpPr txBox="1"/>
      </xdr:nvSpPr>
      <xdr:spPr>
        <a:xfrm>
          <a:off x="18421427" y="621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157607</xdr:rowOff>
    </xdr:from>
    <xdr:to>
      <xdr:col>32</xdr:col>
      <xdr:colOff>238125</xdr:colOff>
      <xdr:row>39</xdr:row>
      <xdr:rowOff>87757</xdr:rowOff>
    </xdr:to>
    <xdr:sp macro="" textlink="">
      <xdr:nvSpPr>
        <xdr:cNvPr id="738" name="円/楕円 737"/>
        <xdr:cNvSpPr/>
      </xdr:nvSpPr>
      <xdr:spPr>
        <a:xfrm>
          <a:off x="221107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72534</xdr:rowOff>
    </xdr:from>
    <xdr:ext cx="313932" cy="259045"/>
    <xdr:sp macro="" textlink="">
      <xdr:nvSpPr>
        <xdr:cNvPr id="739" name="投資及び出資金該当値テキスト"/>
        <xdr:cNvSpPr txBox="1"/>
      </xdr:nvSpPr>
      <xdr:spPr>
        <a:xfrm>
          <a:off x="22212300" y="6587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156591</xdr:rowOff>
    </xdr:from>
    <xdr:to>
      <xdr:col>31</xdr:col>
      <xdr:colOff>85725</xdr:colOff>
      <xdr:row>39</xdr:row>
      <xdr:rowOff>86741</xdr:rowOff>
    </xdr:to>
    <xdr:sp macro="" textlink="">
      <xdr:nvSpPr>
        <xdr:cNvPr id="740" name="円/楕円 739"/>
        <xdr:cNvSpPr/>
      </xdr:nvSpPr>
      <xdr:spPr>
        <a:xfrm>
          <a:off x="21272500" y="66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77868</xdr:rowOff>
    </xdr:from>
    <xdr:ext cx="313932" cy="259045"/>
    <xdr:sp macro="" textlink="">
      <xdr:nvSpPr>
        <xdr:cNvPr id="741" name="テキスト ボックス 740"/>
        <xdr:cNvSpPr txBox="1"/>
      </xdr:nvSpPr>
      <xdr:spPr>
        <a:xfrm>
          <a:off x="21166333" y="67644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154432</xdr:rowOff>
    </xdr:from>
    <xdr:to>
      <xdr:col>29</xdr:col>
      <xdr:colOff>568325</xdr:colOff>
      <xdr:row>39</xdr:row>
      <xdr:rowOff>84582</xdr:rowOff>
    </xdr:to>
    <xdr:sp macro="" textlink="">
      <xdr:nvSpPr>
        <xdr:cNvPr id="742" name="円/楕円 741"/>
        <xdr:cNvSpPr/>
      </xdr:nvSpPr>
      <xdr:spPr>
        <a:xfrm>
          <a:off x="20383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75709</xdr:rowOff>
    </xdr:from>
    <xdr:ext cx="313932" cy="259045"/>
    <xdr:sp macro="" textlink="">
      <xdr:nvSpPr>
        <xdr:cNvPr id="743" name="テキスト ボックス 742"/>
        <xdr:cNvSpPr txBox="1"/>
      </xdr:nvSpPr>
      <xdr:spPr>
        <a:xfrm>
          <a:off x="20277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156210</xdr:rowOff>
    </xdr:from>
    <xdr:to>
      <xdr:col>28</xdr:col>
      <xdr:colOff>365125</xdr:colOff>
      <xdr:row>39</xdr:row>
      <xdr:rowOff>86360</xdr:rowOff>
    </xdr:to>
    <xdr:sp macro="" textlink="">
      <xdr:nvSpPr>
        <xdr:cNvPr id="744" name="円/楕円 743"/>
        <xdr:cNvSpPr/>
      </xdr:nvSpPr>
      <xdr:spPr>
        <a:xfrm>
          <a:off x="194945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77487</xdr:rowOff>
    </xdr:from>
    <xdr:ext cx="313932" cy="259045"/>
    <xdr:sp macro="" textlink="">
      <xdr:nvSpPr>
        <xdr:cNvPr id="745" name="テキスト ボックス 744"/>
        <xdr:cNvSpPr txBox="1"/>
      </xdr:nvSpPr>
      <xdr:spPr>
        <a:xfrm>
          <a:off x="19388333" y="67640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157480</xdr:rowOff>
    </xdr:from>
    <xdr:to>
      <xdr:col>27</xdr:col>
      <xdr:colOff>161925</xdr:colOff>
      <xdr:row>39</xdr:row>
      <xdr:rowOff>87630</xdr:rowOff>
    </xdr:to>
    <xdr:sp macro="" textlink="">
      <xdr:nvSpPr>
        <xdr:cNvPr id="746" name="円/楕円 745"/>
        <xdr:cNvSpPr/>
      </xdr:nvSpPr>
      <xdr:spPr>
        <a:xfrm>
          <a:off x="18605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78757</xdr:rowOff>
    </xdr:from>
    <xdr:ext cx="313932" cy="259045"/>
    <xdr:sp macro="" textlink="">
      <xdr:nvSpPr>
        <xdr:cNvPr id="747" name="テキスト ボックス 746"/>
        <xdr:cNvSpPr txBox="1"/>
      </xdr:nvSpPr>
      <xdr:spPr>
        <a:xfrm>
          <a:off x="18499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8" name="直線コネクタ 75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9" name="テキスト ボックス 75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2" name="直線コネクタ 76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3" name="テキスト ボックス 76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7" name="直線コネクタ 766"/>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9" name="直線コネクタ 76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0"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1" name="直線コネクタ 770"/>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170847</xdr:rowOff>
    </xdr:from>
    <xdr:to>
      <xdr:col>32</xdr:col>
      <xdr:colOff>187325</xdr:colOff>
      <xdr:row>58</xdr:row>
      <xdr:rowOff>1969</xdr:rowOff>
    </xdr:to>
    <xdr:cxnSp macro="">
      <xdr:nvCxnSpPr>
        <xdr:cNvPr id="772" name="直線コネクタ 771"/>
        <xdr:cNvCxnSpPr/>
      </xdr:nvCxnSpPr>
      <xdr:spPr>
        <a:xfrm flipV="1">
          <a:off x="21323300" y="9943497"/>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9650</xdr:rowOff>
    </xdr:from>
    <xdr:ext cx="469744" cy="259045"/>
    <xdr:sp macro="" textlink="">
      <xdr:nvSpPr>
        <xdr:cNvPr id="773" name="貸付金平均値テキスト"/>
        <xdr:cNvSpPr txBox="1"/>
      </xdr:nvSpPr>
      <xdr:spPr>
        <a:xfrm>
          <a:off x="22212300" y="9439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4" name="フローチャート : 判断 773"/>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1969</xdr:rowOff>
    </xdr:from>
    <xdr:to>
      <xdr:col>31</xdr:col>
      <xdr:colOff>34925</xdr:colOff>
      <xdr:row>58</xdr:row>
      <xdr:rowOff>2025</xdr:rowOff>
    </xdr:to>
    <xdr:cxnSp macro="">
      <xdr:nvCxnSpPr>
        <xdr:cNvPr id="775" name="直線コネクタ 774"/>
        <xdr:cNvCxnSpPr/>
      </xdr:nvCxnSpPr>
      <xdr:spPr>
        <a:xfrm flipV="1">
          <a:off x="20434300" y="9946069"/>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6" name="フローチャート : 判断 775"/>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146734</xdr:rowOff>
    </xdr:from>
    <xdr:ext cx="469744" cy="259045"/>
    <xdr:sp macro="" textlink="">
      <xdr:nvSpPr>
        <xdr:cNvPr id="777" name="テキスト ボックス 776"/>
        <xdr:cNvSpPr txBox="1"/>
      </xdr:nvSpPr>
      <xdr:spPr>
        <a:xfrm>
          <a:off x="21088427"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483</xdr:rowOff>
    </xdr:from>
    <xdr:to>
      <xdr:col>29</xdr:col>
      <xdr:colOff>517525</xdr:colOff>
      <xdr:row>58</xdr:row>
      <xdr:rowOff>2025</xdr:rowOff>
    </xdr:to>
    <xdr:cxnSp macro="">
      <xdr:nvCxnSpPr>
        <xdr:cNvPr id="778" name="直線コネクタ 777"/>
        <xdr:cNvCxnSpPr/>
      </xdr:nvCxnSpPr>
      <xdr:spPr>
        <a:xfrm>
          <a:off x="19545300" y="9944583"/>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91301</xdr:rowOff>
    </xdr:from>
    <xdr:to>
      <xdr:col>29</xdr:col>
      <xdr:colOff>568325</xdr:colOff>
      <xdr:row>57</xdr:row>
      <xdr:rowOff>21451</xdr:rowOff>
    </xdr:to>
    <xdr:sp macro="" textlink="">
      <xdr:nvSpPr>
        <xdr:cNvPr id="779" name="フローチャート : 判断 778"/>
        <xdr:cNvSpPr/>
      </xdr:nvSpPr>
      <xdr:spPr>
        <a:xfrm>
          <a:off x="20383500" y="969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37978</xdr:rowOff>
    </xdr:from>
    <xdr:ext cx="469744" cy="259045"/>
    <xdr:sp macro="" textlink="">
      <xdr:nvSpPr>
        <xdr:cNvPr id="780" name="テキスト ボックス 779"/>
        <xdr:cNvSpPr txBox="1"/>
      </xdr:nvSpPr>
      <xdr:spPr>
        <a:xfrm>
          <a:off x="20199427" y="946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483</xdr:rowOff>
    </xdr:from>
    <xdr:to>
      <xdr:col>28</xdr:col>
      <xdr:colOff>314325</xdr:colOff>
      <xdr:row>58</xdr:row>
      <xdr:rowOff>540</xdr:rowOff>
    </xdr:to>
    <xdr:cxnSp macro="">
      <xdr:nvCxnSpPr>
        <xdr:cNvPr id="781" name="直線コネクタ 780"/>
        <xdr:cNvCxnSpPr/>
      </xdr:nvCxnSpPr>
      <xdr:spPr>
        <a:xfrm flipV="1">
          <a:off x="18656300" y="994458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102216</xdr:rowOff>
    </xdr:from>
    <xdr:to>
      <xdr:col>28</xdr:col>
      <xdr:colOff>365125</xdr:colOff>
      <xdr:row>57</xdr:row>
      <xdr:rowOff>32366</xdr:rowOff>
    </xdr:to>
    <xdr:sp macro="" textlink="">
      <xdr:nvSpPr>
        <xdr:cNvPr id="782" name="フローチャート : 判断 781"/>
        <xdr:cNvSpPr/>
      </xdr:nvSpPr>
      <xdr:spPr>
        <a:xfrm>
          <a:off x="19494500" y="97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48893</xdr:rowOff>
    </xdr:from>
    <xdr:ext cx="469744" cy="259045"/>
    <xdr:sp macro="" textlink="">
      <xdr:nvSpPr>
        <xdr:cNvPr id="783" name="テキスト ボックス 782"/>
        <xdr:cNvSpPr txBox="1"/>
      </xdr:nvSpPr>
      <xdr:spPr>
        <a:xfrm>
          <a:off x="19310427" y="947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98158</xdr:rowOff>
    </xdr:from>
    <xdr:to>
      <xdr:col>27</xdr:col>
      <xdr:colOff>161925</xdr:colOff>
      <xdr:row>57</xdr:row>
      <xdr:rowOff>28308</xdr:rowOff>
    </xdr:to>
    <xdr:sp macro="" textlink="">
      <xdr:nvSpPr>
        <xdr:cNvPr id="784" name="フローチャート : 判断 783"/>
        <xdr:cNvSpPr/>
      </xdr:nvSpPr>
      <xdr:spPr>
        <a:xfrm>
          <a:off x="18605500" y="969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44835</xdr:rowOff>
    </xdr:from>
    <xdr:ext cx="469744" cy="259045"/>
    <xdr:sp macro="" textlink="">
      <xdr:nvSpPr>
        <xdr:cNvPr id="785" name="テキスト ボックス 784"/>
        <xdr:cNvSpPr txBox="1"/>
      </xdr:nvSpPr>
      <xdr:spPr>
        <a:xfrm>
          <a:off x="18421427" y="947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120047</xdr:rowOff>
    </xdr:from>
    <xdr:to>
      <xdr:col>32</xdr:col>
      <xdr:colOff>238125</xdr:colOff>
      <xdr:row>58</xdr:row>
      <xdr:rowOff>50197</xdr:rowOff>
    </xdr:to>
    <xdr:sp macro="" textlink="">
      <xdr:nvSpPr>
        <xdr:cNvPr id="791" name="円/楕円 790"/>
        <xdr:cNvSpPr/>
      </xdr:nvSpPr>
      <xdr:spPr>
        <a:xfrm>
          <a:off x="22110700" y="98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34974</xdr:rowOff>
    </xdr:from>
    <xdr:ext cx="378565" cy="259045"/>
    <xdr:sp macro="" textlink="">
      <xdr:nvSpPr>
        <xdr:cNvPr id="792" name="貸付金該当値テキスト"/>
        <xdr:cNvSpPr txBox="1"/>
      </xdr:nvSpPr>
      <xdr:spPr>
        <a:xfrm>
          <a:off x="22212300" y="9807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122619</xdr:rowOff>
    </xdr:from>
    <xdr:to>
      <xdr:col>31</xdr:col>
      <xdr:colOff>85725</xdr:colOff>
      <xdr:row>58</xdr:row>
      <xdr:rowOff>52769</xdr:rowOff>
    </xdr:to>
    <xdr:sp macro="" textlink="">
      <xdr:nvSpPr>
        <xdr:cNvPr id="793" name="円/楕円 792"/>
        <xdr:cNvSpPr/>
      </xdr:nvSpPr>
      <xdr:spPr>
        <a:xfrm>
          <a:off x="21272500" y="989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43896</xdr:rowOff>
    </xdr:from>
    <xdr:ext cx="378565" cy="259045"/>
    <xdr:sp macro="" textlink="">
      <xdr:nvSpPr>
        <xdr:cNvPr id="794" name="テキスト ボックス 793"/>
        <xdr:cNvSpPr txBox="1"/>
      </xdr:nvSpPr>
      <xdr:spPr>
        <a:xfrm>
          <a:off x="21134017" y="9987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122675</xdr:rowOff>
    </xdr:from>
    <xdr:to>
      <xdr:col>29</xdr:col>
      <xdr:colOff>568325</xdr:colOff>
      <xdr:row>58</xdr:row>
      <xdr:rowOff>52825</xdr:rowOff>
    </xdr:to>
    <xdr:sp macro="" textlink="">
      <xdr:nvSpPr>
        <xdr:cNvPr id="795" name="円/楕円 794"/>
        <xdr:cNvSpPr/>
      </xdr:nvSpPr>
      <xdr:spPr>
        <a:xfrm>
          <a:off x="20383500" y="98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43952</xdr:rowOff>
    </xdr:from>
    <xdr:ext cx="378565" cy="259045"/>
    <xdr:sp macro="" textlink="">
      <xdr:nvSpPr>
        <xdr:cNvPr id="796" name="テキスト ボックス 795"/>
        <xdr:cNvSpPr txBox="1"/>
      </xdr:nvSpPr>
      <xdr:spPr>
        <a:xfrm>
          <a:off x="20245017" y="9988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121133</xdr:rowOff>
    </xdr:from>
    <xdr:to>
      <xdr:col>28</xdr:col>
      <xdr:colOff>365125</xdr:colOff>
      <xdr:row>58</xdr:row>
      <xdr:rowOff>51283</xdr:rowOff>
    </xdr:to>
    <xdr:sp macro="" textlink="">
      <xdr:nvSpPr>
        <xdr:cNvPr id="797" name="円/楕円 796"/>
        <xdr:cNvSpPr/>
      </xdr:nvSpPr>
      <xdr:spPr>
        <a:xfrm>
          <a:off x="19494500" y="989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42410</xdr:rowOff>
    </xdr:from>
    <xdr:ext cx="378565" cy="259045"/>
    <xdr:sp macro="" textlink="">
      <xdr:nvSpPr>
        <xdr:cNvPr id="798" name="テキスト ボックス 797"/>
        <xdr:cNvSpPr txBox="1"/>
      </xdr:nvSpPr>
      <xdr:spPr>
        <a:xfrm>
          <a:off x="19356017" y="9986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121190</xdr:rowOff>
    </xdr:from>
    <xdr:to>
      <xdr:col>27</xdr:col>
      <xdr:colOff>161925</xdr:colOff>
      <xdr:row>58</xdr:row>
      <xdr:rowOff>51340</xdr:rowOff>
    </xdr:to>
    <xdr:sp macro="" textlink="">
      <xdr:nvSpPr>
        <xdr:cNvPr id="799" name="円/楕円 798"/>
        <xdr:cNvSpPr/>
      </xdr:nvSpPr>
      <xdr:spPr>
        <a:xfrm>
          <a:off x="18605500" y="98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42467</xdr:rowOff>
    </xdr:from>
    <xdr:ext cx="378565" cy="259045"/>
    <xdr:sp macro="" textlink="">
      <xdr:nvSpPr>
        <xdr:cNvPr id="800" name="テキスト ボックス 799"/>
        <xdr:cNvSpPr txBox="1"/>
      </xdr:nvSpPr>
      <xdr:spPr>
        <a:xfrm>
          <a:off x="18467017" y="9986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5" name="直線コネクタ 824"/>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6"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7" name="直線コネクタ 826"/>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28"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29" name="直線コネクタ 828"/>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97276</xdr:rowOff>
    </xdr:from>
    <xdr:to>
      <xdr:col>32</xdr:col>
      <xdr:colOff>187325</xdr:colOff>
      <xdr:row>76</xdr:row>
      <xdr:rowOff>146044</xdr:rowOff>
    </xdr:to>
    <xdr:cxnSp macro="">
      <xdr:nvCxnSpPr>
        <xdr:cNvPr id="830" name="直線コネクタ 829"/>
        <xdr:cNvCxnSpPr/>
      </xdr:nvCxnSpPr>
      <xdr:spPr>
        <a:xfrm>
          <a:off x="21323300" y="13127476"/>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85710</xdr:rowOff>
    </xdr:from>
    <xdr:ext cx="534377" cy="259045"/>
    <xdr:sp macro="" textlink="">
      <xdr:nvSpPr>
        <xdr:cNvPr id="831" name="繰出金平均値テキスト"/>
        <xdr:cNvSpPr txBox="1"/>
      </xdr:nvSpPr>
      <xdr:spPr>
        <a:xfrm>
          <a:off x="22212300" y="13115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2" name="フローチャート : 判断 831"/>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97276</xdr:rowOff>
    </xdr:from>
    <xdr:to>
      <xdr:col>31</xdr:col>
      <xdr:colOff>34925</xdr:colOff>
      <xdr:row>77</xdr:row>
      <xdr:rowOff>23933</xdr:rowOff>
    </xdr:to>
    <xdr:cxnSp macro="">
      <xdr:nvCxnSpPr>
        <xdr:cNvPr id="833" name="直線コネクタ 832"/>
        <xdr:cNvCxnSpPr/>
      </xdr:nvCxnSpPr>
      <xdr:spPr>
        <a:xfrm flipV="1">
          <a:off x="20434300" y="13127476"/>
          <a:ext cx="889000" cy="9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4" name="フローチャート : 判断 833"/>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22007</xdr:rowOff>
    </xdr:from>
    <xdr:ext cx="534377" cy="259045"/>
    <xdr:sp macro="" textlink="">
      <xdr:nvSpPr>
        <xdr:cNvPr id="835" name="テキスト ボックス 834"/>
        <xdr:cNvSpPr txBox="1"/>
      </xdr:nvSpPr>
      <xdr:spPr>
        <a:xfrm>
          <a:off x="21056111" y="13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17514</xdr:rowOff>
    </xdr:from>
    <xdr:to>
      <xdr:col>29</xdr:col>
      <xdr:colOff>517525</xdr:colOff>
      <xdr:row>77</xdr:row>
      <xdr:rowOff>23933</xdr:rowOff>
    </xdr:to>
    <xdr:cxnSp macro="">
      <xdr:nvCxnSpPr>
        <xdr:cNvPr id="836" name="直線コネクタ 835"/>
        <xdr:cNvCxnSpPr/>
      </xdr:nvCxnSpPr>
      <xdr:spPr>
        <a:xfrm>
          <a:off x="19545300" y="13219164"/>
          <a:ext cx="889000" cy="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54039</xdr:rowOff>
    </xdr:from>
    <xdr:to>
      <xdr:col>29</xdr:col>
      <xdr:colOff>568325</xdr:colOff>
      <xdr:row>76</xdr:row>
      <xdr:rowOff>155639</xdr:rowOff>
    </xdr:to>
    <xdr:sp macro="" textlink="">
      <xdr:nvSpPr>
        <xdr:cNvPr id="837" name="フローチャート : 判断 836"/>
        <xdr:cNvSpPr/>
      </xdr:nvSpPr>
      <xdr:spPr>
        <a:xfrm>
          <a:off x="20383500" y="130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716</xdr:rowOff>
    </xdr:from>
    <xdr:ext cx="534377" cy="259045"/>
    <xdr:sp macro="" textlink="">
      <xdr:nvSpPr>
        <xdr:cNvPr id="838" name="テキスト ボックス 837"/>
        <xdr:cNvSpPr txBox="1"/>
      </xdr:nvSpPr>
      <xdr:spPr>
        <a:xfrm>
          <a:off x="20167111" y="128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43,830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17514</xdr:rowOff>
    </xdr:from>
    <xdr:to>
      <xdr:col>28</xdr:col>
      <xdr:colOff>314325</xdr:colOff>
      <xdr:row>77</xdr:row>
      <xdr:rowOff>33420</xdr:rowOff>
    </xdr:to>
    <xdr:cxnSp macro="">
      <xdr:nvCxnSpPr>
        <xdr:cNvPr id="839" name="直線コネクタ 838"/>
        <xdr:cNvCxnSpPr/>
      </xdr:nvCxnSpPr>
      <xdr:spPr>
        <a:xfrm flipV="1">
          <a:off x="18656300" y="13219164"/>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88137</xdr:rowOff>
    </xdr:from>
    <xdr:to>
      <xdr:col>28</xdr:col>
      <xdr:colOff>365125</xdr:colOff>
      <xdr:row>77</xdr:row>
      <xdr:rowOff>18287</xdr:rowOff>
    </xdr:to>
    <xdr:sp macro="" textlink="">
      <xdr:nvSpPr>
        <xdr:cNvPr id="840" name="フローチャート : 判断 839"/>
        <xdr:cNvSpPr/>
      </xdr:nvSpPr>
      <xdr:spPr>
        <a:xfrm>
          <a:off x="19494500" y="1311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34815</xdr:rowOff>
    </xdr:from>
    <xdr:ext cx="534377" cy="259045"/>
    <xdr:sp macro="" textlink="">
      <xdr:nvSpPr>
        <xdr:cNvPr id="841" name="テキスト ボックス 840"/>
        <xdr:cNvSpPr txBox="1"/>
      </xdr:nvSpPr>
      <xdr:spPr>
        <a:xfrm>
          <a:off x="19278111" y="1289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103397</xdr:rowOff>
    </xdr:from>
    <xdr:to>
      <xdr:col>27</xdr:col>
      <xdr:colOff>161925</xdr:colOff>
      <xdr:row>77</xdr:row>
      <xdr:rowOff>33547</xdr:rowOff>
    </xdr:to>
    <xdr:sp macro="" textlink="">
      <xdr:nvSpPr>
        <xdr:cNvPr id="842" name="フローチャート : 判断 841"/>
        <xdr:cNvSpPr/>
      </xdr:nvSpPr>
      <xdr:spPr>
        <a:xfrm>
          <a:off x="18605500" y="131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50074</xdr:rowOff>
    </xdr:from>
    <xdr:ext cx="534377" cy="259045"/>
    <xdr:sp macro="" textlink="">
      <xdr:nvSpPr>
        <xdr:cNvPr id="843" name="テキスト ボックス 842"/>
        <xdr:cNvSpPr txBox="1"/>
      </xdr:nvSpPr>
      <xdr:spPr>
        <a:xfrm>
          <a:off x="18389111" y="1290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95244</xdr:rowOff>
    </xdr:from>
    <xdr:to>
      <xdr:col>32</xdr:col>
      <xdr:colOff>238125</xdr:colOff>
      <xdr:row>77</xdr:row>
      <xdr:rowOff>25394</xdr:rowOff>
    </xdr:to>
    <xdr:sp macro="" textlink="">
      <xdr:nvSpPr>
        <xdr:cNvPr id="849" name="円/楕円 848"/>
        <xdr:cNvSpPr/>
      </xdr:nvSpPr>
      <xdr:spPr>
        <a:xfrm>
          <a:off x="22110700" y="1312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118121</xdr:rowOff>
    </xdr:from>
    <xdr:ext cx="534377" cy="259045"/>
    <xdr:sp macro="" textlink="">
      <xdr:nvSpPr>
        <xdr:cNvPr id="850" name="繰出金該当値テキスト"/>
        <xdr:cNvSpPr txBox="1"/>
      </xdr:nvSpPr>
      <xdr:spPr>
        <a:xfrm>
          <a:off x="22212300" y="129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41,667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46476</xdr:rowOff>
    </xdr:from>
    <xdr:to>
      <xdr:col>31</xdr:col>
      <xdr:colOff>85725</xdr:colOff>
      <xdr:row>76</xdr:row>
      <xdr:rowOff>148076</xdr:rowOff>
    </xdr:to>
    <xdr:sp macro="" textlink="">
      <xdr:nvSpPr>
        <xdr:cNvPr id="851" name="円/楕円 850"/>
        <xdr:cNvSpPr/>
      </xdr:nvSpPr>
      <xdr:spPr>
        <a:xfrm>
          <a:off x="21272500" y="130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164602</xdr:rowOff>
    </xdr:from>
    <xdr:ext cx="534377" cy="259045"/>
    <xdr:sp macro="" textlink="">
      <xdr:nvSpPr>
        <xdr:cNvPr id="852" name="テキスト ボックス 851"/>
        <xdr:cNvSpPr txBox="1"/>
      </xdr:nvSpPr>
      <xdr:spPr>
        <a:xfrm>
          <a:off x="21056111" y="128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144583</xdr:rowOff>
    </xdr:from>
    <xdr:to>
      <xdr:col>29</xdr:col>
      <xdr:colOff>568325</xdr:colOff>
      <xdr:row>77</xdr:row>
      <xdr:rowOff>74733</xdr:rowOff>
    </xdr:to>
    <xdr:sp macro="" textlink="">
      <xdr:nvSpPr>
        <xdr:cNvPr id="853" name="円/楕円 852"/>
        <xdr:cNvSpPr/>
      </xdr:nvSpPr>
      <xdr:spPr>
        <a:xfrm>
          <a:off x="20383500" y="1317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65860</xdr:rowOff>
    </xdr:from>
    <xdr:ext cx="534377" cy="259045"/>
    <xdr:sp macro="" textlink="">
      <xdr:nvSpPr>
        <xdr:cNvPr id="854" name="テキスト ボックス 853"/>
        <xdr:cNvSpPr txBox="1"/>
      </xdr:nvSpPr>
      <xdr:spPr>
        <a:xfrm>
          <a:off x="20167111" y="1326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138164</xdr:rowOff>
    </xdr:from>
    <xdr:to>
      <xdr:col>28</xdr:col>
      <xdr:colOff>365125</xdr:colOff>
      <xdr:row>77</xdr:row>
      <xdr:rowOff>68314</xdr:rowOff>
    </xdr:to>
    <xdr:sp macro="" textlink="">
      <xdr:nvSpPr>
        <xdr:cNvPr id="855" name="円/楕円 854"/>
        <xdr:cNvSpPr/>
      </xdr:nvSpPr>
      <xdr:spPr>
        <a:xfrm>
          <a:off x="19494500" y="131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59441</xdr:rowOff>
    </xdr:from>
    <xdr:ext cx="534377" cy="259045"/>
    <xdr:sp macro="" textlink="">
      <xdr:nvSpPr>
        <xdr:cNvPr id="856" name="テキスト ボックス 855"/>
        <xdr:cNvSpPr txBox="1"/>
      </xdr:nvSpPr>
      <xdr:spPr>
        <a:xfrm>
          <a:off x="19278111" y="1326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39,414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154070</xdr:rowOff>
    </xdr:from>
    <xdr:to>
      <xdr:col>27</xdr:col>
      <xdr:colOff>161925</xdr:colOff>
      <xdr:row>77</xdr:row>
      <xdr:rowOff>84220</xdr:rowOff>
    </xdr:to>
    <xdr:sp macro="" textlink="">
      <xdr:nvSpPr>
        <xdr:cNvPr id="857" name="円/楕円 856"/>
        <xdr:cNvSpPr/>
      </xdr:nvSpPr>
      <xdr:spPr>
        <a:xfrm>
          <a:off x="18605500" y="1318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75347</xdr:rowOff>
    </xdr:from>
    <xdr:ext cx="534377" cy="259045"/>
    <xdr:sp macro="" textlink="">
      <xdr:nvSpPr>
        <xdr:cNvPr id="858" name="テキスト ボックス 857"/>
        <xdr:cNvSpPr txBox="1"/>
      </xdr:nvSpPr>
      <xdr:spPr>
        <a:xfrm>
          <a:off x="18389111" y="132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に類似団体平均を下回っているものの、扶助費については年々上昇傾向にあり、平均を大きく上回っている。要因としては生活保護費が年々増額していることによる。今後も支出の動向を注視しつつ、資格審査等の適正執行に努める。また、公債費については</a:t>
          </a:r>
          <a:r>
            <a:rPr kumimoji="1" lang="ja-JP" altLang="ja-JP" sz="1300">
              <a:solidFill>
                <a:schemeClr val="dk1"/>
              </a:solidFill>
              <a:effectLst/>
              <a:latin typeface="+mn-lt"/>
              <a:ea typeface="+mn-ea"/>
              <a:cs typeface="+mn-cs"/>
            </a:rPr>
            <a:t>合併特例債を活用した基礎整備等の推進により決算額が増加し</a:t>
          </a:r>
          <a:r>
            <a:rPr kumimoji="1" lang="ja-JP" altLang="en-US" sz="1300">
              <a:solidFill>
                <a:schemeClr val="dk1"/>
              </a:solidFill>
              <a:effectLst/>
              <a:latin typeface="+mn-lt"/>
              <a:ea typeface="+mn-ea"/>
              <a:cs typeface="+mn-cs"/>
            </a:rPr>
            <a:t>ている。</a:t>
          </a:r>
          <a:r>
            <a:rPr kumimoji="1" lang="ja-JP" altLang="ja-JP" sz="1300">
              <a:solidFill>
                <a:schemeClr val="dk1"/>
              </a:solidFill>
              <a:effectLst/>
              <a:latin typeface="+mn-lt"/>
              <a:ea typeface="+mn-ea"/>
              <a:cs typeface="+mn-cs"/>
            </a:rPr>
            <a:t>今後も公債費</a:t>
          </a:r>
          <a:r>
            <a:rPr kumimoji="1" lang="ja-JP" altLang="en-US" sz="1300">
              <a:solidFill>
                <a:schemeClr val="dk1"/>
              </a:solidFill>
              <a:effectLst/>
              <a:latin typeface="+mn-lt"/>
              <a:ea typeface="+mn-ea"/>
              <a:cs typeface="+mn-cs"/>
            </a:rPr>
            <a:t>や維持補修費等、各施設の老朽化の影響による修繕費の</a:t>
          </a:r>
          <a:r>
            <a:rPr kumimoji="1" lang="ja-JP" altLang="ja-JP" sz="1300">
              <a:solidFill>
                <a:schemeClr val="dk1"/>
              </a:solidFill>
              <a:effectLst/>
              <a:latin typeface="+mn-lt"/>
              <a:ea typeface="+mn-ea"/>
              <a:cs typeface="+mn-cs"/>
            </a:rPr>
            <a:t>増加</a:t>
          </a:r>
          <a:r>
            <a:rPr kumimoji="1" lang="ja-JP" altLang="en-US" sz="1300">
              <a:solidFill>
                <a:schemeClr val="dk1"/>
              </a:solidFill>
              <a:effectLst/>
              <a:latin typeface="+mn-lt"/>
              <a:ea typeface="+mn-ea"/>
              <a:cs typeface="+mn-cs"/>
            </a:rPr>
            <a:t>が予想されるが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修繕計画の見直しや類似施設の統廃合の検討などを行っていくとともに、類似団体平均を上回っている繰出金についても重点的に削減を図り財源の確保に努める。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茨城県古河市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144,406
141,398
123.58
50,869,098
49,181,689
1,280,786
30,041,290
62,375,563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84.4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13970</xdr:rowOff>
    </xdr:from>
    <xdr:to>
      <xdr:col>6</xdr:col>
      <xdr:colOff>511175</xdr:colOff>
      <xdr:row>37</xdr:row>
      <xdr:rowOff>31387</xdr:rowOff>
    </xdr:to>
    <xdr:cxnSp macro="">
      <xdr:nvCxnSpPr>
        <xdr:cNvPr id="63" name="直線コネクタ 62"/>
        <xdr:cNvCxnSpPr/>
      </xdr:nvCxnSpPr>
      <xdr:spPr>
        <a:xfrm flipV="1">
          <a:off x="3797300" y="6357620"/>
          <a:ext cx="8382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164028</xdr:rowOff>
    </xdr:from>
    <xdr:ext cx="469744" cy="259045"/>
    <xdr:sp macro="" textlink="">
      <xdr:nvSpPr>
        <xdr:cNvPr id="64" name="議会費平均値テキスト"/>
        <xdr:cNvSpPr txBox="1"/>
      </xdr:nvSpPr>
      <xdr:spPr>
        <a:xfrm>
          <a:off x="4686300" y="582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133169</xdr:rowOff>
    </xdr:from>
    <xdr:to>
      <xdr:col>5</xdr:col>
      <xdr:colOff>358775</xdr:colOff>
      <xdr:row>37</xdr:row>
      <xdr:rowOff>31387</xdr:rowOff>
    </xdr:to>
    <xdr:cxnSp macro="">
      <xdr:nvCxnSpPr>
        <xdr:cNvPr id="66" name="直線コネクタ 65"/>
        <xdr:cNvCxnSpPr/>
      </xdr:nvCxnSpPr>
      <xdr:spPr>
        <a:xfrm>
          <a:off x="2908300" y="6305369"/>
          <a:ext cx="889000" cy="6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21970</xdr:rowOff>
    </xdr:from>
    <xdr:ext cx="469744" cy="259045"/>
    <xdr:sp macro="" textlink="">
      <xdr:nvSpPr>
        <xdr:cNvPr id="68" name="テキスト ボックス 67"/>
        <xdr:cNvSpPr txBox="1"/>
      </xdr:nvSpPr>
      <xdr:spPr>
        <a:xfrm>
          <a:off x="3562427"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133169</xdr:rowOff>
    </xdr:from>
    <xdr:to>
      <xdr:col>4</xdr:col>
      <xdr:colOff>155575</xdr:colOff>
      <xdr:row>37</xdr:row>
      <xdr:rowOff>11793</xdr:rowOff>
    </xdr:to>
    <xdr:cxnSp macro="">
      <xdr:nvCxnSpPr>
        <xdr:cNvPr id="69" name="直線コネクタ 68"/>
        <xdr:cNvCxnSpPr/>
      </xdr:nvCxnSpPr>
      <xdr:spPr>
        <a:xfrm flipV="1">
          <a:off x="2019300" y="6305369"/>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49167</xdr:rowOff>
    </xdr:from>
    <xdr:to>
      <xdr:col>4</xdr:col>
      <xdr:colOff>206375</xdr:colOff>
      <xdr:row>35</xdr:row>
      <xdr:rowOff>150767</xdr:rowOff>
    </xdr:to>
    <xdr:sp macro="" textlink="">
      <xdr:nvSpPr>
        <xdr:cNvPr id="70" name="フローチャート : 判断 69"/>
        <xdr:cNvSpPr/>
      </xdr:nvSpPr>
      <xdr:spPr>
        <a:xfrm>
          <a:off x="2857500" y="604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167294</xdr:rowOff>
    </xdr:from>
    <xdr:ext cx="469744" cy="259045"/>
    <xdr:sp macro="" textlink="">
      <xdr:nvSpPr>
        <xdr:cNvPr id="71" name="テキスト ボックス 70"/>
        <xdr:cNvSpPr txBox="1"/>
      </xdr:nvSpPr>
      <xdr:spPr>
        <a:xfrm>
          <a:off x="2673427" y="582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147320</xdr:rowOff>
    </xdr:from>
    <xdr:to>
      <xdr:col>2</xdr:col>
      <xdr:colOff>638175</xdr:colOff>
      <xdr:row>37</xdr:row>
      <xdr:rowOff>11793</xdr:rowOff>
    </xdr:to>
    <xdr:cxnSp macro="">
      <xdr:nvCxnSpPr>
        <xdr:cNvPr id="72" name="直線コネクタ 71"/>
        <xdr:cNvCxnSpPr/>
      </xdr:nvCxnSpPr>
      <xdr:spPr>
        <a:xfrm>
          <a:off x="1130300" y="63195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78558</xdr:rowOff>
    </xdr:from>
    <xdr:to>
      <xdr:col>3</xdr:col>
      <xdr:colOff>3175</xdr:colOff>
      <xdr:row>36</xdr:row>
      <xdr:rowOff>8708</xdr:rowOff>
    </xdr:to>
    <xdr:sp macro="" textlink="">
      <xdr:nvSpPr>
        <xdr:cNvPr id="73" name="フローチャート : 判断 72"/>
        <xdr:cNvSpPr/>
      </xdr:nvSpPr>
      <xdr:spPr>
        <a:xfrm>
          <a:off x="1968500" y="607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25235</xdr:rowOff>
    </xdr:from>
    <xdr:ext cx="469744" cy="259045"/>
    <xdr:sp macro="" textlink="">
      <xdr:nvSpPr>
        <xdr:cNvPr id="74" name="テキスト ボックス 73"/>
        <xdr:cNvSpPr txBox="1"/>
      </xdr:nvSpPr>
      <xdr:spPr>
        <a:xfrm>
          <a:off x="1784427" y="585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1270</xdr:rowOff>
    </xdr:from>
    <xdr:to>
      <xdr:col>1</xdr:col>
      <xdr:colOff>485775</xdr:colOff>
      <xdr:row>35</xdr:row>
      <xdr:rowOff>102870</xdr:rowOff>
    </xdr:to>
    <xdr:sp macro="" textlink="">
      <xdr:nvSpPr>
        <xdr:cNvPr id="75" name="フローチャート : 判断 74"/>
        <xdr:cNvSpPr/>
      </xdr:nvSpPr>
      <xdr:spPr>
        <a:xfrm>
          <a:off x="1079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119397</xdr:rowOff>
    </xdr:from>
    <xdr:ext cx="469744" cy="259045"/>
    <xdr:sp macro="" textlink="">
      <xdr:nvSpPr>
        <xdr:cNvPr id="76" name="テキスト ボックス 75"/>
        <xdr:cNvSpPr txBox="1"/>
      </xdr:nvSpPr>
      <xdr:spPr>
        <a:xfrm>
          <a:off x="895427" y="577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134620</xdr:rowOff>
    </xdr:from>
    <xdr:to>
      <xdr:col>6</xdr:col>
      <xdr:colOff>561975</xdr:colOff>
      <xdr:row>37</xdr:row>
      <xdr:rowOff>64770</xdr:rowOff>
    </xdr:to>
    <xdr:sp macro="" textlink="">
      <xdr:nvSpPr>
        <xdr:cNvPr id="82" name="円/楕円 81"/>
        <xdr:cNvSpPr/>
      </xdr:nvSpPr>
      <xdr:spPr>
        <a:xfrm>
          <a:off x="45847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113047</xdr:rowOff>
    </xdr:from>
    <xdr:ext cx="469744" cy="259045"/>
    <xdr:sp macro="" textlink="">
      <xdr:nvSpPr>
        <xdr:cNvPr id="83" name="議会費該当値テキスト"/>
        <xdr:cNvSpPr txBox="1"/>
      </xdr:nvSpPr>
      <xdr:spPr>
        <a:xfrm>
          <a:off x="4686300"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152037</xdr:rowOff>
    </xdr:from>
    <xdr:to>
      <xdr:col>5</xdr:col>
      <xdr:colOff>409575</xdr:colOff>
      <xdr:row>37</xdr:row>
      <xdr:rowOff>82187</xdr:rowOff>
    </xdr:to>
    <xdr:sp macro="" textlink="">
      <xdr:nvSpPr>
        <xdr:cNvPr id="84" name="円/楕円 83"/>
        <xdr:cNvSpPr/>
      </xdr:nvSpPr>
      <xdr:spPr>
        <a:xfrm>
          <a:off x="3746500" y="63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73314</xdr:rowOff>
    </xdr:from>
    <xdr:ext cx="469744" cy="259045"/>
    <xdr:sp macro="" textlink="">
      <xdr:nvSpPr>
        <xdr:cNvPr id="85" name="テキスト ボックス 84"/>
        <xdr:cNvSpPr txBox="1"/>
      </xdr:nvSpPr>
      <xdr:spPr>
        <a:xfrm>
          <a:off x="3562427" y="641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82369</xdr:rowOff>
    </xdr:from>
    <xdr:to>
      <xdr:col>4</xdr:col>
      <xdr:colOff>206375</xdr:colOff>
      <xdr:row>37</xdr:row>
      <xdr:rowOff>12519</xdr:rowOff>
    </xdr:to>
    <xdr:sp macro="" textlink="">
      <xdr:nvSpPr>
        <xdr:cNvPr id="86" name="円/楕円 85"/>
        <xdr:cNvSpPr/>
      </xdr:nvSpPr>
      <xdr:spPr>
        <a:xfrm>
          <a:off x="2857500" y="625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3646</xdr:rowOff>
    </xdr:from>
    <xdr:ext cx="469744" cy="259045"/>
    <xdr:sp macro="" textlink="">
      <xdr:nvSpPr>
        <xdr:cNvPr id="87" name="テキスト ボックス 86"/>
        <xdr:cNvSpPr txBox="1"/>
      </xdr:nvSpPr>
      <xdr:spPr>
        <a:xfrm>
          <a:off x="2673427" y="634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132443</xdr:rowOff>
    </xdr:from>
    <xdr:to>
      <xdr:col>3</xdr:col>
      <xdr:colOff>3175</xdr:colOff>
      <xdr:row>37</xdr:row>
      <xdr:rowOff>62593</xdr:rowOff>
    </xdr:to>
    <xdr:sp macro="" textlink="">
      <xdr:nvSpPr>
        <xdr:cNvPr id="88" name="円/楕円 87"/>
        <xdr:cNvSpPr/>
      </xdr:nvSpPr>
      <xdr:spPr>
        <a:xfrm>
          <a:off x="1968500" y="630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53720</xdr:rowOff>
    </xdr:from>
    <xdr:ext cx="469744" cy="259045"/>
    <xdr:sp macro="" textlink="">
      <xdr:nvSpPr>
        <xdr:cNvPr id="89" name="テキスト ボックス 88"/>
        <xdr:cNvSpPr txBox="1"/>
      </xdr:nvSpPr>
      <xdr:spPr>
        <a:xfrm>
          <a:off x="1784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96520</xdr:rowOff>
    </xdr:from>
    <xdr:to>
      <xdr:col>1</xdr:col>
      <xdr:colOff>485775</xdr:colOff>
      <xdr:row>37</xdr:row>
      <xdr:rowOff>26670</xdr:rowOff>
    </xdr:to>
    <xdr:sp macro="" textlink="">
      <xdr:nvSpPr>
        <xdr:cNvPr id="90" name="円/楕円 89"/>
        <xdr:cNvSpPr/>
      </xdr:nvSpPr>
      <xdr:spPr>
        <a:xfrm>
          <a:off x="1079500" y="62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17797</xdr:rowOff>
    </xdr:from>
    <xdr:ext cx="469744" cy="259045"/>
    <xdr:sp macro="" textlink="">
      <xdr:nvSpPr>
        <xdr:cNvPr id="91" name="テキスト ボックス 90"/>
        <xdr:cNvSpPr txBox="1"/>
      </xdr:nvSpPr>
      <xdr:spPr>
        <a:xfrm>
          <a:off x="895427" y="636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143956</xdr:rowOff>
    </xdr:from>
    <xdr:to>
      <xdr:col>6</xdr:col>
      <xdr:colOff>511175</xdr:colOff>
      <xdr:row>57</xdr:row>
      <xdr:rowOff>146389</xdr:rowOff>
    </xdr:to>
    <xdr:cxnSp macro="">
      <xdr:nvCxnSpPr>
        <xdr:cNvPr id="118" name="直線コネクタ 117"/>
        <xdr:cNvCxnSpPr/>
      </xdr:nvCxnSpPr>
      <xdr:spPr>
        <a:xfrm flipV="1">
          <a:off x="3797300" y="9916606"/>
          <a:ext cx="838200" cy="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146389</xdr:rowOff>
    </xdr:from>
    <xdr:to>
      <xdr:col>5</xdr:col>
      <xdr:colOff>358775</xdr:colOff>
      <xdr:row>57</xdr:row>
      <xdr:rowOff>150083</xdr:rowOff>
    </xdr:to>
    <xdr:cxnSp macro="">
      <xdr:nvCxnSpPr>
        <xdr:cNvPr id="121" name="直線コネクタ 120"/>
        <xdr:cNvCxnSpPr/>
      </xdr:nvCxnSpPr>
      <xdr:spPr>
        <a:xfrm flipV="1">
          <a:off x="2908300" y="9919039"/>
          <a:ext cx="8890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167013</xdr:rowOff>
    </xdr:from>
    <xdr:ext cx="534377" cy="259045"/>
    <xdr:sp macro="" textlink="">
      <xdr:nvSpPr>
        <xdr:cNvPr id="123" name="テキスト ボックス 122"/>
        <xdr:cNvSpPr txBox="1"/>
      </xdr:nvSpPr>
      <xdr:spPr>
        <a:xfrm>
          <a:off x="3530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99878</xdr:rowOff>
    </xdr:from>
    <xdr:to>
      <xdr:col>4</xdr:col>
      <xdr:colOff>155575</xdr:colOff>
      <xdr:row>57</xdr:row>
      <xdr:rowOff>150083</xdr:rowOff>
    </xdr:to>
    <xdr:cxnSp macro="">
      <xdr:nvCxnSpPr>
        <xdr:cNvPr id="124" name="直線コネクタ 123"/>
        <xdr:cNvCxnSpPr/>
      </xdr:nvCxnSpPr>
      <xdr:spPr>
        <a:xfrm>
          <a:off x="2019300" y="9872528"/>
          <a:ext cx="889000" cy="5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350</xdr:rowOff>
    </xdr:from>
    <xdr:to>
      <xdr:col>4</xdr:col>
      <xdr:colOff>206375</xdr:colOff>
      <xdr:row>57</xdr:row>
      <xdr:rowOff>101950</xdr:rowOff>
    </xdr:to>
    <xdr:sp macro="" textlink="">
      <xdr:nvSpPr>
        <xdr:cNvPr id="125" name="フローチャート : 判断 124"/>
        <xdr:cNvSpPr/>
      </xdr:nvSpPr>
      <xdr:spPr>
        <a:xfrm>
          <a:off x="2857500" y="97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118477</xdr:rowOff>
    </xdr:from>
    <xdr:ext cx="534377" cy="259045"/>
    <xdr:sp macro="" textlink="">
      <xdr:nvSpPr>
        <xdr:cNvPr id="126" name="テキスト ボックス 125"/>
        <xdr:cNvSpPr txBox="1"/>
      </xdr:nvSpPr>
      <xdr:spPr>
        <a:xfrm>
          <a:off x="2641111" y="954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56,868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99878</xdr:rowOff>
    </xdr:from>
    <xdr:to>
      <xdr:col>2</xdr:col>
      <xdr:colOff>638175</xdr:colOff>
      <xdr:row>57</xdr:row>
      <xdr:rowOff>116429</xdr:rowOff>
    </xdr:to>
    <xdr:cxnSp macro="">
      <xdr:nvCxnSpPr>
        <xdr:cNvPr id="127" name="直線コネクタ 126"/>
        <xdr:cNvCxnSpPr/>
      </xdr:nvCxnSpPr>
      <xdr:spPr>
        <a:xfrm flipV="1">
          <a:off x="1130300" y="9872528"/>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164210</xdr:rowOff>
    </xdr:from>
    <xdr:to>
      <xdr:col>3</xdr:col>
      <xdr:colOff>3175</xdr:colOff>
      <xdr:row>57</xdr:row>
      <xdr:rowOff>94360</xdr:rowOff>
    </xdr:to>
    <xdr:sp macro="" textlink="">
      <xdr:nvSpPr>
        <xdr:cNvPr id="128" name="フローチャート : 判断 127"/>
        <xdr:cNvSpPr/>
      </xdr:nvSpPr>
      <xdr:spPr>
        <a:xfrm>
          <a:off x="1968500" y="97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110887</xdr:rowOff>
    </xdr:from>
    <xdr:ext cx="534377" cy="259045"/>
    <xdr:sp macro="" textlink="">
      <xdr:nvSpPr>
        <xdr:cNvPr id="129" name="テキスト ボックス 128"/>
        <xdr:cNvSpPr txBox="1"/>
      </xdr:nvSpPr>
      <xdr:spPr>
        <a:xfrm>
          <a:off x="1752111" y="9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58,528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168151</xdr:rowOff>
    </xdr:from>
    <xdr:to>
      <xdr:col>1</xdr:col>
      <xdr:colOff>485775</xdr:colOff>
      <xdr:row>57</xdr:row>
      <xdr:rowOff>98301</xdr:rowOff>
    </xdr:to>
    <xdr:sp macro="" textlink="">
      <xdr:nvSpPr>
        <xdr:cNvPr id="130" name="フローチャート : 判断 129"/>
        <xdr:cNvSpPr/>
      </xdr:nvSpPr>
      <xdr:spPr>
        <a:xfrm>
          <a:off x="1079500" y="9769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114828</xdr:rowOff>
    </xdr:from>
    <xdr:ext cx="534377" cy="259045"/>
    <xdr:sp macro="" textlink="">
      <xdr:nvSpPr>
        <xdr:cNvPr id="131" name="テキスト ボックス 130"/>
        <xdr:cNvSpPr txBox="1"/>
      </xdr:nvSpPr>
      <xdr:spPr>
        <a:xfrm>
          <a:off x="863111" y="954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93156</xdr:rowOff>
    </xdr:from>
    <xdr:to>
      <xdr:col>6</xdr:col>
      <xdr:colOff>561975</xdr:colOff>
      <xdr:row>58</xdr:row>
      <xdr:rowOff>23306</xdr:rowOff>
    </xdr:to>
    <xdr:sp macro="" textlink="">
      <xdr:nvSpPr>
        <xdr:cNvPr id="137" name="円/楕円 136"/>
        <xdr:cNvSpPr/>
      </xdr:nvSpPr>
      <xdr:spPr>
        <a:xfrm>
          <a:off x="4584700" y="986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8083</xdr:rowOff>
    </xdr:from>
    <xdr:ext cx="534377" cy="259045"/>
    <xdr:sp macro="" textlink="">
      <xdr:nvSpPr>
        <xdr:cNvPr id="138" name="総務費該当値テキスト"/>
        <xdr:cNvSpPr txBox="1"/>
      </xdr:nvSpPr>
      <xdr:spPr>
        <a:xfrm>
          <a:off x="4686300" y="978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36,569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95589</xdr:rowOff>
    </xdr:from>
    <xdr:to>
      <xdr:col>5</xdr:col>
      <xdr:colOff>409575</xdr:colOff>
      <xdr:row>58</xdr:row>
      <xdr:rowOff>25739</xdr:rowOff>
    </xdr:to>
    <xdr:sp macro="" textlink="">
      <xdr:nvSpPr>
        <xdr:cNvPr id="139" name="円/楕円 138"/>
        <xdr:cNvSpPr/>
      </xdr:nvSpPr>
      <xdr:spPr>
        <a:xfrm>
          <a:off x="3746500" y="986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16866</xdr:rowOff>
    </xdr:from>
    <xdr:ext cx="534377" cy="259045"/>
    <xdr:sp macro="" textlink="">
      <xdr:nvSpPr>
        <xdr:cNvPr id="140" name="テキスト ボックス 139"/>
        <xdr:cNvSpPr txBox="1"/>
      </xdr:nvSpPr>
      <xdr:spPr>
        <a:xfrm>
          <a:off x="3530111" y="996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99283</xdr:rowOff>
    </xdr:from>
    <xdr:to>
      <xdr:col>4</xdr:col>
      <xdr:colOff>206375</xdr:colOff>
      <xdr:row>58</xdr:row>
      <xdr:rowOff>29433</xdr:rowOff>
    </xdr:to>
    <xdr:sp macro="" textlink="">
      <xdr:nvSpPr>
        <xdr:cNvPr id="141" name="円/楕円 140"/>
        <xdr:cNvSpPr/>
      </xdr:nvSpPr>
      <xdr:spPr>
        <a:xfrm>
          <a:off x="2857500" y="987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20560</xdr:rowOff>
    </xdr:from>
    <xdr:ext cx="534377" cy="259045"/>
    <xdr:sp macro="" textlink="">
      <xdr:nvSpPr>
        <xdr:cNvPr id="142" name="テキスト ボックス 141"/>
        <xdr:cNvSpPr txBox="1"/>
      </xdr:nvSpPr>
      <xdr:spPr>
        <a:xfrm>
          <a:off x="2641111" y="996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49078</xdr:rowOff>
    </xdr:from>
    <xdr:to>
      <xdr:col>3</xdr:col>
      <xdr:colOff>3175</xdr:colOff>
      <xdr:row>57</xdr:row>
      <xdr:rowOff>150678</xdr:rowOff>
    </xdr:to>
    <xdr:sp macro="" textlink="">
      <xdr:nvSpPr>
        <xdr:cNvPr id="143" name="円/楕円 142"/>
        <xdr:cNvSpPr/>
      </xdr:nvSpPr>
      <xdr:spPr>
        <a:xfrm>
          <a:off x="1968500" y="98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141805</xdr:rowOff>
    </xdr:from>
    <xdr:ext cx="534377" cy="259045"/>
    <xdr:sp macro="" textlink="">
      <xdr:nvSpPr>
        <xdr:cNvPr id="144" name="テキスト ボックス 143"/>
        <xdr:cNvSpPr txBox="1"/>
      </xdr:nvSpPr>
      <xdr:spPr>
        <a:xfrm>
          <a:off x="1752111" y="991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65629</xdr:rowOff>
    </xdr:from>
    <xdr:to>
      <xdr:col>1</xdr:col>
      <xdr:colOff>485775</xdr:colOff>
      <xdr:row>57</xdr:row>
      <xdr:rowOff>167229</xdr:rowOff>
    </xdr:to>
    <xdr:sp macro="" textlink="">
      <xdr:nvSpPr>
        <xdr:cNvPr id="145" name="円/楕円 144"/>
        <xdr:cNvSpPr/>
      </xdr:nvSpPr>
      <xdr:spPr>
        <a:xfrm>
          <a:off x="1079500" y="983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158356</xdr:rowOff>
    </xdr:from>
    <xdr:ext cx="534377" cy="259045"/>
    <xdr:sp macro="" textlink="">
      <xdr:nvSpPr>
        <xdr:cNvPr id="146" name="テキスト ボックス 145"/>
        <xdr:cNvSpPr txBox="1"/>
      </xdr:nvSpPr>
      <xdr:spPr>
        <a:xfrm>
          <a:off x="863111" y="993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42,590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37782</xdr:rowOff>
    </xdr:from>
    <xdr:to>
      <xdr:col>6</xdr:col>
      <xdr:colOff>511175</xdr:colOff>
      <xdr:row>75</xdr:row>
      <xdr:rowOff>106115</xdr:rowOff>
    </xdr:to>
    <xdr:cxnSp macro="">
      <xdr:nvCxnSpPr>
        <xdr:cNvPr id="176" name="直線コネクタ 175"/>
        <xdr:cNvCxnSpPr/>
      </xdr:nvCxnSpPr>
      <xdr:spPr>
        <a:xfrm flipV="1">
          <a:off x="3797300" y="12896532"/>
          <a:ext cx="838200" cy="6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11187</xdr:rowOff>
    </xdr:from>
    <xdr:ext cx="599010" cy="259045"/>
    <xdr:sp macro="" textlink="">
      <xdr:nvSpPr>
        <xdr:cNvPr id="177" name="民生費平均値テキスト"/>
        <xdr:cNvSpPr txBox="1"/>
      </xdr:nvSpPr>
      <xdr:spPr>
        <a:xfrm>
          <a:off x="4686300" y="12869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106115</xdr:rowOff>
    </xdr:from>
    <xdr:to>
      <xdr:col>5</xdr:col>
      <xdr:colOff>358775</xdr:colOff>
      <xdr:row>76</xdr:row>
      <xdr:rowOff>88112</xdr:rowOff>
    </xdr:to>
    <xdr:cxnSp macro="">
      <xdr:nvCxnSpPr>
        <xdr:cNvPr id="179" name="直線コネクタ 178"/>
        <xdr:cNvCxnSpPr/>
      </xdr:nvCxnSpPr>
      <xdr:spPr>
        <a:xfrm flipV="1">
          <a:off x="2908300" y="12964865"/>
          <a:ext cx="889000" cy="15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31018</xdr:rowOff>
    </xdr:from>
    <xdr:ext cx="599010" cy="259045"/>
    <xdr:sp macro="" textlink="">
      <xdr:nvSpPr>
        <xdr:cNvPr id="181" name="テキスト ボックス 180"/>
        <xdr:cNvSpPr txBox="1"/>
      </xdr:nvSpPr>
      <xdr:spPr>
        <a:xfrm>
          <a:off x="3497794"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88112</xdr:rowOff>
    </xdr:from>
    <xdr:to>
      <xdr:col>4</xdr:col>
      <xdr:colOff>155575</xdr:colOff>
      <xdr:row>77</xdr:row>
      <xdr:rowOff>120307</xdr:rowOff>
    </xdr:to>
    <xdr:cxnSp macro="">
      <xdr:nvCxnSpPr>
        <xdr:cNvPr id="182" name="直線コネクタ 181"/>
        <xdr:cNvCxnSpPr/>
      </xdr:nvCxnSpPr>
      <xdr:spPr>
        <a:xfrm flipV="1">
          <a:off x="2019300" y="13118312"/>
          <a:ext cx="889000" cy="20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71831</xdr:rowOff>
    </xdr:from>
    <xdr:to>
      <xdr:col>4</xdr:col>
      <xdr:colOff>206375</xdr:colOff>
      <xdr:row>77</xdr:row>
      <xdr:rowOff>1981</xdr:rowOff>
    </xdr:to>
    <xdr:sp macro="" textlink="">
      <xdr:nvSpPr>
        <xdr:cNvPr id="183" name="フローチャート : 判断 182"/>
        <xdr:cNvSpPr/>
      </xdr:nvSpPr>
      <xdr:spPr>
        <a:xfrm>
          <a:off x="2857500" y="1310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164558</xdr:rowOff>
    </xdr:from>
    <xdr:ext cx="599010" cy="259045"/>
    <xdr:sp macro="" textlink="">
      <xdr:nvSpPr>
        <xdr:cNvPr id="184" name="テキスト ボックス 183"/>
        <xdr:cNvSpPr txBox="1"/>
      </xdr:nvSpPr>
      <xdr:spPr>
        <a:xfrm>
          <a:off x="2608794" y="131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122,896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119411</xdr:rowOff>
    </xdr:from>
    <xdr:to>
      <xdr:col>2</xdr:col>
      <xdr:colOff>638175</xdr:colOff>
      <xdr:row>77</xdr:row>
      <xdr:rowOff>120307</xdr:rowOff>
    </xdr:to>
    <xdr:cxnSp macro="">
      <xdr:nvCxnSpPr>
        <xdr:cNvPr id="185" name="直線コネクタ 184"/>
        <xdr:cNvCxnSpPr/>
      </xdr:nvCxnSpPr>
      <xdr:spPr>
        <a:xfrm>
          <a:off x="1130300" y="13321061"/>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43656</xdr:rowOff>
    </xdr:from>
    <xdr:to>
      <xdr:col>3</xdr:col>
      <xdr:colOff>3175</xdr:colOff>
      <xdr:row>77</xdr:row>
      <xdr:rowOff>145256</xdr:rowOff>
    </xdr:to>
    <xdr:sp macro="" textlink="">
      <xdr:nvSpPr>
        <xdr:cNvPr id="186" name="フローチャート : 判断 185"/>
        <xdr:cNvSpPr/>
      </xdr:nvSpPr>
      <xdr:spPr>
        <a:xfrm>
          <a:off x="1968500" y="1324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161783</xdr:rowOff>
    </xdr:from>
    <xdr:ext cx="599010" cy="259045"/>
    <xdr:sp macro="" textlink="">
      <xdr:nvSpPr>
        <xdr:cNvPr id="187" name="テキスト ボックス 186"/>
        <xdr:cNvSpPr txBox="1"/>
      </xdr:nvSpPr>
      <xdr:spPr>
        <a:xfrm>
          <a:off x="1719794" y="1302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115,375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51676</xdr:rowOff>
    </xdr:from>
    <xdr:to>
      <xdr:col>1</xdr:col>
      <xdr:colOff>485775</xdr:colOff>
      <xdr:row>77</xdr:row>
      <xdr:rowOff>153276</xdr:rowOff>
    </xdr:to>
    <xdr:sp macro="" textlink="">
      <xdr:nvSpPr>
        <xdr:cNvPr id="188" name="フローチャート : 判断 187"/>
        <xdr:cNvSpPr/>
      </xdr:nvSpPr>
      <xdr:spPr>
        <a:xfrm>
          <a:off x="1079500" y="1325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169803</xdr:rowOff>
    </xdr:from>
    <xdr:ext cx="599010" cy="259045"/>
    <xdr:sp macro="" textlink="">
      <xdr:nvSpPr>
        <xdr:cNvPr id="189" name="テキスト ボックス 188"/>
        <xdr:cNvSpPr txBox="1"/>
      </xdr:nvSpPr>
      <xdr:spPr>
        <a:xfrm>
          <a:off x="830794" y="1302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114,954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158432</xdr:rowOff>
    </xdr:from>
    <xdr:to>
      <xdr:col>6</xdr:col>
      <xdr:colOff>561975</xdr:colOff>
      <xdr:row>75</xdr:row>
      <xdr:rowOff>88582</xdr:rowOff>
    </xdr:to>
    <xdr:sp macro="" textlink="">
      <xdr:nvSpPr>
        <xdr:cNvPr id="195" name="円/楕円 194"/>
        <xdr:cNvSpPr/>
      </xdr:nvSpPr>
      <xdr:spPr>
        <a:xfrm>
          <a:off x="4584700" y="128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9859</xdr:rowOff>
    </xdr:from>
    <xdr:ext cx="599010" cy="259045"/>
    <xdr:sp macro="" textlink="">
      <xdr:nvSpPr>
        <xdr:cNvPr id="196" name="民生費該当値テキスト"/>
        <xdr:cNvSpPr txBox="1"/>
      </xdr:nvSpPr>
      <xdr:spPr>
        <a:xfrm>
          <a:off x="4686300" y="126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136,350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55315</xdr:rowOff>
    </xdr:from>
    <xdr:to>
      <xdr:col>5</xdr:col>
      <xdr:colOff>409575</xdr:colOff>
      <xdr:row>75</xdr:row>
      <xdr:rowOff>156914</xdr:rowOff>
    </xdr:to>
    <xdr:sp macro="" textlink="">
      <xdr:nvSpPr>
        <xdr:cNvPr id="197" name="円/楕円 196"/>
        <xdr:cNvSpPr/>
      </xdr:nvSpPr>
      <xdr:spPr>
        <a:xfrm>
          <a:off x="3746500" y="129140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1992</xdr:rowOff>
    </xdr:from>
    <xdr:ext cx="599010" cy="259045"/>
    <xdr:sp macro="" textlink="">
      <xdr:nvSpPr>
        <xdr:cNvPr id="198" name="テキスト ボックス 197"/>
        <xdr:cNvSpPr txBox="1"/>
      </xdr:nvSpPr>
      <xdr:spPr>
        <a:xfrm>
          <a:off x="3497794" y="1268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132,763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37312</xdr:rowOff>
    </xdr:from>
    <xdr:to>
      <xdr:col>4</xdr:col>
      <xdr:colOff>206375</xdr:colOff>
      <xdr:row>76</xdr:row>
      <xdr:rowOff>138912</xdr:rowOff>
    </xdr:to>
    <xdr:sp macro="" textlink="">
      <xdr:nvSpPr>
        <xdr:cNvPr id="199" name="円/楕円 198"/>
        <xdr:cNvSpPr/>
      </xdr:nvSpPr>
      <xdr:spPr>
        <a:xfrm>
          <a:off x="2857500" y="130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155439</xdr:rowOff>
    </xdr:from>
    <xdr:ext cx="599010" cy="259045"/>
    <xdr:sp macro="" textlink="">
      <xdr:nvSpPr>
        <xdr:cNvPr id="200" name="テキスト ボックス 199"/>
        <xdr:cNvSpPr txBox="1"/>
      </xdr:nvSpPr>
      <xdr:spPr>
        <a:xfrm>
          <a:off x="2608794" y="1284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124,708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69507</xdr:rowOff>
    </xdr:from>
    <xdr:to>
      <xdr:col>3</xdr:col>
      <xdr:colOff>3175</xdr:colOff>
      <xdr:row>77</xdr:row>
      <xdr:rowOff>171107</xdr:rowOff>
    </xdr:to>
    <xdr:sp macro="" textlink="">
      <xdr:nvSpPr>
        <xdr:cNvPr id="201" name="円/楕円 200"/>
        <xdr:cNvSpPr/>
      </xdr:nvSpPr>
      <xdr:spPr>
        <a:xfrm>
          <a:off x="1968500" y="1327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162234</xdr:rowOff>
    </xdr:from>
    <xdr:ext cx="599010" cy="259045"/>
    <xdr:sp macro="" textlink="">
      <xdr:nvSpPr>
        <xdr:cNvPr id="202" name="テキスト ボックス 201"/>
        <xdr:cNvSpPr txBox="1"/>
      </xdr:nvSpPr>
      <xdr:spPr>
        <a:xfrm>
          <a:off x="1719794" y="1336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68611</xdr:rowOff>
    </xdr:from>
    <xdr:to>
      <xdr:col>1</xdr:col>
      <xdr:colOff>485775</xdr:colOff>
      <xdr:row>77</xdr:row>
      <xdr:rowOff>170211</xdr:rowOff>
    </xdr:to>
    <xdr:sp macro="" textlink="">
      <xdr:nvSpPr>
        <xdr:cNvPr id="203" name="円/楕円 202"/>
        <xdr:cNvSpPr/>
      </xdr:nvSpPr>
      <xdr:spPr>
        <a:xfrm>
          <a:off x="1079500" y="1327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161338</xdr:rowOff>
    </xdr:from>
    <xdr:ext cx="599010" cy="259045"/>
    <xdr:sp macro="" textlink="">
      <xdr:nvSpPr>
        <xdr:cNvPr id="204" name="テキスト ボックス 203"/>
        <xdr:cNvSpPr txBox="1"/>
      </xdr:nvSpPr>
      <xdr:spPr>
        <a:xfrm>
          <a:off x="830794" y="1336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129984</xdr:rowOff>
    </xdr:from>
    <xdr:to>
      <xdr:col>6</xdr:col>
      <xdr:colOff>511175</xdr:colOff>
      <xdr:row>98</xdr:row>
      <xdr:rowOff>133147</xdr:rowOff>
    </xdr:to>
    <xdr:cxnSp macro="">
      <xdr:nvCxnSpPr>
        <xdr:cNvPr id="234" name="直線コネクタ 233"/>
        <xdr:cNvCxnSpPr/>
      </xdr:nvCxnSpPr>
      <xdr:spPr>
        <a:xfrm flipV="1">
          <a:off x="3797300" y="16932084"/>
          <a:ext cx="838200" cy="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140733</xdr:rowOff>
    </xdr:from>
    <xdr:ext cx="534377" cy="259045"/>
    <xdr:sp macro="" textlink="">
      <xdr:nvSpPr>
        <xdr:cNvPr id="235" name="衛生費平均値テキスト"/>
        <xdr:cNvSpPr txBox="1"/>
      </xdr:nvSpPr>
      <xdr:spPr>
        <a:xfrm>
          <a:off x="4686300" y="1625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133147</xdr:rowOff>
    </xdr:from>
    <xdr:to>
      <xdr:col>5</xdr:col>
      <xdr:colOff>358775</xdr:colOff>
      <xdr:row>98</xdr:row>
      <xdr:rowOff>136728</xdr:rowOff>
    </xdr:to>
    <xdr:cxnSp macro="">
      <xdr:nvCxnSpPr>
        <xdr:cNvPr id="237" name="直線コネクタ 236"/>
        <xdr:cNvCxnSpPr/>
      </xdr:nvCxnSpPr>
      <xdr:spPr>
        <a:xfrm flipV="1">
          <a:off x="2908300" y="16935247"/>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3382</xdr:rowOff>
    </xdr:from>
    <xdr:ext cx="534377" cy="259045"/>
    <xdr:sp macro="" textlink="">
      <xdr:nvSpPr>
        <xdr:cNvPr id="239" name="テキスト ボックス 238"/>
        <xdr:cNvSpPr txBox="1"/>
      </xdr:nvSpPr>
      <xdr:spPr>
        <a:xfrm>
          <a:off x="3530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136728</xdr:rowOff>
    </xdr:from>
    <xdr:to>
      <xdr:col>4</xdr:col>
      <xdr:colOff>155575</xdr:colOff>
      <xdr:row>99</xdr:row>
      <xdr:rowOff>11761</xdr:rowOff>
    </xdr:to>
    <xdr:cxnSp macro="">
      <xdr:nvCxnSpPr>
        <xdr:cNvPr id="240" name="直線コネクタ 239"/>
        <xdr:cNvCxnSpPr/>
      </xdr:nvCxnSpPr>
      <xdr:spPr>
        <a:xfrm flipV="1">
          <a:off x="2019300" y="16938828"/>
          <a:ext cx="889000" cy="4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25006</xdr:rowOff>
    </xdr:from>
    <xdr:to>
      <xdr:col>4</xdr:col>
      <xdr:colOff>206375</xdr:colOff>
      <xdr:row>95</xdr:row>
      <xdr:rowOff>126606</xdr:rowOff>
    </xdr:to>
    <xdr:sp macro="" textlink="">
      <xdr:nvSpPr>
        <xdr:cNvPr id="241" name="フローチャート : 判断 240"/>
        <xdr:cNvSpPr/>
      </xdr:nvSpPr>
      <xdr:spPr>
        <a:xfrm>
          <a:off x="2857500" y="163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143133</xdr:rowOff>
    </xdr:from>
    <xdr:ext cx="534377" cy="259045"/>
    <xdr:sp macro="" textlink="">
      <xdr:nvSpPr>
        <xdr:cNvPr id="242" name="テキスト ボックス 241"/>
        <xdr:cNvSpPr txBox="1"/>
      </xdr:nvSpPr>
      <xdr:spPr>
        <a:xfrm>
          <a:off x="2641111" y="1608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37,177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157111</xdr:rowOff>
    </xdr:from>
    <xdr:to>
      <xdr:col>2</xdr:col>
      <xdr:colOff>638175</xdr:colOff>
      <xdr:row>99</xdr:row>
      <xdr:rowOff>11761</xdr:rowOff>
    </xdr:to>
    <xdr:cxnSp macro="">
      <xdr:nvCxnSpPr>
        <xdr:cNvPr id="243" name="直線コネクタ 242"/>
        <xdr:cNvCxnSpPr/>
      </xdr:nvCxnSpPr>
      <xdr:spPr>
        <a:xfrm>
          <a:off x="1130300" y="16959211"/>
          <a:ext cx="889000" cy="2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86613</xdr:rowOff>
    </xdr:from>
    <xdr:to>
      <xdr:col>3</xdr:col>
      <xdr:colOff>3175</xdr:colOff>
      <xdr:row>96</xdr:row>
      <xdr:rowOff>16763</xdr:rowOff>
    </xdr:to>
    <xdr:sp macro="" textlink="">
      <xdr:nvSpPr>
        <xdr:cNvPr id="244" name="フローチャート : 判断 243"/>
        <xdr:cNvSpPr/>
      </xdr:nvSpPr>
      <xdr:spPr>
        <a:xfrm>
          <a:off x="1968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33290</xdr:rowOff>
    </xdr:from>
    <xdr:ext cx="534377" cy="259045"/>
    <xdr:sp macro="" textlink="">
      <xdr:nvSpPr>
        <xdr:cNvPr id="245" name="テキスト ボックス 244"/>
        <xdr:cNvSpPr txBox="1"/>
      </xdr:nvSpPr>
      <xdr:spPr>
        <a:xfrm>
          <a:off x="1752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6795</xdr:rowOff>
    </xdr:from>
    <xdr:to>
      <xdr:col>1</xdr:col>
      <xdr:colOff>485775</xdr:colOff>
      <xdr:row>95</xdr:row>
      <xdr:rowOff>108395</xdr:rowOff>
    </xdr:to>
    <xdr:sp macro="" textlink="">
      <xdr:nvSpPr>
        <xdr:cNvPr id="246" name="フローチャート : 判断 245"/>
        <xdr:cNvSpPr/>
      </xdr:nvSpPr>
      <xdr:spPr>
        <a:xfrm>
          <a:off x="1079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124922</xdr:rowOff>
    </xdr:from>
    <xdr:ext cx="534377" cy="259045"/>
    <xdr:sp macro="" textlink="">
      <xdr:nvSpPr>
        <xdr:cNvPr id="247" name="テキスト ボックス 246"/>
        <xdr:cNvSpPr txBox="1"/>
      </xdr:nvSpPr>
      <xdr:spPr>
        <a:xfrm>
          <a:off x="863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37,655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79184</xdr:rowOff>
    </xdr:from>
    <xdr:to>
      <xdr:col>6</xdr:col>
      <xdr:colOff>561975</xdr:colOff>
      <xdr:row>99</xdr:row>
      <xdr:rowOff>9334</xdr:rowOff>
    </xdr:to>
    <xdr:sp macro="" textlink="">
      <xdr:nvSpPr>
        <xdr:cNvPr id="253" name="円/楕円 252"/>
        <xdr:cNvSpPr/>
      </xdr:nvSpPr>
      <xdr:spPr>
        <a:xfrm>
          <a:off x="4584700" y="1688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165561</xdr:rowOff>
    </xdr:from>
    <xdr:ext cx="534377" cy="259045"/>
    <xdr:sp macro="" textlink="">
      <xdr:nvSpPr>
        <xdr:cNvPr id="254" name="衛生費該当値テキスト"/>
        <xdr:cNvSpPr txBox="1"/>
      </xdr:nvSpPr>
      <xdr:spPr>
        <a:xfrm>
          <a:off x="4686300" y="1679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22,255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82347</xdr:rowOff>
    </xdr:from>
    <xdr:to>
      <xdr:col>5</xdr:col>
      <xdr:colOff>409575</xdr:colOff>
      <xdr:row>99</xdr:row>
      <xdr:rowOff>12497</xdr:rowOff>
    </xdr:to>
    <xdr:sp macro="" textlink="">
      <xdr:nvSpPr>
        <xdr:cNvPr id="255" name="円/楕円 254"/>
        <xdr:cNvSpPr/>
      </xdr:nvSpPr>
      <xdr:spPr>
        <a:xfrm>
          <a:off x="3746500" y="1688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3624</xdr:rowOff>
    </xdr:from>
    <xdr:ext cx="534377" cy="259045"/>
    <xdr:sp macro="" textlink="">
      <xdr:nvSpPr>
        <xdr:cNvPr id="256" name="テキスト ボックス 255"/>
        <xdr:cNvSpPr txBox="1"/>
      </xdr:nvSpPr>
      <xdr:spPr>
        <a:xfrm>
          <a:off x="3530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22,172</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85928</xdr:rowOff>
    </xdr:from>
    <xdr:to>
      <xdr:col>4</xdr:col>
      <xdr:colOff>206375</xdr:colOff>
      <xdr:row>99</xdr:row>
      <xdr:rowOff>16078</xdr:rowOff>
    </xdr:to>
    <xdr:sp macro="" textlink="">
      <xdr:nvSpPr>
        <xdr:cNvPr id="257" name="円/楕円 256"/>
        <xdr:cNvSpPr/>
      </xdr:nvSpPr>
      <xdr:spPr>
        <a:xfrm>
          <a:off x="2857500" y="168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7205</xdr:rowOff>
    </xdr:from>
    <xdr:ext cx="534377" cy="259045"/>
    <xdr:sp macro="" textlink="">
      <xdr:nvSpPr>
        <xdr:cNvPr id="258" name="テキスト ボックス 257"/>
        <xdr:cNvSpPr txBox="1"/>
      </xdr:nvSpPr>
      <xdr:spPr>
        <a:xfrm>
          <a:off x="2641111" y="1698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132411</xdr:rowOff>
    </xdr:from>
    <xdr:to>
      <xdr:col>3</xdr:col>
      <xdr:colOff>3175</xdr:colOff>
      <xdr:row>99</xdr:row>
      <xdr:rowOff>62561</xdr:rowOff>
    </xdr:to>
    <xdr:sp macro="" textlink="">
      <xdr:nvSpPr>
        <xdr:cNvPr id="259" name="円/楕円 258"/>
        <xdr:cNvSpPr/>
      </xdr:nvSpPr>
      <xdr:spPr>
        <a:xfrm>
          <a:off x="1968500" y="1693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53688</xdr:rowOff>
    </xdr:from>
    <xdr:ext cx="534377" cy="259045"/>
    <xdr:sp macro="" textlink="">
      <xdr:nvSpPr>
        <xdr:cNvPr id="260" name="テキスト ボックス 259"/>
        <xdr:cNvSpPr txBox="1"/>
      </xdr:nvSpPr>
      <xdr:spPr>
        <a:xfrm>
          <a:off x="1752111" y="1702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106311</xdr:rowOff>
    </xdr:from>
    <xdr:to>
      <xdr:col>1</xdr:col>
      <xdr:colOff>485775</xdr:colOff>
      <xdr:row>99</xdr:row>
      <xdr:rowOff>36461</xdr:rowOff>
    </xdr:to>
    <xdr:sp macro="" textlink="">
      <xdr:nvSpPr>
        <xdr:cNvPr id="261" name="円/楕円 260"/>
        <xdr:cNvSpPr/>
      </xdr:nvSpPr>
      <xdr:spPr>
        <a:xfrm>
          <a:off x="1079500" y="1690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27588</xdr:rowOff>
    </xdr:from>
    <xdr:ext cx="534377" cy="259045"/>
    <xdr:sp macro="" textlink="">
      <xdr:nvSpPr>
        <xdr:cNvPr id="262" name="テキスト ボックス 261"/>
        <xdr:cNvSpPr txBox="1"/>
      </xdr:nvSpPr>
      <xdr:spPr>
        <a:xfrm>
          <a:off x="863111" y="170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34696</xdr:rowOff>
    </xdr:from>
    <xdr:to>
      <xdr:col>15</xdr:col>
      <xdr:colOff>180975</xdr:colOff>
      <xdr:row>39</xdr:row>
      <xdr:rowOff>35306</xdr:rowOff>
    </xdr:to>
    <xdr:cxnSp macro="">
      <xdr:nvCxnSpPr>
        <xdr:cNvPr id="291" name="直線コネクタ 290"/>
        <xdr:cNvCxnSpPr/>
      </xdr:nvCxnSpPr>
      <xdr:spPr>
        <a:xfrm>
          <a:off x="9639300" y="6721246"/>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21590</xdr:rowOff>
    </xdr:from>
    <xdr:to>
      <xdr:col>14</xdr:col>
      <xdr:colOff>28575</xdr:colOff>
      <xdr:row>39</xdr:row>
      <xdr:rowOff>34696</xdr:rowOff>
    </xdr:to>
    <xdr:cxnSp macro="">
      <xdr:nvCxnSpPr>
        <xdr:cNvPr id="294" name="直線コネクタ 293"/>
        <xdr:cNvCxnSpPr/>
      </xdr:nvCxnSpPr>
      <xdr:spPr>
        <a:xfrm>
          <a:off x="8750300" y="6708140"/>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17704</xdr:rowOff>
    </xdr:from>
    <xdr:to>
      <xdr:col>12</xdr:col>
      <xdr:colOff>511175</xdr:colOff>
      <xdr:row>39</xdr:row>
      <xdr:rowOff>21590</xdr:rowOff>
    </xdr:to>
    <xdr:cxnSp macro="">
      <xdr:nvCxnSpPr>
        <xdr:cNvPr id="297" name="直線コネクタ 296"/>
        <xdr:cNvCxnSpPr/>
      </xdr:nvCxnSpPr>
      <xdr:spPr>
        <a:xfrm>
          <a:off x="7861300" y="6704254"/>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7595</xdr:rowOff>
    </xdr:from>
    <xdr:to>
      <xdr:col>12</xdr:col>
      <xdr:colOff>561975</xdr:colOff>
      <xdr:row>38</xdr:row>
      <xdr:rowOff>109195</xdr:rowOff>
    </xdr:to>
    <xdr:sp macro="" textlink="">
      <xdr:nvSpPr>
        <xdr:cNvPr id="298" name="フローチャート : 判断 297"/>
        <xdr:cNvSpPr/>
      </xdr:nvSpPr>
      <xdr:spPr>
        <a:xfrm>
          <a:off x="8699500" y="65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125721</xdr:rowOff>
    </xdr:from>
    <xdr:ext cx="469744" cy="259045"/>
    <xdr:sp macro="" textlink="">
      <xdr:nvSpPr>
        <xdr:cNvPr id="299" name="テキスト ボックス 298"/>
        <xdr:cNvSpPr txBox="1"/>
      </xdr:nvSpPr>
      <xdr:spPr>
        <a:xfrm>
          <a:off x="8515427" y="629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2387</xdr:rowOff>
    </xdr:from>
    <xdr:to>
      <xdr:col>11</xdr:col>
      <xdr:colOff>307975</xdr:colOff>
      <xdr:row>39</xdr:row>
      <xdr:rowOff>17704</xdr:rowOff>
    </xdr:to>
    <xdr:cxnSp macro="">
      <xdr:nvCxnSpPr>
        <xdr:cNvPr id="300" name="直線コネクタ 299"/>
        <xdr:cNvCxnSpPr/>
      </xdr:nvCxnSpPr>
      <xdr:spPr>
        <a:xfrm>
          <a:off x="6972300" y="6688937"/>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131648</xdr:rowOff>
    </xdr:from>
    <xdr:to>
      <xdr:col>11</xdr:col>
      <xdr:colOff>358775</xdr:colOff>
      <xdr:row>38</xdr:row>
      <xdr:rowOff>61798</xdr:rowOff>
    </xdr:to>
    <xdr:sp macro="" textlink="">
      <xdr:nvSpPr>
        <xdr:cNvPr id="301" name="フローチャート : 判断 300"/>
        <xdr:cNvSpPr/>
      </xdr:nvSpPr>
      <xdr:spPr>
        <a:xfrm>
          <a:off x="7810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78325</xdr:rowOff>
    </xdr:from>
    <xdr:ext cx="469744" cy="259045"/>
    <xdr:sp macro="" textlink="">
      <xdr:nvSpPr>
        <xdr:cNvPr id="302" name="テキスト ボックス 301"/>
        <xdr:cNvSpPr txBox="1"/>
      </xdr:nvSpPr>
      <xdr:spPr>
        <a:xfrm>
          <a:off x="7626427"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74879</xdr:rowOff>
    </xdr:from>
    <xdr:to>
      <xdr:col>10</xdr:col>
      <xdr:colOff>155575</xdr:colOff>
      <xdr:row>38</xdr:row>
      <xdr:rowOff>5029</xdr:rowOff>
    </xdr:to>
    <xdr:sp macro="" textlink="">
      <xdr:nvSpPr>
        <xdr:cNvPr id="303" name="フローチャート : 判断 302"/>
        <xdr:cNvSpPr/>
      </xdr:nvSpPr>
      <xdr:spPr>
        <a:xfrm>
          <a:off x="6921500" y="64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21556</xdr:rowOff>
    </xdr:from>
    <xdr:ext cx="469744" cy="259045"/>
    <xdr:sp macro="" textlink="">
      <xdr:nvSpPr>
        <xdr:cNvPr id="304" name="テキスト ボックス 303"/>
        <xdr:cNvSpPr txBox="1"/>
      </xdr:nvSpPr>
      <xdr:spPr>
        <a:xfrm>
          <a:off x="6737427" y="61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155956</xdr:rowOff>
    </xdr:from>
    <xdr:to>
      <xdr:col>15</xdr:col>
      <xdr:colOff>231775</xdr:colOff>
      <xdr:row>39</xdr:row>
      <xdr:rowOff>86106</xdr:rowOff>
    </xdr:to>
    <xdr:sp macro="" textlink="">
      <xdr:nvSpPr>
        <xdr:cNvPr id="310" name="円/楕円 309"/>
        <xdr:cNvSpPr/>
      </xdr:nvSpPr>
      <xdr:spPr>
        <a:xfrm>
          <a:off x="104267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70883</xdr:rowOff>
    </xdr:from>
    <xdr:ext cx="378565" cy="259045"/>
    <xdr:sp macro="" textlink="">
      <xdr:nvSpPr>
        <xdr:cNvPr id="311" name="労働費該当値テキスト"/>
        <xdr:cNvSpPr txBox="1"/>
      </xdr:nvSpPr>
      <xdr:spPr>
        <a:xfrm>
          <a:off x="10528300" y="6585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155346</xdr:rowOff>
    </xdr:from>
    <xdr:to>
      <xdr:col>14</xdr:col>
      <xdr:colOff>79375</xdr:colOff>
      <xdr:row>39</xdr:row>
      <xdr:rowOff>85496</xdr:rowOff>
    </xdr:to>
    <xdr:sp macro="" textlink="">
      <xdr:nvSpPr>
        <xdr:cNvPr id="312" name="円/楕円 311"/>
        <xdr:cNvSpPr/>
      </xdr:nvSpPr>
      <xdr:spPr>
        <a:xfrm>
          <a:off x="9588500" y="66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76623</xdr:rowOff>
    </xdr:from>
    <xdr:ext cx="378565" cy="259045"/>
    <xdr:sp macro="" textlink="">
      <xdr:nvSpPr>
        <xdr:cNvPr id="313" name="テキスト ボックス 312"/>
        <xdr:cNvSpPr txBox="1"/>
      </xdr:nvSpPr>
      <xdr:spPr>
        <a:xfrm>
          <a:off x="9450017" y="6763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142240</xdr:rowOff>
    </xdr:from>
    <xdr:to>
      <xdr:col>12</xdr:col>
      <xdr:colOff>561975</xdr:colOff>
      <xdr:row>39</xdr:row>
      <xdr:rowOff>72390</xdr:rowOff>
    </xdr:to>
    <xdr:sp macro="" textlink="">
      <xdr:nvSpPr>
        <xdr:cNvPr id="314" name="円/楕円 313"/>
        <xdr:cNvSpPr/>
      </xdr:nvSpPr>
      <xdr:spPr>
        <a:xfrm>
          <a:off x="8699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63517</xdr:rowOff>
    </xdr:from>
    <xdr:ext cx="378565" cy="259045"/>
    <xdr:sp macro="" textlink="">
      <xdr:nvSpPr>
        <xdr:cNvPr id="315" name="テキスト ボックス 314"/>
        <xdr:cNvSpPr txBox="1"/>
      </xdr:nvSpPr>
      <xdr:spPr>
        <a:xfrm>
          <a:off x="8561017" y="6750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138354</xdr:rowOff>
    </xdr:from>
    <xdr:to>
      <xdr:col>11</xdr:col>
      <xdr:colOff>358775</xdr:colOff>
      <xdr:row>39</xdr:row>
      <xdr:rowOff>68504</xdr:rowOff>
    </xdr:to>
    <xdr:sp macro="" textlink="">
      <xdr:nvSpPr>
        <xdr:cNvPr id="316" name="円/楕円 315"/>
        <xdr:cNvSpPr/>
      </xdr:nvSpPr>
      <xdr:spPr>
        <a:xfrm>
          <a:off x="7810500" y="66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59631</xdr:rowOff>
    </xdr:from>
    <xdr:ext cx="378565" cy="259045"/>
    <xdr:sp macro="" textlink="">
      <xdr:nvSpPr>
        <xdr:cNvPr id="317" name="テキスト ボックス 316"/>
        <xdr:cNvSpPr txBox="1"/>
      </xdr:nvSpPr>
      <xdr:spPr>
        <a:xfrm>
          <a:off x="7672017" y="67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123037</xdr:rowOff>
    </xdr:from>
    <xdr:to>
      <xdr:col>10</xdr:col>
      <xdr:colOff>155575</xdr:colOff>
      <xdr:row>39</xdr:row>
      <xdr:rowOff>53187</xdr:rowOff>
    </xdr:to>
    <xdr:sp macro="" textlink="">
      <xdr:nvSpPr>
        <xdr:cNvPr id="318" name="円/楕円 317"/>
        <xdr:cNvSpPr/>
      </xdr:nvSpPr>
      <xdr:spPr>
        <a:xfrm>
          <a:off x="6921500" y="663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44314</xdr:rowOff>
    </xdr:from>
    <xdr:ext cx="378565" cy="259045"/>
    <xdr:sp macro="" textlink="">
      <xdr:nvSpPr>
        <xdr:cNvPr id="319" name="テキスト ボックス 318"/>
        <xdr:cNvSpPr txBox="1"/>
      </xdr:nvSpPr>
      <xdr:spPr>
        <a:xfrm>
          <a:off x="6783017" y="673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86626</xdr:rowOff>
    </xdr:from>
    <xdr:to>
      <xdr:col>15</xdr:col>
      <xdr:colOff>180975</xdr:colOff>
      <xdr:row>57</xdr:row>
      <xdr:rowOff>98933</xdr:rowOff>
    </xdr:to>
    <xdr:cxnSp macro="">
      <xdr:nvCxnSpPr>
        <xdr:cNvPr id="348" name="直線コネクタ 347"/>
        <xdr:cNvCxnSpPr/>
      </xdr:nvCxnSpPr>
      <xdr:spPr>
        <a:xfrm>
          <a:off x="9639300" y="9859276"/>
          <a:ext cx="8382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42511</xdr:rowOff>
    </xdr:from>
    <xdr:ext cx="469744" cy="259045"/>
    <xdr:sp macro="" textlink="">
      <xdr:nvSpPr>
        <xdr:cNvPr id="349" name="農林水産業費平均値テキスト"/>
        <xdr:cNvSpPr txBox="1"/>
      </xdr:nvSpPr>
      <xdr:spPr>
        <a:xfrm>
          <a:off x="10528300" y="9643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86626</xdr:rowOff>
    </xdr:from>
    <xdr:to>
      <xdr:col>14</xdr:col>
      <xdr:colOff>28575</xdr:colOff>
      <xdr:row>57</xdr:row>
      <xdr:rowOff>91694</xdr:rowOff>
    </xdr:to>
    <xdr:cxnSp macro="">
      <xdr:nvCxnSpPr>
        <xdr:cNvPr id="351" name="直線コネクタ 350"/>
        <xdr:cNvCxnSpPr/>
      </xdr:nvCxnSpPr>
      <xdr:spPr>
        <a:xfrm flipV="1">
          <a:off x="8750300" y="9859276"/>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163148</xdr:rowOff>
    </xdr:from>
    <xdr:ext cx="469744" cy="259045"/>
    <xdr:sp macro="" textlink="">
      <xdr:nvSpPr>
        <xdr:cNvPr id="353" name="テキスト ボックス 352"/>
        <xdr:cNvSpPr txBox="1"/>
      </xdr:nvSpPr>
      <xdr:spPr>
        <a:xfrm>
          <a:off x="9404427" y="993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91694</xdr:rowOff>
    </xdr:from>
    <xdr:to>
      <xdr:col>12</xdr:col>
      <xdr:colOff>511175</xdr:colOff>
      <xdr:row>57</xdr:row>
      <xdr:rowOff>128232</xdr:rowOff>
    </xdr:to>
    <xdr:cxnSp macro="">
      <xdr:nvCxnSpPr>
        <xdr:cNvPr id="354" name="直線コネクタ 353"/>
        <xdr:cNvCxnSpPr/>
      </xdr:nvCxnSpPr>
      <xdr:spPr>
        <a:xfrm flipV="1">
          <a:off x="7861300" y="9864344"/>
          <a:ext cx="889000" cy="3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60934</xdr:rowOff>
    </xdr:from>
    <xdr:to>
      <xdr:col>12</xdr:col>
      <xdr:colOff>561975</xdr:colOff>
      <xdr:row>55</xdr:row>
      <xdr:rowOff>162534</xdr:rowOff>
    </xdr:to>
    <xdr:sp macro="" textlink="">
      <xdr:nvSpPr>
        <xdr:cNvPr id="355" name="フローチャート : 判断 354"/>
        <xdr:cNvSpPr/>
      </xdr:nvSpPr>
      <xdr:spPr>
        <a:xfrm>
          <a:off x="8699500" y="949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7611</xdr:rowOff>
    </xdr:from>
    <xdr:ext cx="534377" cy="259045"/>
    <xdr:sp macro="" textlink="">
      <xdr:nvSpPr>
        <xdr:cNvPr id="356" name="テキスト ボックス 355"/>
        <xdr:cNvSpPr txBox="1"/>
      </xdr:nvSpPr>
      <xdr:spPr>
        <a:xfrm>
          <a:off x="8483111" y="926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123851</xdr:rowOff>
    </xdr:from>
    <xdr:to>
      <xdr:col>11</xdr:col>
      <xdr:colOff>307975</xdr:colOff>
      <xdr:row>57</xdr:row>
      <xdr:rowOff>128232</xdr:rowOff>
    </xdr:to>
    <xdr:cxnSp macro="">
      <xdr:nvCxnSpPr>
        <xdr:cNvPr id="357" name="直線コネクタ 356"/>
        <xdr:cNvCxnSpPr/>
      </xdr:nvCxnSpPr>
      <xdr:spPr>
        <a:xfrm>
          <a:off x="6972300" y="989650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83262</xdr:rowOff>
    </xdr:from>
    <xdr:to>
      <xdr:col>11</xdr:col>
      <xdr:colOff>358775</xdr:colOff>
      <xdr:row>56</xdr:row>
      <xdr:rowOff>13412</xdr:rowOff>
    </xdr:to>
    <xdr:sp macro="" textlink="">
      <xdr:nvSpPr>
        <xdr:cNvPr id="358" name="フローチャート : 判断 357"/>
        <xdr:cNvSpPr/>
      </xdr:nvSpPr>
      <xdr:spPr>
        <a:xfrm>
          <a:off x="7810500" y="95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29939</xdr:rowOff>
    </xdr:from>
    <xdr:ext cx="534377" cy="259045"/>
    <xdr:sp macro="" textlink="">
      <xdr:nvSpPr>
        <xdr:cNvPr id="359" name="テキスト ボックス 358"/>
        <xdr:cNvSpPr txBox="1"/>
      </xdr:nvSpPr>
      <xdr:spPr>
        <a:xfrm>
          <a:off x="7594111" y="92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51715</xdr:rowOff>
    </xdr:from>
    <xdr:to>
      <xdr:col>10</xdr:col>
      <xdr:colOff>155575</xdr:colOff>
      <xdr:row>55</xdr:row>
      <xdr:rowOff>153315</xdr:rowOff>
    </xdr:to>
    <xdr:sp macro="" textlink="">
      <xdr:nvSpPr>
        <xdr:cNvPr id="360" name="フローチャート : 判断 359"/>
        <xdr:cNvSpPr/>
      </xdr:nvSpPr>
      <xdr:spPr>
        <a:xfrm>
          <a:off x="6921500" y="948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169842</xdr:rowOff>
    </xdr:from>
    <xdr:ext cx="534377" cy="259045"/>
    <xdr:sp macro="" textlink="">
      <xdr:nvSpPr>
        <xdr:cNvPr id="361" name="テキスト ボックス 360"/>
        <xdr:cNvSpPr txBox="1"/>
      </xdr:nvSpPr>
      <xdr:spPr>
        <a:xfrm>
          <a:off x="6705111" y="925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48133</xdr:rowOff>
    </xdr:from>
    <xdr:to>
      <xdr:col>15</xdr:col>
      <xdr:colOff>231775</xdr:colOff>
      <xdr:row>57</xdr:row>
      <xdr:rowOff>149733</xdr:rowOff>
    </xdr:to>
    <xdr:sp macro="" textlink="">
      <xdr:nvSpPr>
        <xdr:cNvPr id="367" name="円/楕円 366"/>
        <xdr:cNvSpPr/>
      </xdr:nvSpPr>
      <xdr:spPr>
        <a:xfrm>
          <a:off x="10426700" y="98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26560</xdr:rowOff>
    </xdr:from>
    <xdr:ext cx="469744" cy="259045"/>
    <xdr:sp macro="" textlink="">
      <xdr:nvSpPr>
        <xdr:cNvPr id="368" name="農林水産業費該当値テキスト"/>
        <xdr:cNvSpPr txBox="1"/>
      </xdr:nvSpPr>
      <xdr:spPr>
        <a:xfrm>
          <a:off x="10528300" y="979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7,570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35826</xdr:rowOff>
    </xdr:from>
    <xdr:to>
      <xdr:col>14</xdr:col>
      <xdr:colOff>79375</xdr:colOff>
      <xdr:row>57</xdr:row>
      <xdr:rowOff>137426</xdr:rowOff>
    </xdr:to>
    <xdr:sp macro="" textlink="">
      <xdr:nvSpPr>
        <xdr:cNvPr id="369" name="円/楕円 368"/>
        <xdr:cNvSpPr/>
      </xdr:nvSpPr>
      <xdr:spPr>
        <a:xfrm>
          <a:off x="9588500" y="98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153953</xdr:rowOff>
    </xdr:from>
    <xdr:ext cx="469744" cy="259045"/>
    <xdr:sp macro="" textlink="">
      <xdr:nvSpPr>
        <xdr:cNvPr id="370" name="テキスト ボックス 369"/>
        <xdr:cNvSpPr txBox="1"/>
      </xdr:nvSpPr>
      <xdr:spPr>
        <a:xfrm>
          <a:off x="9404427" y="958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40894</xdr:rowOff>
    </xdr:from>
    <xdr:to>
      <xdr:col>12</xdr:col>
      <xdr:colOff>561975</xdr:colOff>
      <xdr:row>57</xdr:row>
      <xdr:rowOff>142494</xdr:rowOff>
    </xdr:to>
    <xdr:sp macro="" textlink="">
      <xdr:nvSpPr>
        <xdr:cNvPr id="371" name="円/楕円 370"/>
        <xdr:cNvSpPr/>
      </xdr:nvSpPr>
      <xdr:spPr>
        <a:xfrm>
          <a:off x="8699500" y="98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133621</xdr:rowOff>
    </xdr:from>
    <xdr:ext cx="469744" cy="259045"/>
    <xdr:sp macro="" textlink="">
      <xdr:nvSpPr>
        <xdr:cNvPr id="372" name="テキスト ボックス 371"/>
        <xdr:cNvSpPr txBox="1"/>
      </xdr:nvSpPr>
      <xdr:spPr>
        <a:xfrm>
          <a:off x="8515427" y="990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77432</xdr:rowOff>
    </xdr:from>
    <xdr:to>
      <xdr:col>11</xdr:col>
      <xdr:colOff>358775</xdr:colOff>
      <xdr:row>58</xdr:row>
      <xdr:rowOff>7582</xdr:rowOff>
    </xdr:to>
    <xdr:sp macro="" textlink="">
      <xdr:nvSpPr>
        <xdr:cNvPr id="373" name="円/楕円 372"/>
        <xdr:cNvSpPr/>
      </xdr:nvSpPr>
      <xdr:spPr>
        <a:xfrm>
          <a:off x="7810500" y="985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170159</xdr:rowOff>
    </xdr:from>
    <xdr:ext cx="469744" cy="259045"/>
    <xdr:sp macro="" textlink="">
      <xdr:nvSpPr>
        <xdr:cNvPr id="374" name="テキスト ボックス 373"/>
        <xdr:cNvSpPr txBox="1"/>
      </xdr:nvSpPr>
      <xdr:spPr>
        <a:xfrm>
          <a:off x="7626427" y="994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73051</xdr:rowOff>
    </xdr:from>
    <xdr:to>
      <xdr:col>10</xdr:col>
      <xdr:colOff>155575</xdr:colOff>
      <xdr:row>58</xdr:row>
      <xdr:rowOff>3201</xdr:rowOff>
    </xdr:to>
    <xdr:sp macro="" textlink="">
      <xdr:nvSpPr>
        <xdr:cNvPr id="375" name="円/楕円 374"/>
        <xdr:cNvSpPr/>
      </xdr:nvSpPr>
      <xdr:spPr>
        <a:xfrm>
          <a:off x="6921500" y="984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165778</xdr:rowOff>
    </xdr:from>
    <xdr:ext cx="469744" cy="259045"/>
    <xdr:sp macro="" textlink="">
      <xdr:nvSpPr>
        <xdr:cNvPr id="376" name="テキスト ボックス 375"/>
        <xdr:cNvSpPr txBox="1"/>
      </xdr:nvSpPr>
      <xdr:spPr>
        <a:xfrm>
          <a:off x="6737427" y="993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78161</xdr:rowOff>
    </xdr:from>
    <xdr:to>
      <xdr:col>15</xdr:col>
      <xdr:colOff>180975</xdr:colOff>
      <xdr:row>77</xdr:row>
      <xdr:rowOff>133437</xdr:rowOff>
    </xdr:to>
    <xdr:cxnSp macro="">
      <xdr:nvCxnSpPr>
        <xdr:cNvPr id="403" name="直線コネクタ 402"/>
        <xdr:cNvCxnSpPr/>
      </xdr:nvCxnSpPr>
      <xdr:spPr>
        <a:xfrm>
          <a:off x="9639300" y="13279811"/>
          <a:ext cx="838200" cy="55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15719</xdr:rowOff>
    </xdr:from>
    <xdr:ext cx="469744" cy="259045"/>
    <xdr:sp macro="" textlink="">
      <xdr:nvSpPr>
        <xdr:cNvPr id="404" name="商工費平均値テキスト"/>
        <xdr:cNvSpPr txBox="1"/>
      </xdr:nvSpPr>
      <xdr:spPr>
        <a:xfrm>
          <a:off x="10528300" y="1287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78161</xdr:rowOff>
    </xdr:from>
    <xdr:to>
      <xdr:col>14</xdr:col>
      <xdr:colOff>28575</xdr:colOff>
      <xdr:row>78</xdr:row>
      <xdr:rowOff>8072</xdr:rowOff>
    </xdr:to>
    <xdr:cxnSp macro="">
      <xdr:nvCxnSpPr>
        <xdr:cNvPr id="406" name="直線コネクタ 405"/>
        <xdr:cNvCxnSpPr/>
      </xdr:nvCxnSpPr>
      <xdr:spPr>
        <a:xfrm flipV="1">
          <a:off x="8750300" y="13279811"/>
          <a:ext cx="889000" cy="10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92407</xdr:rowOff>
    </xdr:from>
    <xdr:ext cx="534377" cy="259045"/>
    <xdr:sp macro="" textlink="">
      <xdr:nvSpPr>
        <xdr:cNvPr id="408" name="テキスト ボックス 407"/>
        <xdr:cNvSpPr txBox="1"/>
      </xdr:nvSpPr>
      <xdr:spPr>
        <a:xfrm>
          <a:off x="9372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8072</xdr:rowOff>
    </xdr:from>
    <xdr:to>
      <xdr:col>12</xdr:col>
      <xdr:colOff>511175</xdr:colOff>
      <xdr:row>78</xdr:row>
      <xdr:rowOff>29972</xdr:rowOff>
    </xdr:to>
    <xdr:cxnSp macro="">
      <xdr:nvCxnSpPr>
        <xdr:cNvPr id="409" name="直線コネクタ 408"/>
        <xdr:cNvCxnSpPr/>
      </xdr:nvCxnSpPr>
      <xdr:spPr>
        <a:xfrm flipV="1">
          <a:off x="7861300" y="13381172"/>
          <a:ext cx="889000" cy="2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23064</xdr:rowOff>
    </xdr:from>
    <xdr:to>
      <xdr:col>12</xdr:col>
      <xdr:colOff>561975</xdr:colOff>
      <xdr:row>76</xdr:row>
      <xdr:rowOff>124664</xdr:rowOff>
    </xdr:to>
    <xdr:sp macro="" textlink="">
      <xdr:nvSpPr>
        <xdr:cNvPr id="410" name="フローチャート : 判断 409"/>
        <xdr:cNvSpPr/>
      </xdr:nvSpPr>
      <xdr:spPr>
        <a:xfrm>
          <a:off x="8699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141190</xdr:rowOff>
    </xdr:from>
    <xdr:ext cx="469744" cy="259045"/>
    <xdr:sp macro="" textlink="">
      <xdr:nvSpPr>
        <xdr:cNvPr id="411" name="テキスト ボックス 410"/>
        <xdr:cNvSpPr txBox="1"/>
      </xdr:nvSpPr>
      <xdr:spPr>
        <a:xfrm>
          <a:off x="8515427"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27457</xdr:rowOff>
    </xdr:from>
    <xdr:to>
      <xdr:col>11</xdr:col>
      <xdr:colOff>307975</xdr:colOff>
      <xdr:row>78</xdr:row>
      <xdr:rowOff>29972</xdr:rowOff>
    </xdr:to>
    <xdr:cxnSp macro="">
      <xdr:nvCxnSpPr>
        <xdr:cNvPr id="412" name="直線コネクタ 411"/>
        <xdr:cNvCxnSpPr/>
      </xdr:nvCxnSpPr>
      <xdr:spPr>
        <a:xfrm>
          <a:off x="6972300" y="1340055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26857</xdr:rowOff>
    </xdr:from>
    <xdr:to>
      <xdr:col>11</xdr:col>
      <xdr:colOff>358775</xdr:colOff>
      <xdr:row>76</xdr:row>
      <xdr:rowOff>128457</xdr:rowOff>
    </xdr:to>
    <xdr:sp macro="" textlink="">
      <xdr:nvSpPr>
        <xdr:cNvPr id="413" name="フローチャート : 判断 412"/>
        <xdr:cNvSpPr/>
      </xdr:nvSpPr>
      <xdr:spPr>
        <a:xfrm>
          <a:off x="7810500" y="1305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144985</xdr:rowOff>
    </xdr:from>
    <xdr:ext cx="469744" cy="259045"/>
    <xdr:sp macro="" textlink="">
      <xdr:nvSpPr>
        <xdr:cNvPr id="414" name="テキスト ボックス 413"/>
        <xdr:cNvSpPr txBox="1"/>
      </xdr:nvSpPr>
      <xdr:spPr>
        <a:xfrm>
          <a:off x="7626427" y="128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47844</xdr:rowOff>
    </xdr:from>
    <xdr:to>
      <xdr:col>10</xdr:col>
      <xdr:colOff>155575</xdr:colOff>
      <xdr:row>76</xdr:row>
      <xdr:rowOff>149444</xdr:rowOff>
    </xdr:to>
    <xdr:sp macro="" textlink="">
      <xdr:nvSpPr>
        <xdr:cNvPr id="415" name="フローチャート : 判断 414"/>
        <xdr:cNvSpPr/>
      </xdr:nvSpPr>
      <xdr:spPr>
        <a:xfrm>
          <a:off x="6921500" y="130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165971</xdr:rowOff>
    </xdr:from>
    <xdr:ext cx="469744" cy="259045"/>
    <xdr:sp macro="" textlink="">
      <xdr:nvSpPr>
        <xdr:cNvPr id="416" name="テキスト ボックス 415"/>
        <xdr:cNvSpPr txBox="1"/>
      </xdr:nvSpPr>
      <xdr:spPr>
        <a:xfrm>
          <a:off x="6737427" y="128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82637</xdr:rowOff>
    </xdr:from>
    <xdr:to>
      <xdr:col>15</xdr:col>
      <xdr:colOff>231775</xdr:colOff>
      <xdr:row>78</xdr:row>
      <xdr:rowOff>12787</xdr:rowOff>
    </xdr:to>
    <xdr:sp macro="" textlink="">
      <xdr:nvSpPr>
        <xdr:cNvPr id="422" name="円/楕円 421"/>
        <xdr:cNvSpPr/>
      </xdr:nvSpPr>
      <xdr:spPr>
        <a:xfrm>
          <a:off x="10426700" y="1328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61064</xdr:rowOff>
    </xdr:from>
    <xdr:ext cx="469744" cy="259045"/>
    <xdr:sp macro="" textlink="">
      <xdr:nvSpPr>
        <xdr:cNvPr id="423" name="商工費該当値テキスト"/>
        <xdr:cNvSpPr txBox="1"/>
      </xdr:nvSpPr>
      <xdr:spPr>
        <a:xfrm>
          <a:off x="10528300" y="1326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27361</xdr:rowOff>
    </xdr:from>
    <xdr:to>
      <xdr:col>14</xdr:col>
      <xdr:colOff>79375</xdr:colOff>
      <xdr:row>77</xdr:row>
      <xdr:rowOff>128961</xdr:rowOff>
    </xdr:to>
    <xdr:sp macro="" textlink="">
      <xdr:nvSpPr>
        <xdr:cNvPr id="424" name="円/楕円 423"/>
        <xdr:cNvSpPr/>
      </xdr:nvSpPr>
      <xdr:spPr>
        <a:xfrm>
          <a:off x="9588500" y="132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120088</xdr:rowOff>
    </xdr:from>
    <xdr:ext cx="469744" cy="259045"/>
    <xdr:sp macro="" textlink="">
      <xdr:nvSpPr>
        <xdr:cNvPr id="425" name="テキスト ボックス 424"/>
        <xdr:cNvSpPr txBox="1"/>
      </xdr:nvSpPr>
      <xdr:spPr>
        <a:xfrm>
          <a:off x="9404427" y="1332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128722</xdr:rowOff>
    </xdr:from>
    <xdr:to>
      <xdr:col>12</xdr:col>
      <xdr:colOff>561975</xdr:colOff>
      <xdr:row>78</xdr:row>
      <xdr:rowOff>58872</xdr:rowOff>
    </xdr:to>
    <xdr:sp macro="" textlink="">
      <xdr:nvSpPr>
        <xdr:cNvPr id="426" name="円/楕円 425"/>
        <xdr:cNvSpPr/>
      </xdr:nvSpPr>
      <xdr:spPr>
        <a:xfrm>
          <a:off x="8699500" y="133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49999</xdr:rowOff>
    </xdr:from>
    <xdr:ext cx="469744" cy="259045"/>
    <xdr:sp macro="" textlink="">
      <xdr:nvSpPr>
        <xdr:cNvPr id="427" name="テキスト ボックス 426"/>
        <xdr:cNvSpPr txBox="1"/>
      </xdr:nvSpPr>
      <xdr:spPr>
        <a:xfrm>
          <a:off x="8515427" y="1342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150622</xdr:rowOff>
    </xdr:from>
    <xdr:to>
      <xdr:col>11</xdr:col>
      <xdr:colOff>358775</xdr:colOff>
      <xdr:row>78</xdr:row>
      <xdr:rowOff>80772</xdr:rowOff>
    </xdr:to>
    <xdr:sp macro="" textlink="">
      <xdr:nvSpPr>
        <xdr:cNvPr id="428" name="円/楕円 427"/>
        <xdr:cNvSpPr/>
      </xdr:nvSpPr>
      <xdr:spPr>
        <a:xfrm>
          <a:off x="7810500" y="1335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71899</xdr:rowOff>
    </xdr:from>
    <xdr:ext cx="469744" cy="259045"/>
    <xdr:sp macro="" textlink="">
      <xdr:nvSpPr>
        <xdr:cNvPr id="429" name="テキスト ボックス 428"/>
        <xdr:cNvSpPr txBox="1"/>
      </xdr:nvSpPr>
      <xdr:spPr>
        <a:xfrm>
          <a:off x="7626427" y="1344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148107</xdr:rowOff>
    </xdr:from>
    <xdr:to>
      <xdr:col>10</xdr:col>
      <xdr:colOff>155575</xdr:colOff>
      <xdr:row>78</xdr:row>
      <xdr:rowOff>78257</xdr:rowOff>
    </xdr:to>
    <xdr:sp macro="" textlink="">
      <xdr:nvSpPr>
        <xdr:cNvPr id="430" name="円/楕円 429"/>
        <xdr:cNvSpPr/>
      </xdr:nvSpPr>
      <xdr:spPr>
        <a:xfrm>
          <a:off x="6921500" y="133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69384</xdr:rowOff>
    </xdr:from>
    <xdr:ext cx="469744" cy="259045"/>
    <xdr:sp macro="" textlink="">
      <xdr:nvSpPr>
        <xdr:cNvPr id="431" name="テキスト ボックス 430"/>
        <xdr:cNvSpPr txBox="1"/>
      </xdr:nvSpPr>
      <xdr:spPr>
        <a:xfrm>
          <a:off x="6737427" y="1344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64255</xdr:rowOff>
    </xdr:from>
    <xdr:to>
      <xdr:col>15</xdr:col>
      <xdr:colOff>180975</xdr:colOff>
      <xdr:row>98</xdr:row>
      <xdr:rowOff>70527</xdr:rowOff>
    </xdr:to>
    <xdr:cxnSp macro="">
      <xdr:nvCxnSpPr>
        <xdr:cNvPr id="458" name="直線コネクタ 457"/>
        <xdr:cNvCxnSpPr/>
      </xdr:nvCxnSpPr>
      <xdr:spPr>
        <a:xfrm flipV="1">
          <a:off x="9639300" y="16866355"/>
          <a:ext cx="8382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61071</xdr:rowOff>
    </xdr:from>
    <xdr:to>
      <xdr:col>14</xdr:col>
      <xdr:colOff>28575</xdr:colOff>
      <xdr:row>98</xdr:row>
      <xdr:rowOff>70527</xdr:rowOff>
    </xdr:to>
    <xdr:cxnSp macro="">
      <xdr:nvCxnSpPr>
        <xdr:cNvPr id="461" name="直線コネクタ 460"/>
        <xdr:cNvCxnSpPr/>
      </xdr:nvCxnSpPr>
      <xdr:spPr>
        <a:xfrm>
          <a:off x="8750300" y="16863171"/>
          <a:ext cx="889000" cy="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115160</xdr:rowOff>
    </xdr:from>
    <xdr:ext cx="534377" cy="259045"/>
    <xdr:sp macro="" textlink="">
      <xdr:nvSpPr>
        <xdr:cNvPr id="463" name="テキスト ボックス 462"/>
        <xdr:cNvSpPr txBox="1"/>
      </xdr:nvSpPr>
      <xdr:spPr>
        <a:xfrm>
          <a:off x="9372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58393</xdr:rowOff>
    </xdr:from>
    <xdr:to>
      <xdr:col>12</xdr:col>
      <xdr:colOff>511175</xdr:colOff>
      <xdr:row>98</xdr:row>
      <xdr:rowOff>61071</xdr:rowOff>
    </xdr:to>
    <xdr:cxnSp macro="">
      <xdr:nvCxnSpPr>
        <xdr:cNvPr id="464" name="直線コネクタ 463"/>
        <xdr:cNvCxnSpPr/>
      </xdr:nvCxnSpPr>
      <xdr:spPr>
        <a:xfrm>
          <a:off x="7861300" y="16860493"/>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164649</xdr:rowOff>
    </xdr:from>
    <xdr:to>
      <xdr:col>12</xdr:col>
      <xdr:colOff>561975</xdr:colOff>
      <xdr:row>98</xdr:row>
      <xdr:rowOff>94799</xdr:rowOff>
    </xdr:to>
    <xdr:sp macro="" textlink="">
      <xdr:nvSpPr>
        <xdr:cNvPr id="465" name="フローチャート : 判断 464"/>
        <xdr:cNvSpPr/>
      </xdr:nvSpPr>
      <xdr:spPr>
        <a:xfrm>
          <a:off x="8699500" y="16795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111326</xdr:rowOff>
    </xdr:from>
    <xdr:ext cx="534377" cy="259045"/>
    <xdr:sp macro="" textlink="">
      <xdr:nvSpPr>
        <xdr:cNvPr id="466" name="テキスト ボックス 465"/>
        <xdr:cNvSpPr txBox="1"/>
      </xdr:nvSpPr>
      <xdr:spPr>
        <a:xfrm>
          <a:off x="8483111" y="165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24008</xdr:rowOff>
    </xdr:from>
    <xdr:to>
      <xdr:col>11</xdr:col>
      <xdr:colOff>307975</xdr:colOff>
      <xdr:row>98</xdr:row>
      <xdr:rowOff>58393</xdr:rowOff>
    </xdr:to>
    <xdr:cxnSp macro="">
      <xdr:nvCxnSpPr>
        <xdr:cNvPr id="467" name="直線コネクタ 466"/>
        <xdr:cNvCxnSpPr/>
      </xdr:nvCxnSpPr>
      <xdr:spPr>
        <a:xfrm>
          <a:off x="6972300" y="16826108"/>
          <a:ext cx="889000" cy="3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159483</xdr:rowOff>
    </xdr:from>
    <xdr:to>
      <xdr:col>11</xdr:col>
      <xdr:colOff>358775</xdr:colOff>
      <xdr:row>98</xdr:row>
      <xdr:rowOff>89633</xdr:rowOff>
    </xdr:to>
    <xdr:sp macro="" textlink="">
      <xdr:nvSpPr>
        <xdr:cNvPr id="468" name="フローチャート : 判断 467"/>
        <xdr:cNvSpPr/>
      </xdr:nvSpPr>
      <xdr:spPr>
        <a:xfrm>
          <a:off x="7810500" y="1679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106160</xdr:rowOff>
    </xdr:from>
    <xdr:ext cx="534377" cy="259045"/>
    <xdr:sp macro="" textlink="">
      <xdr:nvSpPr>
        <xdr:cNvPr id="469" name="テキスト ボックス 468"/>
        <xdr:cNvSpPr txBox="1"/>
      </xdr:nvSpPr>
      <xdr:spPr>
        <a:xfrm>
          <a:off x="7594111" y="1656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163796</xdr:rowOff>
    </xdr:from>
    <xdr:to>
      <xdr:col>10</xdr:col>
      <xdr:colOff>155575</xdr:colOff>
      <xdr:row>98</xdr:row>
      <xdr:rowOff>93946</xdr:rowOff>
    </xdr:to>
    <xdr:sp macro="" textlink="">
      <xdr:nvSpPr>
        <xdr:cNvPr id="470" name="フローチャート : 判断 469"/>
        <xdr:cNvSpPr/>
      </xdr:nvSpPr>
      <xdr:spPr>
        <a:xfrm>
          <a:off x="692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85073</xdr:rowOff>
    </xdr:from>
    <xdr:ext cx="534377" cy="259045"/>
    <xdr:sp macro="" textlink="">
      <xdr:nvSpPr>
        <xdr:cNvPr id="471" name="テキスト ボックス 470"/>
        <xdr:cNvSpPr txBox="1"/>
      </xdr:nvSpPr>
      <xdr:spPr>
        <a:xfrm>
          <a:off x="6705111" y="168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13455</xdr:rowOff>
    </xdr:from>
    <xdr:to>
      <xdr:col>15</xdr:col>
      <xdr:colOff>231775</xdr:colOff>
      <xdr:row>98</xdr:row>
      <xdr:rowOff>115055</xdr:rowOff>
    </xdr:to>
    <xdr:sp macro="" textlink="">
      <xdr:nvSpPr>
        <xdr:cNvPr id="477" name="円/楕円 476"/>
        <xdr:cNvSpPr/>
      </xdr:nvSpPr>
      <xdr:spPr>
        <a:xfrm>
          <a:off x="10426700" y="1681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99832</xdr:rowOff>
    </xdr:from>
    <xdr:ext cx="534377" cy="259045"/>
    <xdr:sp macro="" textlink="">
      <xdr:nvSpPr>
        <xdr:cNvPr id="478" name="土木費該当値テキスト"/>
        <xdr:cNvSpPr txBox="1"/>
      </xdr:nvSpPr>
      <xdr:spPr>
        <a:xfrm>
          <a:off x="10528300" y="167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19727</xdr:rowOff>
    </xdr:from>
    <xdr:to>
      <xdr:col>14</xdr:col>
      <xdr:colOff>79375</xdr:colOff>
      <xdr:row>98</xdr:row>
      <xdr:rowOff>121327</xdr:rowOff>
    </xdr:to>
    <xdr:sp macro="" textlink="">
      <xdr:nvSpPr>
        <xdr:cNvPr id="479" name="円/楕円 478"/>
        <xdr:cNvSpPr/>
      </xdr:nvSpPr>
      <xdr:spPr>
        <a:xfrm>
          <a:off x="9588500" y="1682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112454</xdr:rowOff>
    </xdr:from>
    <xdr:ext cx="534377" cy="259045"/>
    <xdr:sp macro="" textlink="">
      <xdr:nvSpPr>
        <xdr:cNvPr id="480" name="テキスト ボックス 479"/>
        <xdr:cNvSpPr txBox="1"/>
      </xdr:nvSpPr>
      <xdr:spPr>
        <a:xfrm>
          <a:off x="9372111" y="1691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10271</xdr:rowOff>
    </xdr:from>
    <xdr:to>
      <xdr:col>12</xdr:col>
      <xdr:colOff>561975</xdr:colOff>
      <xdr:row>98</xdr:row>
      <xdr:rowOff>111871</xdr:rowOff>
    </xdr:to>
    <xdr:sp macro="" textlink="">
      <xdr:nvSpPr>
        <xdr:cNvPr id="481" name="円/楕円 480"/>
        <xdr:cNvSpPr/>
      </xdr:nvSpPr>
      <xdr:spPr>
        <a:xfrm>
          <a:off x="8699500" y="1681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102998</xdr:rowOff>
    </xdr:from>
    <xdr:ext cx="534377" cy="259045"/>
    <xdr:sp macro="" textlink="">
      <xdr:nvSpPr>
        <xdr:cNvPr id="482" name="テキスト ボックス 481"/>
        <xdr:cNvSpPr txBox="1"/>
      </xdr:nvSpPr>
      <xdr:spPr>
        <a:xfrm>
          <a:off x="8483111" y="1690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7593</xdr:rowOff>
    </xdr:from>
    <xdr:to>
      <xdr:col>11</xdr:col>
      <xdr:colOff>358775</xdr:colOff>
      <xdr:row>98</xdr:row>
      <xdr:rowOff>109193</xdr:rowOff>
    </xdr:to>
    <xdr:sp macro="" textlink="">
      <xdr:nvSpPr>
        <xdr:cNvPr id="483" name="円/楕円 482"/>
        <xdr:cNvSpPr/>
      </xdr:nvSpPr>
      <xdr:spPr>
        <a:xfrm>
          <a:off x="7810500" y="1680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100320</xdr:rowOff>
    </xdr:from>
    <xdr:ext cx="534377" cy="259045"/>
    <xdr:sp macro="" textlink="">
      <xdr:nvSpPr>
        <xdr:cNvPr id="484" name="テキスト ボックス 483"/>
        <xdr:cNvSpPr txBox="1"/>
      </xdr:nvSpPr>
      <xdr:spPr>
        <a:xfrm>
          <a:off x="7594111" y="1690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144658</xdr:rowOff>
    </xdr:from>
    <xdr:to>
      <xdr:col>10</xdr:col>
      <xdr:colOff>155575</xdr:colOff>
      <xdr:row>98</xdr:row>
      <xdr:rowOff>74808</xdr:rowOff>
    </xdr:to>
    <xdr:sp macro="" textlink="">
      <xdr:nvSpPr>
        <xdr:cNvPr id="485" name="円/楕円 484"/>
        <xdr:cNvSpPr/>
      </xdr:nvSpPr>
      <xdr:spPr>
        <a:xfrm>
          <a:off x="6921500" y="1677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91335</xdr:rowOff>
    </xdr:from>
    <xdr:ext cx="534377" cy="259045"/>
    <xdr:sp macro="" textlink="">
      <xdr:nvSpPr>
        <xdr:cNvPr id="486" name="テキスト ボックス 485"/>
        <xdr:cNvSpPr txBox="1"/>
      </xdr:nvSpPr>
      <xdr:spPr>
        <a:xfrm>
          <a:off x="6705111" y="1655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150490</xdr:rowOff>
    </xdr:from>
    <xdr:to>
      <xdr:col>23</xdr:col>
      <xdr:colOff>517525</xdr:colOff>
      <xdr:row>36</xdr:row>
      <xdr:rowOff>161006</xdr:rowOff>
    </xdr:to>
    <xdr:cxnSp macro="">
      <xdr:nvCxnSpPr>
        <xdr:cNvPr id="514" name="直線コネクタ 513"/>
        <xdr:cNvCxnSpPr/>
      </xdr:nvCxnSpPr>
      <xdr:spPr>
        <a:xfrm flipV="1">
          <a:off x="15481300" y="6322690"/>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28841</xdr:rowOff>
    </xdr:from>
    <xdr:ext cx="534377" cy="259045"/>
    <xdr:sp macro="" textlink="">
      <xdr:nvSpPr>
        <xdr:cNvPr id="515" name="消防費平均値テキスト"/>
        <xdr:cNvSpPr txBox="1"/>
      </xdr:nvSpPr>
      <xdr:spPr>
        <a:xfrm>
          <a:off x="16370300" y="602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161006</xdr:rowOff>
    </xdr:from>
    <xdr:to>
      <xdr:col>22</xdr:col>
      <xdr:colOff>365125</xdr:colOff>
      <xdr:row>37</xdr:row>
      <xdr:rowOff>32258</xdr:rowOff>
    </xdr:to>
    <xdr:cxnSp macro="">
      <xdr:nvCxnSpPr>
        <xdr:cNvPr id="517" name="直線コネクタ 516"/>
        <xdr:cNvCxnSpPr/>
      </xdr:nvCxnSpPr>
      <xdr:spPr>
        <a:xfrm flipV="1">
          <a:off x="14592300" y="6333206"/>
          <a:ext cx="889000" cy="4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11802</xdr:rowOff>
    </xdr:from>
    <xdr:ext cx="534377" cy="259045"/>
    <xdr:sp macro="" textlink="">
      <xdr:nvSpPr>
        <xdr:cNvPr id="519" name="テキスト ボックス 518"/>
        <xdr:cNvSpPr txBox="1"/>
      </xdr:nvSpPr>
      <xdr:spPr>
        <a:xfrm>
          <a:off x="15214111" y="5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32258</xdr:rowOff>
    </xdr:from>
    <xdr:to>
      <xdr:col>21</xdr:col>
      <xdr:colOff>161925</xdr:colOff>
      <xdr:row>37</xdr:row>
      <xdr:rowOff>50912</xdr:rowOff>
    </xdr:to>
    <xdr:cxnSp macro="">
      <xdr:nvCxnSpPr>
        <xdr:cNvPr id="520" name="直線コネクタ 519"/>
        <xdr:cNvCxnSpPr/>
      </xdr:nvCxnSpPr>
      <xdr:spPr>
        <a:xfrm flipV="1">
          <a:off x="13703300" y="6375908"/>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131785</xdr:rowOff>
    </xdr:from>
    <xdr:to>
      <xdr:col>21</xdr:col>
      <xdr:colOff>212725</xdr:colOff>
      <xdr:row>36</xdr:row>
      <xdr:rowOff>61935</xdr:rowOff>
    </xdr:to>
    <xdr:sp macro="" textlink="">
      <xdr:nvSpPr>
        <xdr:cNvPr id="521" name="フローチャート : 判断 520"/>
        <xdr:cNvSpPr/>
      </xdr:nvSpPr>
      <xdr:spPr>
        <a:xfrm>
          <a:off x="14541500" y="61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78462</xdr:rowOff>
    </xdr:from>
    <xdr:ext cx="534377" cy="259045"/>
    <xdr:sp macro="" textlink="">
      <xdr:nvSpPr>
        <xdr:cNvPr id="522" name="テキスト ボックス 521"/>
        <xdr:cNvSpPr txBox="1"/>
      </xdr:nvSpPr>
      <xdr:spPr>
        <a:xfrm>
          <a:off x="14325111" y="590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15,156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35184</xdr:rowOff>
    </xdr:from>
    <xdr:to>
      <xdr:col>19</xdr:col>
      <xdr:colOff>644525</xdr:colOff>
      <xdr:row>37</xdr:row>
      <xdr:rowOff>50912</xdr:rowOff>
    </xdr:to>
    <xdr:cxnSp macro="">
      <xdr:nvCxnSpPr>
        <xdr:cNvPr id="523" name="直線コネクタ 522"/>
        <xdr:cNvCxnSpPr/>
      </xdr:nvCxnSpPr>
      <xdr:spPr>
        <a:xfrm>
          <a:off x="12814300" y="6378834"/>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77744</xdr:rowOff>
    </xdr:from>
    <xdr:to>
      <xdr:col>20</xdr:col>
      <xdr:colOff>9525</xdr:colOff>
      <xdr:row>36</xdr:row>
      <xdr:rowOff>7894</xdr:rowOff>
    </xdr:to>
    <xdr:sp macro="" textlink="">
      <xdr:nvSpPr>
        <xdr:cNvPr id="524" name="フローチャート : 判断 523"/>
        <xdr:cNvSpPr/>
      </xdr:nvSpPr>
      <xdr:spPr>
        <a:xfrm>
          <a:off x="13652500" y="607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24421</xdr:rowOff>
    </xdr:from>
    <xdr:ext cx="534377" cy="259045"/>
    <xdr:sp macro="" textlink="">
      <xdr:nvSpPr>
        <xdr:cNvPr id="525" name="テキスト ボックス 524"/>
        <xdr:cNvSpPr txBox="1"/>
      </xdr:nvSpPr>
      <xdr:spPr>
        <a:xfrm>
          <a:off x="13436111" y="585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15,747</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156291</xdr:rowOff>
    </xdr:from>
    <xdr:to>
      <xdr:col>18</xdr:col>
      <xdr:colOff>492125</xdr:colOff>
      <xdr:row>36</xdr:row>
      <xdr:rowOff>86441</xdr:rowOff>
    </xdr:to>
    <xdr:sp macro="" textlink="">
      <xdr:nvSpPr>
        <xdr:cNvPr id="526" name="フローチャート : 判断 525"/>
        <xdr:cNvSpPr/>
      </xdr:nvSpPr>
      <xdr:spPr>
        <a:xfrm>
          <a:off x="12763500" y="615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102968</xdr:rowOff>
    </xdr:from>
    <xdr:ext cx="534377" cy="259045"/>
    <xdr:sp macro="" textlink="">
      <xdr:nvSpPr>
        <xdr:cNvPr id="527" name="テキスト ボックス 526"/>
        <xdr:cNvSpPr txBox="1"/>
      </xdr:nvSpPr>
      <xdr:spPr>
        <a:xfrm>
          <a:off x="12547111" y="593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99690</xdr:rowOff>
    </xdr:from>
    <xdr:to>
      <xdr:col>23</xdr:col>
      <xdr:colOff>568325</xdr:colOff>
      <xdr:row>37</xdr:row>
      <xdr:rowOff>29840</xdr:rowOff>
    </xdr:to>
    <xdr:sp macro="" textlink="">
      <xdr:nvSpPr>
        <xdr:cNvPr id="533" name="円/楕円 532"/>
        <xdr:cNvSpPr/>
      </xdr:nvSpPr>
      <xdr:spPr>
        <a:xfrm>
          <a:off x="16268700" y="627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78117</xdr:rowOff>
    </xdr:from>
    <xdr:ext cx="534377" cy="259045"/>
    <xdr:sp macro="" textlink="">
      <xdr:nvSpPr>
        <xdr:cNvPr id="534" name="消防費該当値テキスト"/>
        <xdr:cNvSpPr txBox="1"/>
      </xdr:nvSpPr>
      <xdr:spPr>
        <a:xfrm>
          <a:off x="16370300" y="62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110206</xdr:rowOff>
    </xdr:from>
    <xdr:to>
      <xdr:col>22</xdr:col>
      <xdr:colOff>415925</xdr:colOff>
      <xdr:row>37</xdr:row>
      <xdr:rowOff>40356</xdr:rowOff>
    </xdr:to>
    <xdr:sp macro="" textlink="">
      <xdr:nvSpPr>
        <xdr:cNvPr id="535" name="円/楕円 534"/>
        <xdr:cNvSpPr/>
      </xdr:nvSpPr>
      <xdr:spPr>
        <a:xfrm>
          <a:off x="15430500" y="62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31483</xdr:rowOff>
    </xdr:from>
    <xdr:ext cx="534377" cy="259045"/>
    <xdr:sp macro="" textlink="">
      <xdr:nvSpPr>
        <xdr:cNvPr id="536" name="テキスト ボックス 535"/>
        <xdr:cNvSpPr txBox="1"/>
      </xdr:nvSpPr>
      <xdr:spPr>
        <a:xfrm>
          <a:off x="15214111" y="63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13,517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152908</xdr:rowOff>
    </xdr:from>
    <xdr:to>
      <xdr:col>21</xdr:col>
      <xdr:colOff>212725</xdr:colOff>
      <xdr:row>37</xdr:row>
      <xdr:rowOff>83058</xdr:rowOff>
    </xdr:to>
    <xdr:sp macro="" textlink="">
      <xdr:nvSpPr>
        <xdr:cNvPr id="537" name="円/楕円 536"/>
        <xdr:cNvSpPr/>
      </xdr:nvSpPr>
      <xdr:spPr>
        <a:xfrm>
          <a:off x="14541500" y="632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74185</xdr:rowOff>
    </xdr:from>
    <xdr:ext cx="534377" cy="259045"/>
    <xdr:sp macro="" textlink="">
      <xdr:nvSpPr>
        <xdr:cNvPr id="538" name="テキスト ボックス 537"/>
        <xdr:cNvSpPr txBox="1"/>
      </xdr:nvSpPr>
      <xdr:spPr>
        <a:xfrm>
          <a:off x="14325111" y="64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112</xdr:rowOff>
    </xdr:from>
    <xdr:to>
      <xdr:col>20</xdr:col>
      <xdr:colOff>9525</xdr:colOff>
      <xdr:row>37</xdr:row>
      <xdr:rowOff>101712</xdr:rowOff>
    </xdr:to>
    <xdr:sp macro="" textlink="">
      <xdr:nvSpPr>
        <xdr:cNvPr id="539" name="円/楕円 538"/>
        <xdr:cNvSpPr/>
      </xdr:nvSpPr>
      <xdr:spPr>
        <a:xfrm>
          <a:off x="13652500" y="634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92839</xdr:rowOff>
    </xdr:from>
    <xdr:ext cx="534377" cy="259045"/>
    <xdr:sp macro="" textlink="">
      <xdr:nvSpPr>
        <xdr:cNvPr id="540" name="テキスト ボックス 539"/>
        <xdr:cNvSpPr txBox="1"/>
      </xdr:nvSpPr>
      <xdr:spPr>
        <a:xfrm>
          <a:off x="13436111" y="64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155834</xdr:rowOff>
    </xdr:from>
    <xdr:to>
      <xdr:col>18</xdr:col>
      <xdr:colOff>492125</xdr:colOff>
      <xdr:row>37</xdr:row>
      <xdr:rowOff>85984</xdr:rowOff>
    </xdr:to>
    <xdr:sp macro="" textlink="">
      <xdr:nvSpPr>
        <xdr:cNvPr id="541" name="円/楕円 540"/>
        <xdr:cNvSpPr/>
      </xdr:nvSpPr>
      <xdr:spPr>
        <a:xfrm>
          <a:off x="12763500" y="632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77111</xdr:rowOff>
    </xdr:from>
    <xdr:ext cx="534377" cy="259045"/>
    <xdr:sp macro="" textlink="">
      <xdr:nvSpPr>
        <xdr:cNvPr id="542" name="テキスト ボックス 541"/>
        <xdr:cNvSpPr txBox="1"/>
      </xdr:nvSpPr>
      <xdr:spPr>
        <a:xfrm>
          <a:off x="12547111" y="64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114577</xdr:rowOff>
    </xdr:from>
    <xdr:to>
      <xdr:col>23</xdr:col>
      <xdr:colOff>517525</xdr:colOff>
      <xdr:row>55</xdr:row>
      <xdr:rowOff>146238</xdr:rowOff>
    </xdr:to>
    <xdr:cxnSp macro="">
      <xdr:nvCxnSpPr>
        <xdr:cNvPr id="570" name="直線コネクタ 569"/>
        <xdr:cNvCxnSpPr/>
      </xdr:nvCxnSpPr>
      <xdr:spPr>
        <a:xfrm>
          <a:off x="15481300" y="9372877"/>
          <a:ext cx="838200" cy="20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105102</xdr:rowOff>
    </xdr:from>
    <xdr:ext cx="534377" cy="259045"/>
    <xdr:sp macro="" textlink="">
      <xdr:nvSpPr>
        <xdr:cNvPr id="571" name="教育費平均値テキスト"/>
        <xdr:cNvSpPr txBox="1"/>
      </xdr:nvSpPr>
      <xdr:spPr>
        <a:xfrm>
          <a:off x="16370300" y="936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97524</xdr:rowOff>
    </xdr:from>
    <xdr:to>
      <xdr:col>22</xdr:col>
      <xdr:colOff>365125</xdr:colOff>
      <xdr:row>54</xdr:row>
      <xdr:rowOff>114577</xdr:rowOff>
    </xdr:to>
    <xdr:cxnSp macro="">
      <xdr:nvCxnSpPr>
        <xdr:cNvPr id="573" name="直線コネクタ 572"/>
        <xdr:cNvCxnSpPr/>
      </xdr:nvCxnSpPr>
      <xdr:spPr>
        <a:xfrm>
          <a:off x="14592300" y="9184374"/>
          <a:ext cx="889000" cy="18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11160</xdr:rowOff>
    </xdr:from>
    <xdr:ext cx="534377" cy="259045"/>
    <xdr:sp macro="" textlink="">
      <xdr:nvSpPr>
        <xdr:cNvPr id="575" name="テキスト ボックス 574"/>
        <xdr:cNvSpPr txBox="1"/>
      </xdr:nvSpPr>
      <xdr:spPr>
        <a:xfrm>
          <a:off x="15214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97524</xdr:rowOff>
    </xdr:from>
    <xdr:to>
      <xdr:col>21</xdr:col>
      <xdr:colOff>161925</xdr:colOff>
      <xdr:row>55</xdr:row>
      <xdr:rowOff>120017</xdr:rowOff>
    </xdr:to>
    <xdr:cxnSp macro="">
      <xdr:nvCxnSpPr>
        <xdr:cNvPr id="576" name="直線コネクタ 575"/>
        <xdr:cNvCxnSpPr/>
      </xdr:nvCxnSpPr>
      <xdr:spPr>
        <a:xfrm flipV="1">
          <a:off x="13703300" y="9184374"/>
          <a:ext cx="889000" cy="36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140289</xdr:rowOff>
    </xdr:from>
    <xdr:to>
      <xdr:col>21</xdr:col>
      <xdr:colOff>212725</xdr:colOff>
      <xdr:row>54</xdr:row>
      <xdr:rowOff>70439</xdr:rowOff>
    </xdr:to>
    <xdr:sp macro="" textlink="">
      <xdr:nvSpPr>
        <xdr:cNvPr id="577" name="フローチャート : 判断 576"/>
        <xdr:cNvSpPr/>
      </xdr:nvSpPr>
      <xdr:spPr>
        <a:xfrm>
          <a:off x="14541500" y="922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61566</xdr:rowOff>
    </xdr:from>
    <xdr:ext cx="534377" cy="259045"/>
    <xdr:sp macro="" textlink="">
      <xdr:nvSpPr>
        <xdr:cNvPr id="578" name="テキスト ボックス 577"/>
        <xdr:cNvSpPr txBox="1"/>
      </xdr:nvSpPr>
      <xdr:spPr>
        <a:xfrm>
          <a:off x="14325111" y="93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120017</xdr:rowOff>
    </xdr:from>
    <xdr:to>
      <xdr:col>19</xdr:col>
      <xdr:colOff>644525</xdr:colOff>
      <xdr:row>56</xdr:row>
      <xdr:rowOff>48009</xdr:rowOff>
    </xdr:to>
    <xdr:cxnSp macro="">
      <xdr:nvCxnSpPr>
        <xdr:cNvPr id="579" name="直線コネクタ 578"/>
        <xdr:cNvCxnSpPr/>
      </xdr:nvCxnSpPr>
      <xdr:spPr>
        <a:xfrm flipV="1">
          <a:off x="12814300" y="9549767"/>
          <a:ext cx="889000" cy="9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20823</xdr:rowOff>
    </xdr:from>
    <xdr:to>
      <xdr:col>20</xdr:col>
      <xdr:colOff>9525</xdr:colOff>
      <xdr:row>54</xdr:row>
      <xdr:rowOff>122423</xdr:rowOff>
    </xdr:to>
    <xdr:sp macro="" textlink="">
      <xdr:nvSpPr>
        <xdr:cNvPr id="580" name="フローチャート : 判断 579"/>
        <xdr:cNvSpPr/>
      </xdr:nvSpPr>
      <xdr:spPr>
        <a:xfrm>
          <a:off x="13652500" y="927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138950</xdr:rowOff>
    </xdr:from>
    <xdr:ext cx="534377" cy="259045"/>
    <xdr:sp macro="" textlink="">
      <xdr:nvSpPr>
        <xdr:cNvPr id="581" name="テキスト ボックス 580"/>
        <xdr:cNvSpPr txBox="1"/>
      </xdr:nvSpPr>
      <xdr:spPr>
        <a:xfrm>
          <a:off x="13436111" y="905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52,978</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79870</xdr:rowOff>
    </xdr:from>
    <xdr:to>
      <xdr:col>18</xdr:col>
      <xdr:colOff>492125</xdr:colOff>
      <xdr:row>55</xdr:row>
      <xdr:rowOff>10020</xdr:rowOff>
    </xdr:to>
    <xdr:sp macro="" textlink="">
      <xdr:nvSpPr>
        <xdr:cNvPr id="582" name="フローチャート : 判断 581"/>
        <xdr:cNvSpPr/>
      </xdr:nvSpPr>
      <xdr:spPr>
        <a:xfrm>
          <a:off x="12763500" y="933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26547</xdr:rowOff>
    </xdr:from>
    <xdr:ext cx="534377" cy="259045"/>
    <xdr:sp macro="" textlink="">
      <xdr:nvSpPr>
        <xdr:cNvPr id="583" name="テキスト ボックス 582"/>
        <xdr:cNvSpPr txBox="1"/>
      </xdr:nvSpPr>
      <xdr:spPr>
        <a:xfrm>
          <a:off x="12547111" y="911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50,395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95438</xdr:rowOff>
    </xdr:from>
    <xdr:to>
      <xdr:col>23</xdr:col>
      <xdr:colOff>568325</xdr:colOff>
      <xdr:row>56</xdr:row>
      <xdr:rowOff>25588</xdr:rowOff>
    </xdr:to>
    <xdr:sp macro="" textlink="">
      <xdr:nvSpPr>
        <xdr:cNvPr id="589" name="円/楕円 588"/>
        <xdr:cNvSpPr/>
      </xdr:nvSpPr>
      <xdr:spPr>
        <a:xfrm>
          <a:off x="16268700" y="952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73865</xdr:rowOff>
    </xdr:from>
    <xdr:ext cx="534377" cy="259045"/>
    <xdr:sp macro="" textlink="">
      <xdr:nvSpPr>
        <xdr:cNvPr id="590" name="教育費該当値テキスト"/>
        <xdr:cNvSpPr txBox="1"/>
      </xdr:nvSpPr>
      <xdr:spPr>
        <a:xfrm>
          <a:off x="16370300" y="9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42,214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63777</xdr:rowOff>
    </xdr:from>
    <xdr:to>
      <xdr:col>22</xdr:col>
      <xdr:colOff>415925</xdr:colOff>
      <xdr:row>54</xdr:row>
      <xdr:rowOff>165377</xdr:rowOff>
    </xdr:to>
    <xdr:sp macro="" textlink="">
      <xdr:nvSpPr>
        <xdr:cNvPr id="591" name="円/楕円 590"/>
        <xdr:cNvSpPr/>
      </xdr:nvSpPr>
      <xdr:spPr>
        <a:xfrm>
          <a:off x="15430500" y="932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10454</xdr:rowOff>
    </xdr:from>
    <xdr:ext cx="534377" cy="259045"/>
    <xdr:sp macro="" textlink="">
      <xdr:nvSpPr>
        <xdr:cNvPr id="592" name="テキスト ボックス 591"/>
        <xdr:cNvSpPr txBox="1"/>
      </xdr:nvSpPr>
      <xdr:spPr>
        <a:xfrm>
          <a:off x="15214111" y="909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51,099</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46724</xdr:rowOff>
    </xdr:from>
    <xdr:to>
      <xdr:col>21</xdr:col>
      <xdr:colOff>212725</xdr:colOff>
      <xdr:row>53</xdr:row>
      <xdr:rowOff>148324</xdr:rowOff>
    </xdr:to>
    <xdr:sp macro="" textlink="">
      <xdr:nvSpPr>
        <xdr:cNvPr id="593" name="円/楕円 592"/>
        <xdr:cNvSpPr/>
      </xdr:nvSpPr>
      <xdr:spPr>
        <a:xfrm>
          <a:off x="14541500" y="913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164851</xdr:rowOff>
    </xdr:from>
    <xdr:ext cx="534377" cy="259045"/>
    <xdr:sp macro="" textlink="">
      <xdr:nvSpPr>
        <xdr:cNvPr id="594" name="テキスト ボックス 593"/>
        <xdr:cNvSpPr txBox="1"/>
      </xdr:nvSpPr>
      <xdr:spPr>
        <a:xfrm>
          <a:off x="14325111" y="8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59,345</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69217</xdr:rowOff>
    </xdr:from>
    <xdr:to>
      <xdr:col>20</xdr:col>
      <xdr:colOff>9525</xdr:colOff>
      <xdr:row>55</xdr:row>
      <xdr:rowOff>170817</xdr:rowOff>
    </xdr:to>
    <xdr:sp macro="" textlink="">
      <xdr:nvSpPr>
        <xdr:cNvPr id="595" name="円/楕円 594"/>
        <xdr:cNvSpPr/>
      </xdr:nvSpPr>
      <xdr:spPr>
        <a:xfrm>
          <a:off x="13652500" y="949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161944</xdr:rowOff>
    </xdr:from>
    <xdr:ext cx="534377" cy="259045"/>
    <xdr:sp macro="" textlink="">
      <xdr:nvSpPr>
        <xdr:cNvPr id="596" name="テキスト ボックス 595"/>
        <xdr:cNvSpPr txBox="1"/>
      </xdr:nvSpPr>
      <xdr:spPr>
        <a:xfrm>
          <a:off x="13436111" y="959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168659</xdr:rowOff>
    </xdr:from>
    <xdr:to>
      <xdr:col>18</xdr:col>
      <xdr:colOff>492125</xdr:colOff>
      <xdr:row>56</xdr:row>
      <xdr:rowOff>98809</xdr:rowOff>
    </xdr:to>
    <xdr:sp macro="" textlink="">
      <xdr:nvSpPr>
        <xdr:cNvPr id="597" name="円/楕円 596"/>
        <xdr:cNvSpPr/>
      </xdr:nvSpPr>
      <xdr:spPr>
        <a:xfrm>
          <a:off x="12763500" y="959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89936</xdr:rowOff>
    </xdr:from>
    <xdr:ext cx="534377" cy="259045"/>
    <xdr:sp macro="" textlink="">
      <xdr:nvSpPr>
        <xdr:cNvPr id="598" name="テキスト ボックス 597"/>
        <xdr:cNvSpPr txBox="1"/>
      </xdr:nvSpPr>
      <xdr:spPr>
        <a:xfrm>
          <a:off x="12547111" y="969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30569</xdr:rowOff>
    </xdr:from>
    <xdr:to>
      <xdr:col>23</xdr:col>
      <xdr:colOff>517525</xdr:colOff>
      <xdr:row>79</xdr:row>
      <xdr:rowOff>35268</xdr:rowOff>
    </xdr:to>
    <xdr:cxnSp macro="">
      <xdr:nvCxnSpPr>
        <xdr:cNvPr id="627" name="直線コネクタ 626"/>
        <xdr:cNvCxnSpPr/>
      </xdr:nvCxnSpPr>
      <xdr:spPr>
        <a:xfrm>
          <a:off x="15481300" y="13575119"/>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8"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30569</xdr:rowOff>
    </xdr:from>
    <xdr:to>
      <xdr:col>22</xdr:col>
      <xdr:colOff>365125</xdr:colOff>
      <xdr:row>79</xdr:row>
      <xdr:rowOff>44450</xdr:rowOff>
    </xdr:to>
    <xdr:cxnSp macro="">
      <xdr:nvCxnSpPr>
        <xdr:cNvPr id="630" name="直線コネクタ 629"/>
        <xdr:cNvCxnSpPr/>
      </xdr:nvCxnSpPr>
      <xdr:spPr>
        <a:xfrm flipV="1">
          <a:off x="14592300" y="13575119"/>
          <a:ext cx="8890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80002</xdr:rowOff>
    </xdr:from>
    <xdr:ext cx="378565" cy="259045"/>
    <xdr:sp macro="" textlink="">
      <xdr:nvSpPr>
        <xdr:cNvPr id="632" name="テキスト ボックス 631"/>
        <xdr:cNvSpPr txBox="1"/>
      </xdr:nvSpPr>
      <xdr:spPr>
        <a:xfrm>
          <a:off x="15292017" y="136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133465</xdr:rowOff>
    </xdr:from>
    <xdr:to>
      <xdr:col>21</xdr:col>
      <xdr:colOff>212725</xdr:colOff>
      <xdr:row>79</xdr:row>
      <xdr:rowOff>63615</xdr:rowOff>
    </xdr:to>
    <xdr:sp macro="" textlink="">
      <xdr:nvSpPr>
        <xdr:cNvPr id="634" name="フローチャート : 判断 633"/>
        <xdr:cNvSpPr/>
      </xdr:nvSpPr>
      <xdr:spPr>
        <a:xfrm>
          <a:off x="14541500" y="13506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80142</xdr:rowOff>
    </xdr:from>
    <xdr:ext cx="469744" cy="259045"/>
    <xdr:sp macro="" textlink="">
      <xdr:nvSpPr>
        <xdr:cNvPr id="635" name="テキスト ボックス 634"/>
        <xdr:cNvSpPr txBox="1"/>
      </xdr:nvSpPr>
      <xdr:spPr>
        <a:xfrm>
          <a:off x="14357427" y="1328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43802</xdr:rowOff>
    </xdr:from>
    <xdr:to>
      <xdr:col>19</xdr:col>
      <xdr:colOff>644525</xdr:colOff>
      <xdr:row>79</xdr:row>
      <xdr:rowOff>44450</xdr:rowOff>
    </xdr:to>
    <xdr:cxnSp macro="">
      <xdr:nvCxnSpPr>
        <xdr:cNvPr id="636" name="直線コネクタ 635"/>
        <xdr:cNvCxnSpPr/>
      </xdr:nvCxnSpPr>
      <xdr:spPr>
        <a:xfrm>
          <a:off x="12814300" y="13588352"/>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132931</xdr:rowOff>
    </xdr:from>
    <xdr:to>
      <xdr:col>20</xdr:col>
      <xdr:colOff>9525</xdr:colOff>
      <xdr:row>79</xdr:row>
      <xdr:rowOff>63081</xdr:rowOff>
    </xdr:to>
    <xdr:sp macro="" textlink="">
      <xdr:nvSpPr>
        <xdr:cNvPr id="637" name="フローチャート : 判断 636"/>
        <xdr:cNvSpPr/>
      </xdr:nvSpPr>
      <xdr:spPr>
        <a:xfrm>
          <a:off x="13652500" y="1350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79608</xdr:rowOff>
    </xdr:from>
    <xdr:ext cx="469744" cy="259045"/>
    <xdr:sp macro="" textlink="">
      <xdr:nvSpPr>
        <xdr:cNvPr id="638" name="テキスト ボックス 637"/>
        <xdr:cNvSpPr txBox="1"/>
      </xdr:nvSpPr>
      <xdr:spPr>
        <a:xfrm>
          <a:off x="13468427" y="1328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113385</xdr:rowOff>
    </xdr:from>
    <xdr:to>
      <xdr:col>18</xdr:col>
      <xdr:colOff>492125</xdr:colOff>
      <xdr:row>79</xdr:row>
      <xdr:rowOff>43535</xdr:rowOff>
    </xdr:to>
    <xdr:sp macro="" textlink="">
      <xdr:nvSpPr>
        <xdr:cNvPr id="639" name="フローチャート : 判断 638"/>
        <xdr:cNvSpPr/>
      </xdr:nvSpPr>
      <xdr:spPr>
        <a:xfrm>
          <a:off x="12763500" y="13486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60062</xdr:rowOff>
    </xdr:from>
    <xdr:ext cx="469744" cy="259045"/>
    <xdr:sp macro="" textlink="">
      <xdr:nvSpPr>
        <xdr:cNvPr id="640" name="テキスト ボックス 639"/>
        <xdr:cNvSpPr txBox="1"/>
      </xdr:nvSpPr>
      <xdr:spPr>
        <a:xfrm>
          <a:off x="12579427" y="1326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155918</xdr:rowOff>
    </xdr:from>
    <xdr:to>
      <xdr:col>23</xdr:col>
      <xdr:colOff>568325</xdr:colOff>
      <xdr:row>79</xdr:row>
      <xdr:rowOff>86068</xdr:rowOff>
    </xdr:to>
    <xdr:sp macro="" textlink="">
      <xdr:nvSpPr>
        <xdr:cNvPr id="646" name="円/楕円 645"/>
        <xdr:cNvSpPr/>
      </xdr:nvSpPr>
      <xdr:spPr>
        <a:xfrm>
          <a:off x="16268700" y="135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378565" cy="259045"/>
    <xdr:sp macro="" textlink="">
      <xdr:nvSpPr>
        <xdr:cNvPr id="647" name="災害復旧費該当値テキスト"/>
        <xdr:cNvSpPr txBox="1"/>
      </xdr:nvSpPr>
      <xdr:spPr>
        <a:xfrm>
          <a:off x="16370300" y="13458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151219</xdr:rowOff>
    </xdr:from>
    <xdr:to>
      <xdr:col>22</xdr:col>
      <xdr:colOff>415925</xdr:colOff>
      <xdr:row>79</xdr:row>
      <xdr:rowOff>81369</xdr:rowOff>
    </xdr:to>
    <xdr:sp macro="" textlink="">
      <xdr:nvSpPr>
        <xdr:cNvPr id="648" name="円/楕円 647"/>
        <xdr:cNvSpPr/>
      </xdr:nvSpPr>
      <xdr:spPr>
        <a:xfrm>
          <a:off x="15430500" y="1352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97896</xdr:rowOff>
    </xdr:from>
    <xdr:ext cx="469744" cy="259045"/>
    <xdr:sp macro="" textlink="">
      <xdr:nvSpPr>
        <xdr:cNvPr id="649" name="テキスト ボックス 648"/>
        <xdr:cNvSpPr txBox="1"/>
      </xdr:nvSpPr>
      <xdr:spPr>
        <a:xfrm>
          <a:off x="15246427" y="1329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2" name="円/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3" name="テキスト ボックス 65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164452</xdr:rowOff>
    </xdr:from>
    <xdr:to>
      <xdr:col>18</xdr:col>
      <xdr:colOff>492125</xdr:colOff>
      <xdr:row>79</xdr:row>
      <xdr:rowOff>94602</xdr:rowOff>
    </xdr:to>
    <xdr:sp macro="" textlink="">
      <xdr:nvSpPr>
        <xdr:cNvPr id="654" name="円/楕円 653"/>
        <xdr:cNvSpPr/>
      </xdr:nvSpPr>
      <xdr:spPr>
        <a:xfrm>
          <a:off x="12763500" y="135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85729</xdr:rowOff>
    </xdr:from>
    <xdr:ext cx="313932" cy="259045"/>
    <xdr:sp macro="" textlink="">
      <xdr:nvSpPr>
        <xdr:cNvPr id="655" name="テキスト ボックス 654"/>
        <xdr:cNvSpPr txBox="1"/>
      </xdr:nvSpPr>
      <xdr:spPr>
        <a:xfrm>
          <a:off x="12657333" y="13630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100381</xdr:rowOff>
    </xdr:from>
    <xdr:to>
      <xdr:col>23</xdr:col>
      <xdr:colOff>517525</xdr:colOff>
      <xdr:row>94</xdr:row>
      <xdr:rowOff>151358</xdr:rowOff>
    </xdr:to>
    <xdr:cxnSp macro="">
      <xdr:nvCxnSpPr>
        <xdr:cNvPr id="684" name="直線コネクタ 683"/>
        <xdr:cNvCxnSpPr/>
      </xdr:nvCxnSpPr>
      <xdr:spPr>
        <a:xfrm flipV="1">
          <a:off x="15481300" y="16216681"/>
          <a:ext cx="838200" cy="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134554</xdr:rowOff>
    </xdr:from>
    <xdr:ext cx="534377" cy="259045"/>
    <xdr:sp macro="" textlink="">
      <xdr:nvSpPr>
        <xdr:cNvPr id="685" name="公債費平均値テキスト"/>
        <xdr:cNvSpPr txBox="1"/>
      </xdr:nvSpPr>
      <xdr:spPr>
        <a:xfrm>
          <a:off x="16370300" y="1625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150368</xdr:rowOff>
    </xdr:from>
    <xdr:to>
      <xdr:col>22</xdr:col>
      <xdr:colOff>365125</xdr:colOff>
      <xdr:row>94</xdr:row>
      <xdr:rowOff>151358</xdr:rowOff>
    </xdr:to>
    <xdr:cxnSp macro="">
      <xdr:nvCxnSpPr>
        <xdr:cNvPr id="687" name="直線コネクタ 686"/>
        <xdr:cNvCxnSpPr/>
      </xdr:nvCxnSpPr>
      <xdr:spPr>
        <a:xfrm>
          <a:off x="14592300" y="16266668"/>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87044</xdr:rowOff>
    </xdr:from>
    <xdr:ext cx="534377" cy="259045"/>
    <xdr:sp macro="" textlink="">
      <xdr:nvSpPr>
        <xdr:cNvPr id="689" name="テキスト ボックス 688"/>
        <xdr:cNvSpPr txBox="1"/>
      </xdr:nvSpPr>
      <xdr:spPr>
        <a:xfrm>
          <a:off x="15214111" y="163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150368</xdr:rowOff>
    </xdr:from>
    <xdr:to>
      <xdr:col>21</xdr:col>
      <xdr:colOff>161925</xdr:colOff>
      <xdr:row>95</xdr:row>
      <xdr:rowOff>19762</xdr:rowOff>
    </xdr:to>
    <xdr:cxnSp macro="">
      <xdr:nvCxnSpPr>
        <xdr:cNvPr id="690" name="直線コネクタ 689"/>
        <xdr:cNvCxnSpPr/>
      </xdr:nvCxnSpPr>
      <xdr:spPr>
        <a:xfrm flipV="1">
          <a:off x="13703300" y="16266668"/>
          <a:ext cx="8890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119190</xdr:rowOff>
    </xdr:from>
    <xdr:to>
      <xdr:col>21</xdr:col>
      <xdr:colOff>212725</xdr:colOff>
      <xdr:row>94</xdr:row>
      <xdr:rowOff>49340</xdr:rowOff>
    </xdr:to>
    <xdr:sp macro="" textlink="">
      <xdr:nvSpPr>
        <xdr:cNvPr id="691" name="フローチャート : 判断 690"/>
        <xdr:cNvSpPr/>
      </xdr:nvSpPr>
      <xdr:spPr>
        <a:xfrm>
          <a:off x="14541500" y="160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65867</xdr:rowOff>
    </xdr:from>
    <xdr:ext cx="534377" cy="259045"/>
    <xdr:sp macro="" textlink="">
      <xdr:nvSpPr>
        <xdr:cNvPr id="692" name="テキスト ボックス 691"/>
        <xdr:cNvSpPr txBox="1"/>
      </xdr:nvSpPr>
      <xdr:spPr>
        <a:xfrm>
          <a:off x="14325111" y="1583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19762</xdr:rowOff>
    </xdr:from>
    <xdr:to>
      <xdr:col>19</xdr:col>
      <xdr:colOff>644525</xdr:colOff>
      <xdr:row>95</xdr:row>
      <xdr:rowOff>85065</xdr:rowOff>
    </xdr:to>
    <xdr:cxnSp macro="">
      <xdr:nvCxnSpPr>
        <xdr:cNvPr id="693" name="直線コネクタ 692"/>
        <xdr:cNvCxnSpPr/>
      </xdr:nvCxnSpPr>
      <xdr:spPr>
        <a:xfrm flipV="1">
          <a:off x="12814300" y="16307512"/>
          <a:ext cx="889000" cy="6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115018</xdr:rowOff>
    </xdr:from>
    <xdr:to>
      <xdr:col>20</xdr:col>
      <xdr:colOff>9525</xdr:colOff>
      <xdr:row>94</xdr:row>
      <xdr:rowOff>45168</xdr:rowOff>
    </xdr:to>
    <xdr:sp macro="" textlink="">
      <xdr:nvSpPr>
        <xdr:cNvPr id="694" name="フローチャート : 判断 693"/>
        <xdr:cNvSpPr/>
      </xdr:nvSpPr>
      <xdr:spPr>
        <a:xfrm>
          <a:off x="13652500" y="160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61695</xdr:rowOff>
    </xdr:from>
    <xdr:ext cx="534377" cy="259045"/>
    <xdr:sp macro="" textlink="">
      <xdr:nvSpPr>
        <xdr:cNvPr id="695" name="テキスト ボックス 694"/>
        <xdr:cNvSpPr txBox="1"/>
      </xdr:nvSpPr>
      <xdr:spPr>
        <a:xfrm>
          <a:off x="13436111" y="158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124600</xdr:rowOff>
    </xdr:from>
    <xdr:to>
      <xdr:col>18</xdr:col>
      <xdr:colOff>492125</xdr:colOff>
      <xdr:row>94</xdr:row>
      <xdr:rowOff>54750</xdr:rowOff>
    </xdr:to>
    <xdr:sp macro="" textlink="">
      <xdr:nvSpPr>
        <xdr:cNvPr id="696" name="フローチャート : 判断 695"/>
        <xdr:cNvSpPr/>
      </xdr:nvSpPr>
      <xdr:spPr>
        <a:xfrm>
          <a:off x="12763500" y="160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71277</xdr:rowOff>
    </xdr:from>
    <xdr:ext cx="534377" cy="259045"/>
    <xdr:sp macro="" textlink="">
      <xdr:nvSpPr>
        <xdr:cNvPr id="697" name="テキスト ボックス 696"/>
        <xdr:cNvSpPr txBox="1"/>
      </xdr:nvSpPr>
      <xdr:spPr>
        <a:xfrm>
          <a:off x="12547111" y="158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49581</xdr:rowOff>
    </xdr:from>
    <xdr:to>
      <xdr:col>23</xdr:col>
      <xdr:colOff>568325</xdr:colOff>
      <xdr:row>94</xdr:row>
      <xdr:rowOff>151181</xdr:rowOff>
    </xdr:to>
    <xdr:sp macro="" textlink="">
      <xdr:nvSpPr>
        <xdr:cNvPr id="703" name="円/楕円 702"/>
        <xdr:cNvSpPr/>
      </xdr:nvSpPr>
      <xdr:spPr>
        <a:xfrm>
          <a:off x="16268700" y="161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72458</xdr:rowOff>
    </xdr:from>
    <xdr:ext cx="534377" cy="259045"/>
    <xdr:sp macro="" textlink="">
      <xdr:nvSpPr>
        <xdr:cNvPr id="704" name="公債費該当値テキスト"/>
        <xdr:cNvSpPr txBox="1"/>
      </xdr:nvSpPr>
      <xdr:spPr>
        <a:xfrm>
          <a:off x="16370300" y="1601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42,064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100558</xdr:rowOff>
    </xdr:from>
    <xdr:to>
      <xdr:col>22</xdr:col>
      <xdr:colOff>415925</xdr:colOff>
      <xdr:row>95</xdr:row>
      <xdr:rowOff>30708</xdr:rowOff>
    </xdr:to>
    <xdr:sp macro="" textlink="">
      <xdr:nvSpPr>
        <xdr:cNvPr id="705" name="円/楕円 704"/>
        <xdr:cNvSpPr/>
      </xdr:nvSpPr>
      <xdr:spPr>
        <a:xfrm>
          <a:off x="15430500" y="162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47235</xdr:rowOff>
    </xdr:from>
    <xdr:ext cx="534377" cy="259045"/>
    <xdr:sp macro="" textlink="">
      <xdr:nvSpPr>
        <xdr:cNvPr id="706" name="テキスト ボックス 705"/>
        <xdr:cNvSpPr txBox="1"/>
      </xdr:nvSpPr>
      <xdr:spPr>
        <a:xfrm>
          <a:off x="15214111" y="1599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39,388</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99568</xdr:rowOff>
    </xdr:from>
    <xdr:to>
      <xdr:col>21</xdr:col>
      <xdr:colOff>212725</xdr:colOff>
      <xdr:row>95</xdr:row>
      <xdr:rowOff>29718</xdr:rowOff>
    </xdr:to>
    <xdr:sp macro="" textlink="">
      <xdr:nvSpPr>
        <xdr:cNvPr id="707" name="円/楕円 706"/>
        <xdr:cNvSpPr/>
      </xdr:nvSpPr>
      <xdr:spPr>
        <a:xfrm>
          <a:off x="14541500" y="162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20845</xdr:rowOff>
    </xdr:from>
    <xdr:ext cx="534377" cy="259045"/>
    <xdr:sp macro="" textlink="">
      <xdr:nvSpPr>
        <xdr:cNvPr id="708" name="テキスト ボックス 707"/>
        <xdr:cNvSpPr txBox="1"/>
      </xdr:nvSpPr>
      <xdr:spPr>
        <a:xfrm>
          <a:off x="14325111" y="1630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140412</xdr:rowOff>
    </xdr:from>
    <xdr:to>
      <xdr:col>20</xdr:col>
      <xdr:colOff>9525</xdr:colOff>
      <xdr:row>95</xdr:row>
      <xdr:rowOff>70562</xdr:rowOff>
    </xdr:to>
    <xdr:sp macro="" textlink="">
      <xdr:nvSpPr>
        <xdr:cNvPr id="709" name="円/楕円 708"/>
        <xdr:cNvSpPr/>
      </xdr:nvSpPr>
      <xdr:spPr>
        <a:xfrm>
          <a:off x="13652500" y="162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61689</xdr:rowOff>
    </xdr:from>
    <xdr:ext cx="534377" cy="259045"/>
    <xdr:sp macro="" textlink="">
      <xdr:nvSpPr>
        <xdr:cNvPr id="710" name="テキスト ボックス 709"/>
        <xdr:cNvSpPr txBox="1"/>
      </xdr:nvSpPr>
      <xdr:spPr>
        <a:xfrm>
          <a:off x="13436111" y="163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34265</xdr:rowOff>
    </xdr:from>
    <xdr:to>
      <xdr:col>18</xdr:col>
      <xdr:colOff>492125</xdr:colOff>
      <xdr:row>95</xdr:row>
      <xdr:rowOff>135865</xdr:rowOff>
    </xdr:to>
    <xdr:sp macro="" textlink="">
      <xdr:nvSpPr>
        <xdr:cNvPr id="711" name="円/楕円 710"/>
        <xdr:cNvSpPr/>
      </xdr:nvSpPr>
      <xdr:spPr>
        <a:xfrm>
          <a:off x="12763500" y="163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126992</xdr:rowOff>
    </xdr:from>
    <xdr:ext cx="534377" cy="259045"/>
    <xdr:sp macro="" textlink="">
      <xdr:nvSpPr>
        <xdr:cNvPr id="712" name="テキスト ボックス 711"/>
        <xdr:cNvSpPr txBox="1"/>
      </xdr:nvSpPr>
      <xdr:spPr>
        <a:xfrm>
          <a:off x="12547111" y="1641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8" name="テキスト ボックス 72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2" name="直線コネクタ 731"/>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5"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6" name="直線コネクタ 735"/>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38"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9" name="フローチャート : 判断 738"/>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1" name="フローチャート : 判断 740"/>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2" name="テキスト ボックス 741"/>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3" name="直線コネクタ 74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70612</xdr:rowOff>
    </xdr:from>
    <xdr:to>
      <xdr:col>29</xdr:col>
      <xdr:colOff>568325</xdr:colOff>
      <xdr:row>37</xdr:row>
      <xdr:rowOff>762</xdr:rowOff>
    </xdr:to>
    <xdr:sp macro="" textlink="">
      <xdr:nvSpPr>
        <xdr:cNvPr id="744" name="フローチャート : 判断 743"/>
        <xdr:cNvSpPr/>
      </xdr:nvSpPr>
      <xdr:spPr>
        <a:xfrm>
          <a:off x="20383500" y="624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17289</xdr:rowOff>
    </xdr:from>
    <xdr:ext cx="378565" cy="259045"/>
    <xdr:sp macro="" textlink="">
      <xdr:nvSpPr>
        <xdr:cNvPr id="745" name="テキスト ボックス 744"/>
        <xdr:cNvSpPr txBox="1"/>
      </xdr:nvSpPr>
      <xdr:spPr>
        <a:xfrm>
          <a:off x="20245017" y="6018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109474</xdr:rowOff>
    </xdr:from>
    <xdr:to>
      <xdr:col>28</xdr:col>
      <xdr:colOff>365125</xdr:colOff>
      <xdr:row>38</xdr:row>
      <xdr:rowOff>39624</xdr:rowOff>
    </xdr:to>
    <xdr:sp macro="" textlink="">
      <xdr:nvSpPr>
        <xdr:cNvPr id="747" name="フローチャート : 判断 746"/>
        <xdr:cNvSpPr/>
      </xdr:nvSpPr>
      <xdr:spPr>
        <a:xfrm>
          <a:off x="194945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56151</xdr:rowOff>
    </xdr:from>
    <xdr:ext cx="313932" cy="259045"/>
    <xdr:sp macro="" textlink="">
      <xdr:nvSpPr>
        <xdr:cNvPr id="748" name="テキスト ボックス 747"/>
        <xdr:cNvSpPr txBox="1"/>
      </xdr:nvSpPr>
      <xdr:spPr>
        <a:xfrm>
          <a:off x="19388333" y="6228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2603</xdr:rowOff>
    </xdr:from>
    <xdr:to>
      <xdr:col>27</xdr:col>
      <xdr:colOff>161925</xdr:colOff>
      <xdr:row>37</xdr:row>
      <xdr:rowOff>104203</xdr:rowOff>
    </xdr:to>
    <xdr:sp macro="" textlink="">
      <xdr:nvSpPr>
        <xdr:cNvPr id="749" name="フローチャート : 判断 748"/>
        <xdr:cNvSpPr/>
      </xdr:nvSpPr>
      <xdr:spPr>
        <a:xfrm>
          <a:off x="18605500" y="634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120730</xdr:rowOff>
    </xdr:from>
    <xdr:ext cx="378565" cy="259045"/>
    <xdr:sp macro="" textlink="">
      <xdr:nvSpPr>
        <xdr:cNvPr id="750" name="テキスト ボックス 749"/>
        <xdr:cNvSpPr txBox="1"/>
      </xdr:nvSpPr>
      <xdr:spPr>
        <a:xfrm>
          <a:off x="18467017" y="6121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6" name="円/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7"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58" name="円/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59" name="テキスト ボックス 758"/>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0" name="円/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1" name="テキスト ボックス 760"/>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2" name="円/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3" name="テキスト ボックス 762"/>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4" name="円/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5" name="テキスト ボックス 76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に類似団体平均を下回っているものの、民生費については子ども・子育て支援新制度事業の導入以来、依然として上昇傾向にある。また、消防費についても年々微増しているところであるが、要因としては消防団活動事業の増加によるものである。公債費については、合併特例債を活用した基礎整備等の推進により決算額が増加した。教育費については、小学校施設における空調設備設置事業等の完了により減少する結果となった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今後、教育施設をはじめとする各施設等の老朽化により、教育費や公債費の増加が見込まれるため、より一層の歳出削減を図り、財政を圧迫する上昇傾向に歯止めをかけるよう努める。</a:t>
          </a:r>
          <a:endParaRPr kumimoji="1" lang="ja-JP" altLang="en-US" sz="12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0" i="0" baseline="0">
              <a:solidFill>
                <a:sysClr val="windowText" lastClr="000000"/>
              </a:solidFill>
              <a:effectLst/>
              <a:latin typeface="+mn-lt"/>
              <a:ea typeface="+mn-ea"/>
              <a:cs typeface="+mn-cs"/>
            </a:rPr>
            <a:t>　平成２８年度は小学校改築など大規模な事業の終了により、歳入、歳出ともに減となった。適切な財源の確保と歳出の精査により、地方債の新規発行を抑制した結果、実質単年度収支が赤字となっているが、財政調整基金の取崩しにより実質収支は黒字となっている。</a:t>
          </a:r>
        </a:p>
        <a:p>
          <a:r>
            <a:rPr kumimoji="1" lang="ja-JP" altLang="en-US" sz="1200" b="0" i="0" baseline="0">
              <a:solidFill>
                <a:sysClr val="windowText" lastClr="000000"/>
              </a:solidFill>
              <a:effectLst/>
              <a:latin typeface="+mn-lt"/>
              <a:ea typeface="+mn-ea"/>
              <a:cs typeface="+mn-cs"/>
            </a:rPr>
            <a:t>　将来負担の軽減を考慮し、前年度決算余剰金を積み立てずに地方債の発行を抑制したことから、平成２８年度末の財政調整基金残高については減少している。</a:t>
          </a:r>
        </a:p>
        <a:p>
          <a:r>
            <a:rPr kumimoji="1" lang="ja-JP" altLang="en-US" sz="1200" b="0" i="0" baseline="0">
              <a:solidFill>
                <a:sysClr val="windowText" lastClr="000000"/>
              </a:solidFill>
              <a:effectLst/>
              <a:latin typeface="+mn-lt"/>
              <a:ea typeface="+mn-ea"/>
              <a:cs typeface="+mn-cs"/>
            </a:rPr>
            <a:t>　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rgbClr val="FF0000"/>
              </a:solidFill>
              <a:effectLst/>
              <a:latin typeface="+mn-lt"/>
              <a:ea typeface="+mn-ea"/>
              <a:cs typeface="+mn-cs"/>
            </a:rPr>
            <a:t>　</a:t>
          </a:r>
          <a:r>
            <a:rPr kumimoji="1" lang="ja-JP" altLang="ja-JP" sz="1400" b="0" i="0" baseline="0">
              <a:solidFill>
                <a:sysClr val="windowText" lastClr="000000"/>
              </a:solidFill>
              <a:effectLst/>
              <a:latin typeface="+mn-lt"/>
              <a:ea typeface="+mn-ea"/>
              <a:cs typeface="+mn-cs"/>
            </a:rPr>
            <a:t>連結赤字比率の状況について、古河市では各会計ともに赤字は無く、すべての会計で黒字となっている。</a:t>
          </a:r>
          <a:endParaRPr lang="ja-JP" altLang="ja-JP" sz="1800">
            <a:solidFill>
              <a:sysClr val="windowText" lastClr="000000"/>
            </a:solidFill>
            <a:effectLst/>
          </a:endParaRPr>
        </a:p>
        <a:p>
          <a:pPr eaLnBrk="1" fontAlgn="auto" latinLnBrk="0" hangingPunct="1"/>
          <a:r>
            <a:rPr kumimoji="1" lang="ja-JP" altLang="ja-JP" sz="1400" b="0" i="0" baseline="0">
              <a:solidFill>
                <a:sysClr val="windowText" lastClr="000000"/>
              </a:solidFill>
              <a:effectLst/>
              <a:latin typeface="+mn-lt"/>
              <a:ea typeface="+mn-ea"/>
              <a:cs typeface="+mn-cs"/>
            </a:rPr>
            <a:t>　標準財政規模における各会計の比率としては、水道事業会計の比率が年々増加しており、平成</a:t>
          </a:r>
          <a:r>
            <a:rPr kumimoji="1" lang="en-US" altLang="ja-JP" sz="1400" b="0" i="0" baseline="0">
              <a:solidFill>
                <a:sysClr val="windowText" lastClr="000000"/>
              </a:solidFill>
              <a:effectLst/>
              <a:latin typeface="+mn-lt"/>
              <a:ea typeface="+mn-ea"/>
              <a:cs typeface="+mn-cs"/>
            </a:rPr>
            <a:t>28</a:t>
          </a:r>
          <a:r>
            <a:rPr kumimoji="1" lang="ja-JP" altLang="ja-JP" sz="1400" b="0" i="0" baseline="0">
              <a:solidFill>
                <a:sysClr val="windowText" lastClr="000000"/>
              </a:solidFill>
              <a:effectLst/>
              <a:latin typeface="+mn-lt"/>
              <a:ea typeface="+mn-ea"/>
              <a:cs typeface="+mn-cs"/>
            </a:rPr>
            <a:t>年度は</a:t>
          </a:r>
          <a:r>
            <a:rPr kumimoji="1" lang="en-US" altLang="ja-JP" sz="1400" b="0" i="0" baseline="0">
              <a:solidFill>
                <a:sysClr val="windowText" lastClr="000000"/>
              </a:solidFill>
              <a:effectLst/>
              <a:latin typeface="+mn-lt"/>
              <a:ea typeface="+mn-ea"/>
              <a:cs typeface="+mn-cs"/>
            </a:rPr>
            <a:t>10.93</a:t>
          </a:r>
          <a:r>
            <a:rPr kumimoji="1" lang="ja-JP" altLang="ja-JP" sz="1400" b="0" i="0" baseline="0">
              <a:solidFill>
                <a:sysClr val="windowText" lastClr="000000"/>
              </a:solidFill>
              <a:effectLst/>
              <a:latin typeface="+mn-lt"/>
              <a:ea typeface="+mn-ea"/>
              <a:cs typeface="+mn-cs"/>
            </a:rPr>
            <a:t>％となっており、次いで一般会計の比率が</a:t>
          </a:r>
          <a:r>
            <a:rPr kumimoji="1" lang="en-US" altLang="ja-JP" sz="1400" b="0" i="0" baseline="0">
              <a:solidFill>
                <a:sysClr val="windowText" lastClr="000000"/>
              </a:solidFill>
              <a:effectLst/>
              <a:latin typeface="+mn-lt"/>
              <a:ea typeface="+mn-ea"/>
              <a:cs typeface="+mn-cs"/>
            </a:rPr>
            <a:t>4.19</a:t>
          </a:r>
          <a:r>
            <a:rPr kumimoji="1" lang="ja-JP" altLang="ja-JP" sz="1400" b="0" i="0" baseline="0">
              <a:solidFill>
                <a:sysClr val="windowText" lastClr="000000"/>
              </a:solidFill>
              <a:effectLst/>
              <a:latin typeface="+mn-lt"/>
              <a:ea typeface="+mn-ea"/>
              <a:cs typeface="+mn-cs"/>
            </a:rPr>
            <a:t>％となっている。その他の会計に関しては、標準財政規模に対する比率は</a:t>
          </a:r>
          <a:r>
            <a:rPr kumimoji="1" lang="en-US" altLang="ja-JP" sz="1400" b="0" i="0" baseline="0">
              <a:solidFill>
                <a:sysClr val="windowText" lastClr="000000"/>
              </a:solidFill>
              <a:effectLst/>
              <a:latin typeface="+mn-lt"/>
              <a:ea typeface="+mn-ea"/>
              <a:cs typeface="+mn-cs"/>
            </a:rPr>
            <a:t>1</a:t>
          </a:r>
          <a:r>
            <a:rPr kumimoji="1" lang="ja-JP" altLang="ja-JP" sz="1400" b="0" i="0" baseline="0">
              <a:solidFill>
                <a:sysClr val="windowText" lastClr="000000"/>
              </a:solidFill>
              <a:effectLst/>
              <a:latin typeface="+mn-lt"/>
              <a:ea typeface="+mn-ea"/>
              <a:cs typeface="+mn-cs"/>
            </a:rPr>
            <a:t>％未満を推移している状況である。</a:t>
          </a:r>
          <a:endParaRPr kumimoji="1" lang="en-US" altLang="ja-JP" sz="1400" b="0" i="0" baseline="0">
            <a:solidFill>
              <a:sysClr val="windowText" lastClr="000000"/>
            </a:solidFill>
            <a:effectLst/>
            <a:latin typeface="+mn-lt"/>
            <a:ea typeface="+mn-ea"/>
            <a:cs typeface="+mn-cs"/>
          </a:endParaRPr>
        </a:p>
        <a:p>
          <a:pPr eaLnBrk="1" fontAlgn="auto" latinLnBrk="0" hangingPunct="1"/>
          <a:r>
            <a:rPr kumimoji="1" lang="ja-JP" altLang="en-US" sz="1400" b="0" i="0" baseline="0">
              <a:solidFill>
                <a:sysClr val="windowText" lastClr="000000"/>
              </a:solidFill>
              <a:effectLst/>
              <a:latin typeface="+mn-lt"/>
              <a:ea typeface="+mn-ea"/>
              <a:cs typeface="+mn-cs"/>
            </a:rPr>
            <a:t>　今後も引き続き黒字を維持するよう健全な財政運営に努める。</a:t>
          </a:r>
          <a:endParaRPr lang="ja-JP" altLang="ja-JP" sz="18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50869098</v>
      </c>
      <c r="BO4" s="411"/>
      <c r="BP4" s="411"/>
      <c r="BQ4" s="411"/>
      <c r="BR4" s="411"/>
      <c r="BS4" s="411"/>
      <c r="BT4" s="411"/>
      <c r="BU4" s="412"/>
      <c r="BV4" s="410">
        <v>51361972</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4.3</v>
      </c>
      <c r="CU4" s="588"/>
      <c r="CV4" s="588"/>
      <c r="CW4" s="588"/>
      <c r="CX4" s="588"/>
      <c r="CY4" s="588"/>
      <c r="CZ4" s="588"/>
      <c r="DA4" s="589"/>
      <c r="DB4" s="587">
        <v>4.5999999999999996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49181689</v>
      </c>
      <c r="BO5" s="416"/>
      <c r="BP5" s="416"/>
      <c r="BQ5" s="416"/>
      <c r="BR5" s="416"/>
      <c r="BS5" s="416"/>
      <c r="BT5" s="416"/>
      <c r="BU5" s="417"/>
      <c r="BV5" s="415">
        <v>49437635</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89.8</v>
      </c>
      <c r="CU5" s="386"/>
      <c r="CV5" s="386"/>
      <c r="CW5" s="386"/>
      <c r="CX5" s="386"/>
      <c r="CY5" s="386"/>
      <c r="CZ5" s="386"/>
      <c r="DA5" s="387"/>
      <c r="DB5" s="385">
        <v>87.8</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1687409</v>
      </c>
      <c r="BO6" s="416"/>
      <c r="BP6" s="416"/>
      <c r="BQ6" s="416"/>
      <c r="BR6" s="416"/>
      <c r="BS6" s="416"/>
      <c r="BT6" s="416"/>
      <c r="BU6" s="417"/>
      <c r="BV6" s="415">
        <v>1924337</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96.1</v>
      </c>
      <c r="CU6" s="562"/>
      <c r="CV6" s="562"/>
      <c r="CW6" s="562"/>
      <c r="CX6" s="562"/>
      <c r="CY6" s="562"/>
      <c r="CZ6" s="562"/>
      <c r="DA6" s="563"/>
      <c r="DB6" s="561">
        <v>94.9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406623</v>
      </c>
      <c r="BO7" s="416"/>
      <c r="BP7" s="416"/>
      <c r="BQ7" s="416"/>
      <c r="BR7" s="416"/>
      <c r="BS7" s="416"/>
      <c r="BT7" s="416"/>
      <c r="BU7" s="417"/>
      <c r="BV7" s="415">
        <v>536391</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30041290</v>
      </c>
      <c r="CU7" s="416"/>
      <c r="CV7" s="416"/>
      <c r="CW7" s="416"/>
      <c r="CX7" s="416"/>
      <c r="CY7" s="416"/>
      <c r="CZ7" s="416"/>
      <c r="DA7" s="417"/>
      <c r="DB7" s="415">
        <v>29856631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1280786</v>
      </c>
      <c r="BO8" s="416"/>
      <c r="BP8" s="416"/>
      <c r="BQ8" s="416"/>
      <c r="BR8" s="416"/>
      <c r="BS8" s="416"/>
      <c r="BT8" s="416"/>
      <c r="BU8" s="417"/>
      <c r="BV8" s="415">
        <v>1387946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0.75</v>
      </c>
      <c r="CU8" s="525"/>
      <c r="CV8" s="525"/>
      <c r="CW8" s="525"/>
      <c r="CX8" s="525"/>
      <c r="CY8" s="525"/>
      <c r="CZ8" s="525"/>
      <c r="DA8" s="526"/>
      <c r="DB8" s="524">
        <v>0.76</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140946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79</v>
      </c>
      <c r="AV9" s="473"/>
      <c r="AW9" s="473"/>
      <c r="AX9" s="473"/>
      <c r="AY9" s="395" t="s">
        <v>100</v>
      </c>
      <c r="AZ9" s="396"/>
      <c r="BA9" s="396"/>
      <c r="BB9" s="396"/>
      <c r="BC9" s="396"/>
      <c r="BD9" s="396"/>
      <c r="BE9" s="396"/>
      <c r="BF9" s="396"/>
      <c r="BG9" s="396"/>
      <c r="BH9" s="396"/>
      <c r="BI9" s="396"/>
      <c r="BJ9" s="396"/>
      <c r="BK9" s="396"/>
      <c r="BL9" s="396"/>
      <c r="BM9" s="397"/>
      <c r="BN9" s="415">
        <v>-147958</v>
      </c>
      <c r="BO9" s="416"/>
      <c r="BP9" s="416"/>
      <c r="BQ9" s="416"/>
      <c r="BR9" s="416"/>
      <c r="BS9" s="416"/>
      <c r="BT9" s="416"/>
      <c r="BU9" s="417"/>
      <c r="BV9" s="415">
        <v>-613504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17</v>
      </c>
      <c r="CU9" s="386"/>
      <c r="CV9" s="386"/>
      <c r="CW9" s="386"/>
      <c r="CX9" s="386"/>
      <c r="CY9" s="386"/>
      <c r="CZ9" s="386"/>
      <c r="DA9" s="387"/>
      <c r="DB9" s="385">
        <v>15.2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142995</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247</v>
      </c>
      <c r="BO10" s="416"/>
      <c r="BP10" s="416"/>
      <c r="BQ10" s="416"/>
      <c r="BR10" s="416"/>
      <c r="BS10" s="416"/>
      <c r="BT10" s="416"/>
      <c r="BU10" s="417"/>
      <c r="BV10" s="415">
        <v>200543</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79</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144406</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300000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141398</v>
      </c>
      <c r="S13" s="517"/>
      <c r="T13" s="517"/>
      <c r="U13" s="517"/>
      <c r="V13" s="518"/>
      <c r="W13" s="504" t="s">
        <v>123</v>
      </c>
      <c r="X13" s="428"/>
      <c r="Y13" s="428"/>
      <c r="Z13" s="428"/>
      <c r="AA13" s="428"/>
      <c r="AB13" s="429"/>
      <c r="AC13" s="391">
        <v>2754</v>
      </c>
      <c r="AD13" s="392"/>
      <c r="AE13" s="392"/>
      <c r="AF13" s="392"/>
      <c r="AG13" s="393"/>
      <c r="AH13" s="391">
        <v>2890</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-447711</v>
      </c>
      <c r="BO13" s="416"/>
      <c r="BP13" s="416"/>
      <c r="BQ13" s="416"/>
      <c r="BR13" s="416"/>
      <c r="BS13" s="416"/>
      <c r="BT13" s="416"/>
      <c r="BU13" s="417"/>
      <c r="BV13" s="415">
        <v>-412961</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8.1999999999999993</v>
      </c>
      <c r="CU13" s="386"/>
      <c r="CV13" s="386"/>
      <c r="CW13" s="386"/>
      <c r="CX13" s="386"/>
      <c r="CY13" s="386"/>
      <c r="CZ13" s="386"/>
      <c r="DA13" s="387"/>
      <c r="DB13" s="385">
        <v>8.4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144715</v>
      </c>
      <c r="S14" s="517"/>
      <c r="T14" s="517"/>
      <c r="U14" s="517"/>
      <c r="V14" s="518"/>
      <c r="W14" s="519"/>
      <c r="X14" s="431"/>
      <c r="Y14" s="431"/>
      <c r="Z14" s="431"/>
      <c r="AA14" s="431"/>
      <c r="AB14" s="432"/>
      <c r="AC14" s="509">
        <v>4.0999999999999996</v>
      </c>
      <c r="AD14" s="510"/>
      <c r="AE14" s="510"/>
      <c r="AF14" s="510"/>
      <c r="AG14" s="511"/>
      <c r="AH14" s="509">
        <v>4.3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84.4</v>
      </c>
      <c r="CU14" s="488"/>
      <c r="CV14" s="488"/>
      <c r="CW14" s="488"/>
      <c r="CX14" s="488"/>
      <c r="CY14" s="488"/>
      <c r="CZ14" s="488"/>
      <c r="DA14" s="489"/>
      <c r="DB14" s="520">
        <v>93.1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141939</v>
      </c>
      <c r="S15" s="517"/>
      <c r="T15" s="517"/>
      <c r="U15" s="517"/>
      <c r="V15" s="518"/>
      <c r="W15" s="504" t="s">
        <v>130</v>
      </c>
      <c r="X15" s="428"/>
      <c r="Y15" s="428"/>
      <c r="Z15" s="428"/>
      <c r="AA15" s="428"/>
      <c r="AB15" s="429"/>
      <c r="AC15" s="391">
        <v>25568</v>
      </c>
      <c r="AD15" s="392"/>
      <c r="AE15" s="392"/>
      <c r="AF15" s="392"/>
      <c r="AG15" s="393"/>
      <c r="AH15" s="391">
        <v>25499</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16695229</v>
      </c>
      <c r="BO15" s="411"/>
      <c r="BP15" s="411"/>
      <c r="BQ15" s="411"/>
      <c r="BR15" s="411"/>
      <c r="BS15" s="411"/>
      <c r="BT15" s="411"/>
      <c r="BU15" s="412"/>
      <c r="BV15" s="410">
        <v>16298758</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38.200000000000003</v>
      </c>
      <c r="AD16" s="510"/>
      <c r="AE16" s="510"/>
      <c r="AF16" s="510"/>
      <c r="AG16" s="511"/>
      <c r="AH16" s="509">
        <v>38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22535202</v>
      </c>
      <c r="BO16" s="416"/>
      <c r="BP16" s="416"/>
      <c r="BQ16" s="416"/>
      <c r="BR16" s="416"/>
      <c r="BS16" s="416"/>
      <c r="BT16" s="416"/>
      <c r="BU16" s="417"/>
      <c r="BV16" s="415">
        <v>21788086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38670</v>
      </c>
      <c r="AD17" s="392"/>
      <c r="AE17" s="392"/>
      <c r="AF17" s="392"/>
      <c r="AG17" s="393"/>
      <c r="AH17" s="391">
        <v>38650</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21233822</v>
      </c>
      <c r="BO17" s="416"/>
      <c r="BP17" s="416"/>
      <c r="BQ17" s="416"/>
      <c r="BR17" s="416"/>
      <c r="BS17" s="416"/>
      <c r="BT17" s="416"/>
      <c r="BU17" s="417"/>
      <c r="BV17" s="415">
        <v>20735384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123.58</v>
      </c>
      <c r="M18" s="480"/>
      <c r="N18" s="480"/>
      <c r="O18" s="480"/>
      <c r="P18" s="480"/>
      <c r="Q18" s="480"/>
      <c r="R18" s="481"/>
      <c r="S18" s="481"/>
      <c r="T18" s="481"/>
      <c r="U18" s="481"/>
      <c r="V18" s="482"/>
      <c r="W18" s="496"/>
      <c r="X18" s="497"/>
      <c r="Y18" s="497"/>
      <c r="Z18" s="497"/>
      <c r="AA18" s="497"/>
      <c r="AB18" s="505"/>
      <c r="AC18" s="379">
        <v>57.7</v>
      </c>
      <c r="AD18" s="380"/>
      <c r="AE18" s="380"/>
      <c r="AF18" s="380"/>
      <c r="AG18" s="483"/>
      <c r="AH18" s="379">
        <v>57.7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27179623</v>
      </c>
      <c r="BO18" s="416"/>
      <c r="BP18" s="416"/>
      <c r="BQ18" s="416"/>
      <c r="BR18" s="416"/>
      <c r="BS18" s="416"/>
      <c r="BT18" s="416"/>
      <c r="BU18" s="417"/>
      <c r="BV18" s="415">
        <v>26930878</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1141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34143716</v>
      </c>
      <c r="BO19" s="416"/>
      <c r="BP19" s="416"/>
      <c r="BQ19" s="416"/>
      <c r="BR19" s="416"/>
      <c r="BS19" s="416"/>
      <c r="BT19" s="416"/>
      <c r="BU19" s="417"/>
      <c r="BV19" s="415">
        <v>34761004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52571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62375563</v>
      </c>
      <c r="BO23" s="416"/>
      <c r="BP23" s="416"/>
      <c r="BQ23" s="416"/>
      <c r="BR23" s="416"/>
      <c r="BS23" s="416"/>
      <c r="BT23" s="416"/>
      <c r="BU23" s="417"/>
      <c r="BV23" s="415">
        <v>63721537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9700</v>
      </c>
      <c r="R24" s="392"/>
      <c r="S24" s="392"/>
      <c r="T24" s="392"/>
      <c r="U24" s="392"/>
      <c r="V24" s="393"/>
      <c r="W24" s="457"/>
      <c r="X24" s="448"/>
      <c r="Y24" s="449"/>
      <c r="Z24" s="388" t="s">
        <v>154</v>
      </c>
      <c r="AA24" s="389"/>
      <c r="AB24" s="389"/>
      <c r="AC24" s="389"/>
      <c r="AD24" s="389"/>
      <c r="AE24" s="389"/>
      <c r="AF24" s="389"/>
      <c r="AG24" s="390"/>
      <c r="AH24" s="391">
        <v>769</v>
      </c>
      <c r="AI24" s="392"/>
      <c r="AJ24" s="392"/>
      <c r="AK24" s="392"/>
      <c r="AL24" s="393"/>
      <c r="AM24" s="391">
        <v>2391590</v>
      </c>
      <c r="AN24" s="392"/>
      <c r="AO24" s="392"/>
      <c r="AP24" s="392"/>
      <c r="AQ24" s="392"/>
      <c r="AR24" s="393"/>
      <c r="AS24" s="391">
        <v>3110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39275135</v>
      </c>
      <c r="BO24" s="416"/>
      <c r="BP24" s="416"/>
      <c r="BQ24" s="416"/>
      <c r="BR24" s="416"/>
      <c r="BS24" s="416"/>
      <c r="BT24" s="416"/>
      <c r="BU24" s="417"/>
      <c r="BV24" s="415">
        <v>39700974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7700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6470356</v>
      </c>
      <c r="BO25" s="411"/>
      <c r="BP25" s="411"/>
      <c r="BQ25" s="411"/>
      <c r="BR25" s="411"/>
      <c r="BS25" s="411"/>
      <c r="BT25" s="411"/>
      <c r="BU25" s="412"/>
      <c r="BV25" s="410">
        <v>5836962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6700</v>
      </c>
      <c r="R26" s="392"/>
      <c r="S26" s="392"/>
      <c r="T26" s="392"/>
      <c r="U26" s="392"/>
      <c r="V26" s="393"/>
      <c r="W26" s="457"/>
      <c r="X26" s="448"/>
      <c r="Y26" s="449"/>
      <c r="Z26" s="388" t="s">
        <v>160</v>
      </c>
      <c r="AA26" s="470"/>
      <c r="AB26" s="470"/>
      <c r="AC26" s="470"/>
      <c r="AD26" s="470"/>
      <c r="AE26" s="470"/>
      <c r="AF26" s="470"/>
      <c r="AG26" s="471"/>
      <c r="AH26" s="391">
        <v>20</v>
      </c>
      <c r="AI26" s="392"/>
      <c r="AJ26" s="392"/>
      <c r="AK26" s="392"/>
      <c r="AL26" s="393"/>
      <c r="AM26" s="391">
        <v>56140</v>
      </c>
      <c r="AN26" s="392"/>
      <c r="AO26" s="392"/>
      <c r="AP26" s="392"/>
      <c r="AQ26" s="392"/>
      <c r="AR26" s="393"/>
      <c r="AS26" s="391">
        <v>2807</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5000</v>
      </c>
      <c r="R27" s="392"/>
      <c r="S27" s="392"/>
      <c r="T27" s="392"/>
      <c r="U27" s="392"/>
      <c r="V27" s="393"/>
      <c r="W27" s="457"/>
      <c r="X27" s="448"/>
      <c r="Y27" s="449"/>
      <c r="Z27" s="388" t="s">
        <v>163</v>
      </c>
      <c r="AA27" s="389"/>
      <c r="AB27" s="389"/>
      <c r="AC27" s="389"/>
      <c r="AD27" s="389"/>
      <c r="AE27" s="389"/>
      <c r="AF27" s="389"/>
      <c r="AG27" s="390"/>
      <c r="AH27" s="391" t="s">
        <v>120</v>
      </c>
      <c r="AI27" s="392"/>
      <c r="AJ27" s="392"/>
      <c r="AK27" s="392"/>
      <c r="AL27" s="393"/>
      <c r="AM27" s="391" t="s">
        <v>120</v>
      </c>
      <c r="AN27" s="392"/>
      <c r="AO27" s="392"/>
      <c r="AP27" s="392"/>
      <c r="AQ27" s="392"/>
      <c r="AR27" s="393"/>
      <c r="AS27" s="391" t="s">
        <v>120</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705275</v>
      </c>
      <c r="BO27" s="419"/>
      <c r="BP27" s="419"/>
      <c r="BQ27" s="419"/>
      <c r="BR27" s="419"/>
      <c r="BS27" s="419"/>
      <c r="BT27" s="419"/>
      <c r="BU27" s="420"/>
      <c r="BV27" s="418">
        <v>705269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4500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3121813</v>
      </c>
      <c r="BO28" s="411"/>
      <c r="BP28" s="411"/>
      <c r="BQ28" s="411"/>
      <c r="BR28" s="411"/>
      <c r="BS28" s="411"/>
      <c r="BT28" s="411"/>
      <c r="BU28" s="412"/>
      <c r="BV28" s="410">
        <v>3421566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22</v>
      </c>
      <c r="M29" s="392"/>
      <c r="N29" s="392"/>
      <c r="O29" s="392"/>
      <c r="P29" s="393"/>
      <c r="Q29" s="391">
        <v>4000</v>
      </c>
      <c r="R29" s="392"/>
      <c r="S29" s="392"/>
      <c r="T29" s="392"/>
      <c r="U29" s="392"/>
      <c r="V29" s="393"/>
      <c r="W29" s="458"/>
      <c r="X29" s="459"/>
      <c r="Y29" s="460"/>
      <c r="Z29" s="388" t="s">
        <v>170</v>
      </c>
      <c r="AA29" s="389"/>
      <c r="AB29" s="389"/>
      <c r="AC29" s="389"/>
      <c r="AD29" s="389"/>
      <c r="AE29" s="389"/>
      <c r="AF29" s="389"/>
      <c r="AG29" s="390"/>
      <c r="AH29" s="391">
        <v>769</v>
      </c>
      <c r="AI29" s="392"/>
      <c r="AJ29" s="392"/>
      <c r="AK29" s="392"/>
      <c r="AL29" s="393"/>
      <c r="AM29" s="391">
        <v>2391590</v>
      </c>
      <c r="AN29" s="392"/>
      <c r="AO29" s="392"/>
      <c r="AP29" s="392"/>
      <c r="AQ29" s="392"/>
      <c r="AR29" s="393"/>
      <c r="AS29" s="391">
        <v>3110</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903989</v>
      </c>
      <c r="BO29" s="416"/>
      <c r="BP29" s="416"/>
      <c r="BQ29" s="416"/>
      <c r="BR29" s="416"/>
      <c r="BS29" s="416"/>
      <c r="BT29" s="416"/>
      <c r="BU29" s="417"/>
      <c r="BV29" s="415">
        <v>813300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96.8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2956603</v>
      </c>
      <c r="BO30" s="419"/>
      <c r="BP30" s="419"/>
      <c r="BQ30" s="419"/>
      <c r="BR30" s="419"/>
      <c r="BS30" s="419"/>
      <c r="BT30" s="419"/>
      <c r="BU30" s="420"/>
      <c r="BV30" s="418">
        <v>3048980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6</v>
      </c>
      <c r="V34" s="375"/>
      <c r="W34" s="374" t="str">
        <f>IF('各会計、関係団体の財政状況及び健全化判断比率'!B28="","",'各会計、関係団体の財政状況及び健全化判断比率'!B28)</f>
        <v>古河市国民健康保険特別会計（事業勘定）</v>
      </c>
      <c r="X34" s="374"/>
      <c r="Y34" s="374"/>
      <c r="Z34" s="374"/>
      <c r="AA34" s="374"/>
      <c r="AB34" s="374"/>
      <c r="AC34" s="374"/>
      <c r="AD34" s="374"/>
      <c r="AE34" s="374"/>
      <c r="AF34" s="374"/>
      <c r="AG34" s="374"/>
      <c r="AH34" s="374"/>
      <c r="AI34" s="374"/>
      <c r="AJ34" s="374"/>
      <c r="AK34" s="374"/>
      <c r="AL34" s="167"/>
      <c r="AM34" s="375">
        <f>IF(AO34="","",MAX(C34:D43,U34:V43)+1)</f>
        <v>11</v>
      </c>
      <c r="AN34" s="375"/>
      <c r="AO34" s="374" t="str">
        <f>IF('各会計、関係団体の財政状況及び健全化判断比率'!B33="","",'各会計、関係団体の財政状況及び健全化判断比率'!B33)</f>
        <v>古河市水道事業会計</v>
      </c>
      <c r="AP34" s="374"/>
      <c r="AQ34" s="374"/>
      <c r="AR34" s="374"/>
      <c r="AS34" s="374"/>
      <c r="AT34" s="374"/>
      <c r="AU34" s="374"/>
      <c r="AV34" s="374"/>
      <c r="AW34" s="374"/>
      <c r="AX34" s="374"/>
      <c r="AY34" s="374"/>
      <c r="AZ34" s="374"/>
      <c r="BA34" s="374"/>
      <c r="BB34" s="374"/>
      <c r="BC34" s="374"/>
      <c r="BD34" s="167"/>
      <c r="BE34" s="375">
        <f>IF(BG34="","",MAX(C34:D43,U34:V43,AM34:AN43)+1)</f>
        <v>12</v>
      </c>
      <c r="BF34" s="375"/>
      <c r="BG34" s="374" t="str">
        <f>IF('各会計、関係団体の財政状況及び健全化判断比率'!B34="","",'各会計、関係団体の財政状況及び健全化判断比率'!B34)</f>
        <v>古河市公共下水道事業特別会計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15</v>
      </c>
      <c r="BX34" s="375"/>
      <c r="BY34" s="374" t="str">
        <f>IF('各会計、関係団体の財政状況及び健全化判断比率'!B68="","",'各会計、関係団体の財政状況及び健全化判断比率'!B68)</f>
        <v>茨城県市町村総合事務組合（一般会計）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25</v>
      </c>
      <c r="CP34" s="375"/>
      <c r="CQ34" s="374" t="str">
        <f>IF('各会計、関係団体の財政状況及び健全化判断比率'!BS7="","",'各会計、関係団体の財政状況及び健全化判断比率'!BS7)</f>
        <v>古河市情報センター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古河市古河福祉の森診療所特別会計</v>
      </c>
      <c r="F35" s="374"/>
      <c r="G35" s="374"/>
      <c r="H35" s="374"/>
      <c r="I35" s="374"/>
      <c r="J35" s="374"/>
      <c r="K35" s="374"/>
      <c r="L35" s="374"/>
      <c r="M35" s="374"/>
      <c r="N35" s="374"/>
      <c r="O35" s="374"/>
      <c r="P35" s="374"/>
      <c r="Q35" s="374"/>
      <c r="R35" s="374"/>
      <c r="S35" s="374"/>
      <c r="T35" s="167"/>
      <c r="U35" s="375">
        <f>IF(W35="","",U34+1)</f>
        <v>7</v>
      </c>
      <c r="V35" s="375"/>
      <c r="W35" s="374" t="str">
        <f>IF('各会計、関係団体の財政状況及び健全化判断比率'!B29="","",'各会計、関係団体の財政状況及び健全化判断比率'!B29)</f>
        <v>古河市国民健康保険特別会計（直診勘定）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13</v>
      </c>
      <c r="BF35" s="375"/>
      <c r="BG35" s="374" t="str">
        <f>IF('各会計、関係団体の財政状況及び健全化判断比率'!B35="","",'各会計、関係団体の財政状況及び健全化判断比率'!B35)</f>
        <v>古河市農業集落排水事業特別会計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16</v>
      </c>
      <c r="BX35" s="375"/>
      <c r="BY35" s="374" t="str">
        <f>IF('各会計、関係団体の財政状況及び健全化判断比率'!B69="","",'各会計、関係団体の財政状況及び健全化判断比率'!B69)</f>
        <v>茨城県市町村総合事務組合（県民交通災害共済事業特別会計）</v>
      </c>
      <c r="BZ35" s="374"/>
      <c r="CA35" s="374"/>
      <c r="CB35" s="374"/>
      <c r="CC35" s="374"/>
      <c r="CD35" s="374"/>
      <c r="CE35" s="374"/>
      <c r="CF35" s="374"/>
      <c r="CG35" s="374"/>
      <c r="CH35" s="374"/>
      <c r="CI35" s="374"/>
      <c r="CJ35" s="374"/>
      <c r="CK35" s="374"/>
      <c r="CL35" s="374"/>
      <c r="CM35" s="374"/>
      <c r="CN35" s="167"/>
      <c r="CO35" s="375">
        <f t="shared" ref="CO35:CO43" si="3">IF(CQ35="","",CO34+1)</f>
        <v>26</v>
      </c>
      <c r="CP35" s="375"/>
      <c r="CQ35" s="374" t="str">
        <f>IF('各会計、関係団体の財政状況及び健全化判断比率'!BS8="","",'各会計、関係団体の財政状況及び健全化判断比率'!BS8)</f>
        <v>古河市地域振興公社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古河市古河駅東部土地区画整理事業特別会計</v>
      </c>
      <c r="F36" s="374"/>
      <c r="G36" s="374"/>
      <c r="H36" s="374"/>
      <c r="I36" s="374"/>
      <c r="J36" s="374"/>
      <c r="K36" s="374"/>
      <c r="L36" s="374"/>
      <c r="M36" s="374"/>
      <c r="N36" s="374"/>
      <c r="O36" s="374"/>
      <c r="P36" s="374"/>
      <c r="Q36" s="374"/>
      <c r="R36" s="374"/>
      <c r="S36" s="374"/>
      <c r="T36" s="167"/>
      <c r="U36" s="375">
        <f t="shared" ref="U36:U43" si="4">IF(W36="","",U35+1)</f>
        <v>8</v>
      </c>
      <c r="V36" s="375"/>
      <c r="W36" s="374" t="str">
        <f>IF('各会計、関係団体の財政状況及び健全化判断比率'!B30="","",'各会計、関係団体の財政状況及び健全化判断比率'!B30)</f>
        <v>古河市介護保険特別会計（保険事業勘定）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14</v>
      </c>
      <c r="BF36" s="375"/>
      <c r="BG36" s="374" t="str">
        <f>IF('各会計、関係団体の財政状況及び健全化判断比率'!B36="","",'各会計、関係団体の財政状況及び健全化判断比率'!B36)</f>
        <v>古河市ゴルフ場事業特別会計</v>
      </c>
      <c r="BH36" s="374"/>
      <c r="BI36" s="374"/>
      <c r="BJ36" s="374"/>
      <c r="BK36" s="374"/>
      <c r="BL36" s="374"/>
      <c r="BM36" s="374"/>
      <c r="BN36" s="374"/>
      <c r="BO36" s="374"/>
      <c r="BP36" s="374"/>
      <c r="BQ36" s="374"/>
      <c r="BR36" s="374"/>
      <c r="BS36" s="374"/>
      <c r="BT36" s="374"/>
      <c r="BU36" s="374"/>
      <c r="BV36" s="167"/>
      <c r="BW36" s="375">
        <f t="shared" si="2"/>
        <v>17</v>
      </c>
      <c r="BX36" s="375"/>
      <c r="BY36" s="374" t="str">
        <f>IF('各会計、関係団体の財政状況及び健全化判断比率'!B70="","",'各会計、関係団体の財政状況及び健全化判断比率'!B70)</f>
        <v>茨城租税債権管理機構（一般会計）</v>
      </c>
      <c r="BZ36" s="374"/>
      <c r="CA36" s="374"/>
      <c r="CB36" s="374"/>
      <c r="CC36" s="374"/>
      <c r="CD36" s="374"/>
      <c r="CE36" s="374"/>
      <c r="CF36" s="374"/>
      <c r="CG36" s="374"/>
      <c r="CH36" s="374"/>
      <c r="CI36" s="374"/>
      <c r="CJ36" s="374"/>
      <c r="CK36" s="374"/>
      <c r="CL36" s="374"/>
      <c r="CM36" s="374"/>
      <c r="CN36" s="167"/>
      <c r="CO36" s="375">
        <f t="shared" si="3"/>
        <v>27</v>
      </c>
      <c r="CP36" s="375"/>
      <c r="CQ36" s="374" t="str">
        <f>IF('各会計、関係団体の財政状況及び健全化判断比率'!BS9="","",'各会計、関係団体の財政状況及び健全化判断比率'!BS9)</f>
        <v>古河市子ども・子育て支援財団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古河市片田南西部土地区画整理事業特別会計</v>
      </c>
      <c r="F37" s="374"/>
      <c r="G37" s="374"/>
      <c r="H37" s="374"/>
      <c r="I37" s="374"/>
      <c r="J37" s="374"/>
      <c r="K37" s="374"/>
      <c r="L37" s="374"/>
      <c r="M37" s="374"/>
      <c r="N37" s="374"/>
      <c r="O37" s="374"/>
      <c r="P37" s="374"/>
      <c r="Q37" s="374"/>
      <c r="R37" s="374"/>
      <c r="S37" s="374"/>
      <c r="T37" s="167"/>
      <c r="U37" s="375">
        <f t="shared" si="4"/>
        <v>9</v>
      </c>
      <c r="V37" s="375"/>
      <c r="W37" s="374" t="str">
        <f>IF('各会計、関係団体の財政状況及び健全化判断比率'!B31="","",'各会計、関係団体の財政状況及び健全化判断比率'!B31)</f>
        <v>古河市介護保険特別会計（介護サービス事業勘定）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18</v>
      </c>
      <c r="BX37" s="375"/>
      <c r="BY37" s="374" t="str">
        <f>IF('各会計、関係団体の財政状況及び健全化判断比率'!B71="","",'各会計、関係団体の財政状況及び健全化判断比率'!B71)</f>
        <v>茨城県後期高齢者医療広域連合（一般会計）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f t="shared" ref="C38:C43" si="5">IF(E38="","",C37+1)</f>
        <v>5</v>
      </c>
      <c r="D38" s="375"/>
      <c r="E38" s="374" t="str">
        <f>IF('各会計、関係団体の財政状況及び健全化判断比率'!B11="","",'各会計、関係団体の財政状況及び健全化判断比率'!B11)</f>
        <v>古河市公共用地先行取得特別会計</v>
      </c>
      <c r="F38" s="374"/>
      <c r="G38" s="374"/>
      <c r="H38" s="374"/>
      <c r="I38" s="374"/>
      <c r="J38" s="374"/>
      <c r="K38" s="374"/>
      <c r="L38" s="374"/>
      <c r="M38" s="374"/>
      <c r="N38" s="374"/>
      <c r="O38" s="374"/>
      <c r="P38" s="374"/>
      <c r="Q38" s="374"/>
      <c r="R38" s="374"/>
      <c r="S38" s="374"/>
      <c r="T38" s="167"/>
      <c r="U38" s="375">
        <f t="shared" si="4"/>
        <v>10</v>
      </c>
      <c r="V38" s="375"/>
      <c r="W38" s="374" t="str">
        <f>IF('各会計、関係団体の財政状況及び健全化判断比率'!B32="","",'各会計、関係団体の財政状況及び健全化判断比率'!B32)</f>
        <v>古河市後期高齢者医療特別会計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19</v>
      </c>
      <c r="BX38" s="375"/>
      <c r="BY38" s="374" t="str">
        <f>IF('各会計、関係団体の財政状況及び健全化判断比率'!B72="","",'各会計、関係団体の財政状況及び健全化判断比率'!B72)</f>
        <v>茨城県後期高齢者医療広域連合（後期高齢医療特別会計）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20</v>
      </c>
      <c r="BX39" s="375"/>
      <c r="BY39" s="374" t="str">
        <f>IF('各会計、関係団体の財政状況及び健全化判断比率'!B73="","",'各会計、関係団体の財政状況及び健全化判断比率'!B73)</f>
        <v>清水丘診療所事務組合（国民健康保険事業）</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21</v>
      </c>
      <c r="BX40" s="375"/>
      <c r="BY40" s="374" t="str">
        <f>IF('各会計、関係団体の財政状況及び健全化判断比率'!B74="","",'各会計、関係団体の財政状況及び健全化判断比率'!B74)</f>
        <v>さしま環境管理事務組合（一般会計）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22</v>
      </c>
      <c r="BX41" s="375"/>
      <c r="BY41" s="374" t="str">
        <f>IF('各会計、関係団体の財政状況及び健全化判断比率'!B75="","",'各会計、関係団体の財政状況及び健全化判断比率'!B75)</f>
        <v>さしま環境管理事務組合（清水丘整地霊園管理事業特別会計）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23</v>
      </c>
      <c r="BX42" s="375"/>
      <c r="BY42" s="374" t="str">
        <f>IF('各会計、関係団体の財政状況及び健全化判断比率'!B76="","",'各会計、関係団体の財政状況及び健全化判断比率'!B76)</f>
        <v>茨城西南地方広域市町村圏事務組合（一般会計）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24</v>
      </c>
      <c r="BX43" s="375"/>
      <c r="BY43" s="374" t="str">
        <f>IF('各会計、関係団体の財政状況及び健全化判断比率'!B77="","",'各会計、関係団体の財政状況及び健全化判断比率'!B77)</f>
        <v>茨城西南地方広域市町村圏事務組合（利根老人ホーム事業特別会計）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4" t="s">
        <v>534</v>
      </c>
      <c r="D34" s="1184"/>
      <c r="E34" s="1185"/>
      <c r="F34" s="32">
        <v>8.48</v>
      </c>
      <c r="G34" s="33">
        <v>9.66</v>
      </c>
      <c r="H34" s="33">
        <v>9.77</v>
      </c>
      <c r="I34" s="33">
        <v>10.7</v>
      </c>
      <c r="J34" s="34">
        <v>10.93</v>
      </c>
      <c r="K34" s="22"/>
      <c r="L34" s="22"/>
      <c r="M34" s="22"/>
      <c r="N34" s="22"/>
      <c r="O34" s="22"/>
      <c r="P34" s="22"/>
    </row>
    <row r="35" spans="1:16" ht="39" customHeight="1" x14ac:dyDescent="0.15">
      <c r="A35" s="22"/>
      <c r="B35" s="35"/>
      <c r="C35" s="1178" t="s">
        <v>535</v>
      </c>
      <c r="D35" s="1179"/>
      <c r="E35" s="1180"/>
      <c r="F35" s="36">
        <v>3.51</v>
      </c>
      <c r="G35" s="37">
        <v>4.59</v>
      </c>
      <c r="H35" s="37">
        <v>6.66</v>
      </c>
      <c r="I35" s="37">
        <v>4.71</v>
      </c>
      <c r="J35" s="38">
        <v>4.1900000000000004</v>
      </c>
      <c r="K35" s="22"/>
      <c r="L35" s="22"/>
      <c r="M35" s="22"/>
      <c r="N35" s="22"/>
      <c r="O35" s="22"/>
      <c r="P35" s="22"/>
    </row>
    <row r="36" spans="1:16" ht="39" customHeight="1" x14ac:dyDescent="0.15">
      <c r="A36" s="22"/>
      <c r="B36" s="35"/>
      <c r="C36" s="1178" t="s">
        <v>536</v>
      </c>
      <c r="D36" s="1179"/>
      <c r="E36" s="1180"/>
      <c r="F36" s="36">
        <v>0.61</v>
      </c>
      <c r="G36" s="37">
        <v>0.5</v>
      </c>
      <c r="H36" s="37">
        <v>0.35</v>
      </c>
      <c r="I36" s="37">
        <v>0.51</v>
      </c>
      <c r="J36" s="38">
        <v>0.66</v>
      </c>
      <c r="K36" s="22"/>
      <c r="L36" s="22"/>
      <c r="M36" s="22"/>
      <c r="N36" s="22"/>
      <c r="O36" s="22"/>
      <c r="P36" s="22"/>
    </row>
    <row r="37" spans="1:16" ht="39" customHeight="1" x14ac:dyDescent="0.15">
      <c r="A37" s="22"/>
      <c r="B37" s="35"/>
      <c r="C37" s="1178" t="s">
        <v>537</v>
      </c>
      <c r="D37" s="1179"/>
      <c r="E37" s="1180"/>
      <c r="F37" s="36">
        <v>0.39</v>
      </c>
      <c r="G37" s="37">
        <v>0.39</v>
      </c>
      <c r="H37" s="37">
        <v>0.35</v>
      </c>
      <c r="I37" s="37">
        <v>0.21</v>
      </c>
      <c r="J37" s="38">
        <v>0.33</v>
      </c>
      <c r="K37" s="22"/>
      <c r="L37" s="22"/>
      <c r="M37" s="22"/>
      <c r="N37" s="22"/>
      <c r="O37" s="22"/>
      <c r="P37" s="22"/>
    </row>
    <row r="38" spans="1:16" ht="39" customHeight="1" x14ac:dyDescent="0.15">
      <c r="A38" s="22"/>
      <c r="B38" s="35"/>
      <c r="C38" s="1178" t="s">
        <v>538</v>
      </c>
      <c r="D38" s="1179"/>
      <c r="E38" s="1180"/>
      <c r="F38" s="36">
        <v>0.36</v>
      </c>
      <c r="G38" s="37">
        <v>0.31</v>
      </c>
      <c r="H38" s="37">
        <v>0.19</v>
      </c>
      <c r="I38" s="37">
        <v>0.34</v>
      </c>
      <c r="J38" s="38">
        <v>0.3</v>
      </c>
      <c r="K38" s="22"/>
      <c r="L38" s="22"/>
      <c r="M38" s="22"/>
      <c r="N38" s="22"/>
      <c r="O38" s="22"/>
      <c r="P38" s="22"/>
    </row>
    <row r="39" spans="1:16" ht="39" customHeight="1" x14ac:dyDescent="0.15">
      <c r="A39" s="22"/>
      <c r="B39" s="35"/>
      <c r="C39" s="1178" t="s">
        <v>539</v>
      </c>
      <c r="D39" s="1179"/>
      <c r="E39" s="1180"/>
      <c r="F39" s="36">
        <v>7.0000000000000007E-2</v>
      </c>
      <c r="G39" s="37">
        <v>7.0000000000000007E-2</v>
      </c>
      <c r="H39" s="37">
        <v>0.15</v>
      </c>
      <c r="I39" s="37">
        <v>0.04</v>
      </c>
      <c r="J39" s="38">
        <v>0.09</v>
      </c>
      <c r="K39" s="22"/>
      <c r="L39" s="22"/>
      <c r="M39" s="22"/>
      <c r="N39" s="22"/>
      <c r="O39" s="22"/>
      <c r="P39" s="22"/>
    </row>
    <row r="40" spans="1:16" ht="39" customHeight="1" x14ac:dyDescent="0.15">
      <c r="A40" s="22"/>
      <c r="B40" s="35"/>
      <c r="C40" s="1178" t="s">
        <v>540</v>
      </c>
      <c r="D40" s="1179"/>
      <c r="E40" s="1180"/>
      <c r="F40" s="36">
        <v>0.12</v>
      </c>
      <c r="G40" s="37">
        <v>0.08</v>
      </c>
      <c r="H40" s="37">
        <v>0.06</v>
      </c>
      <c r="I40" s="37">
        <v>0.09</v>
      </c>
      <c r="J40" s="38">
        <v>7.0000000000000007E-2</v>
      </c>
      <c r="K40" s="22"/>
      <c r="L40" s="22"/>
      <c r="M40" s="22"/>
      <c r="N40" s="22"/>
      <c r="O40" s="22"/>
      <c r="P40" s="22"/>
    </row>
    <row r="41" spans="1:16" ht="39" customHeight="1" x14ac:dyDescent="0.15">
      <c r="A41" s="22"/>
      <c r="B41" s="35"/>
      <c r="C41" s="1178" t="s">
        <v>541</v>
      </c>
      <c r="D41" s="1179"/>
      <c r="E41" s="1180"/>
      <c r="F41" s="36">
        <v>0.05</v>
      </c>
      <c r="G41" s="37">
        <v>0.03</v>
      </c>
      <c r="H41" s="37">
        <v>0.04</v>
      </c>
      <c r="I41" s="37">
        <v>0.04</v>
      </c>
      <c r="J41" s="38">
        <v>0.05</v>
      </c>
      <c r="K41" s="22"/>
      <c r="L41" s="22"/>
      <c r="M41" s="22"/>
      <c r="N41" s="22"/>
      <c r="O41" s="22"/>
      <c r="P41" s="22"/>
    </row>
    <row r="42" spans="1:16" ht="39" customHeight="1" x14ac:dyDescent="0.15">
      <c r="A42" s="22"/>
      <c r="B42" s="39"/>
      <c r="C42" s="1178" t="s">
        <v>542</v>
      </c>
      <c r="D42" s="1179"/>
      <c r="E42" s="1180"/>
      <c r="F42" s="36" t="s">
        <v>487</v>
      </c>
      <c r="G42" s="37" t="s">
        <v>487</v>
      </c>
      <c r="H42" s="37" t="s">
        <v>487</v>
      </c>
      <c r="I42" s="37" t="s">
        <v>487</v>
      </c>
      <c r="J42" s="38" t="s">
        <v>487</v>
      </c>
      <c r="K42" s="22"/>
      <c r="L42" s="22"/>
      <c r="M42" s="22"/>
      <c r="N42" s="22"/>
      <c r="O42" s="22"/>
      <c r="P42" s="22"/>
    </row>
    <row r="43" spans="1:16" ht="39" customHeight="1" thickBot="1" x14ac:dyDescent="0.2">
      <c r="A43" s="22"/>
      <c r="B43" s="40"/>
      <c r="C43" s="1181" t="s">
        <v>543</v>
      </c>
      <c r="D43" s="1182"/>
      <c r="E43" s="1183"/>
      <c r="F43" s="41">
        <v>0.09</v>
      </c>
      <c r="G43" s="42">
        <v>0.13</v>
      </c>
      <c r="H43" s="42">
        <v>0.17</v>
      </c>
      <c r="I43" s="42">
        <v>0.05</v>
      </c>
      <c r="J43" s="43">
        <v>0.16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4987</v>
      </c>
      <c r="L45" s="60">
        <v>5526</v>
      </c>
      <c r="M45" s="60">
        <v>5841</v>
      </c>
      <c r="N45" s="60">
        <v>5857</v>
      </c>
      <c r="O45" s="61">
        <v>6320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487</v>
      </c>
      <c r="L47" s="64" t="s">
        <v>487</v>
      </c>
      <c r="M47" s="64" t="s">
        <v>487</v>
      </c>
      <c r="N47" s="64" t="s">
        <v>487</v>
      </c>
      <c r="O47" s="65" t="s">
        <v>487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1782</v>
      </c>
      <c r="L48" s="64">
        <v>1859</v>
      </c>
      <c r="M48" s="64">
        <v>1699</v>
      </c>
      <c r="N48" s="64">
        <v>1603</v>
      </c>
      <c r="O48" s="65">
        <v>1519</v>
      </c>
      <c r="P48" s="48"/>
      <c r="Q48" s="48"/>
      <c r="R48" s="48"/>
      <c r="S48" s="48"/>
      <c r="T48" s="48"/>
      <c r="U48" s="48"/>
    </row>
    <row r="49" spans="1:21" ht="30.75" customHeight="1" x14ac:dyDescent="0.15">
      <c r="A49" s="48"/>
      <c r="B49" s="1196"/>
      <c r="C49" s="1197"/>
      <c r="D49" s="62"/>
      <c r="E49" s="1188" t="s">
        <v>16</v>
      </c>
      <c r="F49" s="1188"/>
      <c r="G49" s="1188"/>
      <c r="H49" s="1188"/>
      <c r="I49" s="1188"/>
      <c r="J49" s="1189"/>
      <c r="K49" s="63">
        <v>442</v>
      </c>
      <c r="L49" s="64">
        <v>418</v>
      </c>
      <c r="M49" s="64">
        <v>395</v>
      </c>
      <c r="N49" s="64">
        <v>388</v>
      </c>
      <c r="O49" s="65">
        <v>414</v>
      </c>
      <c r="P49" s="48"/>
      <c r="Q49" s="48"/>
      <c r="R49" s="48"/>
      <c r="S49" s="48"/>
      <c r="T49" s="48"/>
      <c r="U49" s="48"/>
    </row>
    <row r="50" spans="1:21" ht="30.75" customHeight="1" x14ac:dyDescent="0.15">
      <c r="A50" s="48"/>
      <c r="B50" s="1196"/>
      <c r="C50" s="1197"/>
      <c r="D50" s="62"/>
      <c r="E50" s="1188" t="s">
        <v>17</v>
      </c>
      <c r="F50" s="1188"/>
      <c r="G50" s="1188"/>
      <c r="H50" s="1188"/>
      <c r="I50" s="1188"/>
      <c r="J50" s="1189"/>
      <c r="K50" s="63">
        <v>91</v>
      </c>
      <c r="L50" s="64">
        <v>58</v>
      </c>
      <c r="M50" s="64">
        <v>53</v>
      </c>
      <c r="N50" s="64">
        <v>47</v>
      </c>
      <c r="O50" s="65">
        <v>39</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1</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5105</v>
      </c>
      <c r="L52" s="64">
        <v>5569</v>
      </c>
      <c r="M52" s="64">
        <v>5882</v>
      </c>
      <c r="N52" s="64">
        <v>5988</v>
      </c>
      <c r="O52" s="65">
        <v>6169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2198</v>
      </c>
      <c r="L53" s="69">
        <v>2293</v>
      </c>
      <c r="M53" s="69">
        <v>2106</v>
      </c>
      <c r="N53" s="69">
        <v>1907</v>
      </c>
      <c r="O53" s="70">
        <v>2123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75" zoomScaleNormal="75" zoomScaleSheetLayoutView="100" workbookViewId="0">
      <selection activeCell="B50" sqref="B50:C5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14" t="s">
        <v>24</v>
      </c>
      <c r="C41" s="1215"/>
      <c r="D41" s="81"/>
      <c r="E41" s="1216" t="s">
        <v>25</v>
      </c>
      <c r="F41" s="1216"/>
      <c r="G41" s="1216"/>
      <c r="H41" s="1217"/>
      <c r="I41" s="82">
        <v>61119</v>
      </c>
      <c r="J41" s="83">
        <v>62928</v>
      </c>
      <c r="K41" s="83">
        <v>65350</v>
      </c>
      <c r="L41" s="83">
        <v>65160</v>
      </c>
      <c r="M41" s="84">
        <v>63707</v>
      </c>
    </row>
    <row r="42" spans="2:13" ht="27.75" customHeight="1" x14ac:dyDescent="0.15">
      <c r="B42" s="1204"/>
      <c r="C42" s="1205"/>
      <c r="D42" s="85"/>
      <c r="E42" s="1208" t="s">
        <v>26</v>
      </c>
      <c r="F42" s="1208"/>
      <c r="G42" s="1208"/>
      <c r="H42" s="1209"/>
      <c r="I42" s="86">
        <v>475</v>
      </c>
      <c r="J42" s="87">
        <v>421</v>
      </c>
      <c r="K42" s="87">
        <v>372</v>
      </c>
      <c r="L42" s="87">
        <v>329</v>
      </c>
      <c r="M42" s="88">
        <v>294</v>
      </c>
    </row>
    <row r="43" spans="2:13" ht="27.75" customHeight="1" x14ac:dyDescent="0.15">
      <c r="B43" s="1204"/>
      <c r="C43" s="1205"/>
      <c r="D43" s="85"/>
      <c r="E43" s="1208" t="s">
        <v>27</v>
      </c>
      <c r="F43" s="1208"/>
      <c r="G43" s="1208"/>
      <c r="H43" s="1209"/>
      <c r="I43" s="86">
        <v>19956</v>
      </c>
      <c r="J43" s="87">
        <v>19467</v>
      </c>
      <c r="K43" s="87">
        <v>18738</v>
      </c>
      <c r="L43" s="87">
        <v>18259</v>
      </c>
      <c r="M43" s="88">
        <v>16917</v>
      </c>
    </row>
    <row r="44" spans="2:13" ht="27.75" customHeight="1" x14ac:dyDescent="0.15">
      <c r="B44" s="1204"/>
      <c r="C44" s="1205"/>
      <c r="D44" s="85"/>
      <c r="E44" s="1208" t="s">
        <v>28</v>
      </c>
      <c r="F44" s="1208"/>
      <c r="G44" s="1208"/>
      <c r="H44" s="1209"/>
      <c r="I44" s="86">
        <v>2651</v>
      </c>
      <c r="J44" s="87">
        <v>2480</v>
      </c>
      <c r="K44" s="87">
        <v>2361</v>
      </c>
      <c r="L44" s="87">
        <v>2173</v>
      </c>
      <c r="M44" s="88">
        <v>1883</v>
      </c>
    </row>
    <row r="45" spans="2:13" ht="27.75" customHeight="1" x14ac:dyDescent="0.15">
      <c r="B45" s="1204"/>
      <c r="C45" s="1205"/>
      <c r="D45" s="85"/>
      <c r="E45" s="1208" t="s">
        <v>29</v>
      </c>
      <c r="F45" s="1208"/>
      <c r="G45" s="1208"/>
      <c r="H45" s="1209"/>
      <c r="I45" s="86">
        <v>8013</v>
      </c>
      <c r="J45" s="87">
        <v>7605</v>
      </c>
      <c r="K45" s="87">
        <v>7089</v>
      </c>
      <c r="L45" s="87">
        <v>6676</v>
      </c>
      <c r="M45" s="88">
        <v>6535</v>
      </c>
    </row>
    <row r="46" spans="2:13" ht="27.75" customHeight="1" x14ac:dyDescent="0.15">
      <c r="B46" s="1204"/>
      <c r="C46" s="1205"/>
      <c r="D46" s="89"/>
      <c r="E46" s="1208" t="s">
        <v>30</v>
      </c>
      <c r="F46" s="1208"/>
      <c r="G46" s="1208"/>
      <c r="H46" s="1209"/>
      <c r="I46" s="86">
        <v>22</v>
      </c>
      <c r="J46" s="87">
        <v>17</v>
      </c>
      <c r="K46" s="87">
        <v>20</v>
      </c>
      <c r="L46" s="87">
        <v>8</v>
      </c>
      <c r="M46" s="88">
        <v>8</v>
      </c>
    </row>
    <row r="47" spans="2:13" ht="27.75" customHeight="1" x14ac:dyDescent="0.15">
      <c r="B47" s="1204"/>
      <c r="C47" s="1205"/>
      <c r="D47" s="90"/>
      <c r="E47" s="1218" t="s">
        <v>31</v>
      </c>
      <c r="F47" s="1219"/>
      <c r="G47" s="1219"/>
      <c r="H47" s="1220"/>
      <c r="I47" s="86" t="s">
        <v>487</v>
      </c>
      <c r="J47" s="87" t="s">
        <v>487</v>
      </c>
      <c r="K47" s="87" t="s">
        <v>487</v>
      </c>
      <c r="L47" s="87" t="s">
        <v>487</v>
      </c>
      <c r="M47" s="88" t="s">
        <v>487</v>
      </c>
    </row>
    <row r="48" spans="2:13" ht="27.75" customHeight="1" x14ac:dyDescent="0.15">
      <c r="B48" s="1204"/>
      <c r="C48" s="1205"/>
      <c r="D48" s="85"/>
      <c r="E48" s="1208" t="s">
        <v>32</v>
      </c>
      <c r="F48" s="1208"/>
      <c r="G48" s="1208"/>
      <c r="H48" s="1209"/>
      <c r="I48" s="86" t="s">
        <v>487</v>
      </c>
      <c r="J48" s="87" t="s">
        <v>487</v>
      </c>
      <c r="K48" s="87" t="s">
        <v>487</v>
      </c>
      <c r="L48" s="87" t="s">
        <v>487</v>
      </c>
      <c r="M48" s="88" t="s">
        <v>487</v>
      </c>
    </row>
    <row r="49" spans="2:13" ht="27.75" customHeight="1" x14ac:dyDescent="0.15">
      <c r="B49" s="1206"/>
      <c r="C49" s="1207"/>
      <c r="D49" s="85"/>
      <c r="E49" s="1208" t="s">
        <v>33</v>
      </c>
      <c r="F49" s="1208"/>
      <c r="G49" s="1208"/>
      <c r="H49" s="1209"/>
      <c r="I49" s="86" t="s">
        <v>487</v>
      </c>
      <c r="J49" s="87" t="s">
        <v>487</v>
      </c>
      <c r="K49" s="87" t="s">
        <v>487</v>
      </c>
      <c r="L49" s="87" t="s">
        <v>487</v>
      </c>
      <c r="M49" s="88" t="s">
        <v>487</v>
      </c>
    </row>
    <row r="50" spans="2:13" ht="27.75" customHeight="1" x14ac:dyDescent="0.15">
      <c r="B50" s="1202" t="s">
        <v>34</v>
      </c>
      <c r="C50" s="1203"/>
      <c r="D50" s="91"/>
      <c r="E50" s="1208" t="s">
        <v>35</v>
      </c>
      <c r="F50" s="1208"/>
      <c r="G50" s="1208"/>
      <c r="H50" s="1209"/>
      <c r="I50" s="86">
        <v>3772</v>
      </c>
      <c r="J50" s="87">
        <v>4704</v>
      </c>
      <c r="K50" s="87">
        <v>5283</v>
      </c>
      <c r="L50" s="87">
        <v>6088</v>
      </c>
      <c r="M50" s="88">
        <v>6308</v>
      </c>
    </row>
    <row r="51" spans="2:13" ht="27.75" customHeight="1" x14ac:dyDescent="0.15">
      <c r="B51" s="1204"/>
      <c r="C51" s="1205"/>
      <c r="D51" s="85"/>
      <c r="E51" s="1208" t="s">
        <v>36</v>
      </c>
      <c r="F51" s="1208"/>
      <c r="G51" s="1208"/>
      <c r="H51" s="1209"/>
      <c r="I51" s="86">
        <v>5238</v>
      </c>
      <c r="J51" s="87">
        <v>5427</v>
      </c>
      <c r="K51" s="87">
        <v>5213</v>
      </c>
      <c r="L51" s="87">
        <v>4775</v>
      </c>
      <c r="M51" s="88">
        <v>4262</v>
      </c>
    </row>
    <row r="52" spans="2:13" ht="27.75" customHeight="1" x14ac:dyDescent="0.15">
      <c r="B52" s="1206"/>
      <c r="C52" s="1207"/>
      <c r="D52" s="85"/>
      <c r="E52" s="1208" t="s">
        <v>37</v>
      </c>
      <c r="F52" s="1208"/>
      <c r="G52" s="1208"/>
      <c r="H52" s="1209"/>
      <c r="I52" s="86">
        <v>54785</v>
      </c>
      <c r="J52" s="87">
        <v>56485</v>
      </c>
      <c r="K52" s="87">
        <v>58380</v>
      </c>
      <c r="L52" s="87">
        <v>58258</v>
      </c>
      <c r="M52" s="88">
        <v>57588</v>
      </c>
    </row>
    <row r="53" spans="2:13" ht="27.75" customHeight="1" thickBot="1" x14ac:dyDescent="0.2">
      <c r="B53" s="1210" t="s">
        <v>38</v>
      </c>
      <c r="C53" s="1211"/>
      <c r="D53" s="92"/>
      <c r="E53" s="1212" t="s">
        <v>39</v>
      </c>
      <c r="F53" s="1212"/>
      <c r="G53" s="1212"/>
      <c r="H53" s="1213"/>
      <c r="I53" s="93">
        <v>28441</v>
      </c>
      <c r="J53" s="94">
        <v>26302</v>
      </c>
      <c r="K53" s="94">
        <v>25055</v>
      </c>
      <c r="L53" s="94">
        <v>23484</v>
      </c>
      <c r="M53" s="95">
        <v>21185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16" zoomScale="80" zoomScaleNormal="8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562</v>
      </c>
      <c r="I42" s="354"/>
      <c r="J42" s="354"/>
      <c r="K42" s="354"/>
      <c r="L42" s="246"/>
      <c r="M42" s="246"/>
      <c r="N42" s="246"/>
      <c r="O42" s="246"/>
    </row>
    <row r="43" spans="2:17" x14ac:dyDescent="0.15">
      <c r="B43" s="250"/>
      <c r="C43" s="246"/>
      <c r="D43" s="246"/>
      <c r="E43" s="246"/>
      <c r="F43" s="246"/>
      <c r="G43" s="1221" t="s">
        <v>570</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563</v>
      </c>
    </row>
    <row r="50" spans="1:17" x14ac:dyDescent="0.15">
      <c r="B50" s="250"/>
      <c r="C50" s="246"/>
      <c r="D50" s="246"/>
      <c r="E50" s="246"/>
      <c r="F50" s="246"/>
      <c r="G50" s="1230"/>
      <c r="H50" s="1231"/>
      <c r="I50" s="1231"/>
      <c r="J50" s="1232"/>
      <c r="K50" s="356" t="s">
        <v>527</v>
      </c>
      <c r="L50" s="356" t="s">
        <v>528</v>
      </c>
      <c r="M50" s="356" t="s">
        <v>529</v>
      </c>
      <c r="N50" s="356" t="s">
        <v>530</v>
      </c>
      <c r="O50" s="356" t="s">
        <v>531</v>
      </c>
    </row>
    <row r="51" spans="1:17" x14ac:dyDescent="0.15">
      <c r="B51" s="250"/>
      <c r="C51" s="246"/>
      <c r="D51" s="246"/>
      <c r="E51" s="246"/>
      <c r="F51" s="246"/>
      <c r="G51" s="1233" t="s">
        <v>564</v>
      </c>
      <c r="H51" s="1234"/>
      <c r="I51" s="1239" t="s">
        <v>565</v>
      </c>
      <c r="J51" s="1239"/>
      <c r="K51" s="1241"/>
      <c r="L51" s="1241"/>
      <c r="M51" s="1241"/>
      <c r="N51" s="1242">
        <v>93.1</v>
      </c>
      <c r="O51" s="1242">
        <v>84.4</v>
      </c>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571</v>
      </c>
      <c r="J53" s="1243"/>
      <c r="K53" s="1250"/>
      <c r="L53" s="1250"/>
      <c r="M53" s="1250"/>
      <c r="N53" s="1252">
        <v>44.3</v>
      </c>
      <c r="O53" s="1252">
        <v>45.9</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566</v>
      </c>
      <c r="H55" s="1245"/>
      <c r="I55" s="1243" t="s">
        <v>565</v>
      </c>
      <c r="J55" s="1243"/>
      <c r="K55" s="1241"/>
      <c r="L55" s="1241"/>
      <c r="M55" s="1241"/>
      <c r="N55" s="1242">
        <v>15.8</v>
      </c>
      <c r="O55" s="1242">
        <v>6.5</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571</v>
      </c>
      <c r="J57" s="1253"/>
      <c r="K57" s="1250"/>
      <c r="L57" s="1250"/>
      <c r="M57" s="1250"/>
      <c r="N57" s="1252">
        <v>54.5</v>
      </c>
      <c r="O57" s="1252">
        <v>57.9</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567</v>
      </c>
      <c r="C63" s="246"/>
      <c r="D63" s="246"/>
      <c r="E63" s="246"/>
      <c r="F63" s="246"/>
      <c r="G63" s="246"/>
      <c r="H63" s="246"/>
      <c r="I63" s="246"/>
      <c r="J63" s="246"/>
      <c r="K63" s="246"/>
      <c r="L63" s="246"/>
      <c r="M63" s="246"/>
      <c r="N63" s="246"/>
      <c r="O63" s="246"/>
    </row>
    <row r="64" spans="1:17" x14ac:dyDescent="0.15">
      <c r="B64" s="250"/>
      <c r="C64" s="246"/>
      <c r="D64" s="246"/>
      <c r="E64" s="246"/>
      <c r="F64" s="246"/>
      <c r="G64" s="353" t="s">
        <v>562</v>
      </c>
      <c r="I64" s="354"/>
      <c r="J64" s="354"/>
      <c r="K64" s="354"/>
      <c r="L64" s="246"/>
      <c r="M64" s="246"/>
      <c r="N64" s="246"/>
      <c r="O64" s="246"/>
    </row>
    <row r="65" spans="2:30" x14ac:dyDescent="0.15">
      <c r="B65" s="250"/>
      <c r="C65" s="246"/>
      <c r="D65" s="246"/>
      <c r="E65" s="246"/>
      <c r="F65" s="246"/>
      <c r="G65" s="1221" t="s">
        <v>572</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568</v>
      </c>
      <c r="I71" s="370"/>
      <c r="J71" s="366"/>
      <c r="K71" s="366"/>
      <c r="L71" s="367"/>
      <c r="M71" s="366"/>
      <c r="N71" s="367"/>
      <c r="O71" s="368"/>
    </row>
    <row r="72" spans="2:30" x14ac:dyDescent="0.15">
      <c r="B72" s="250"/>
      <c r="C72" s="246"/>
      <c r="D72" s="246"/>
      <c r="E72" s="246"/>
      <c r="F72" s="246"/>
      <c r="G72" s="1230"/>
      <c r="H72" s="1231"/>
      <c r="I72" s="1231"/>
      <c r="J72" s="1232"/>
      <c r="K72" s="356" t="s">
        <v>527</v>
      </c>
      <c r="L72" s="356" t="s">
        <v>528</v>
      </c>
      <c r="M72" s="356" t="s">
        <v>529</v>
      </c>
      <c r="N72" s="356" t="s">
        <v>530</v>
      </c>
      <c r="O72" s="356" t="s">
        <v>531</v>
      </c>
    </row>
    <row r="73" spans="2:30" x14ac:dyDescent="0.15">
      <c r="B73" s="250"/>
      <c r="C73" s="246"/>
      <c r="D73" s="246"/>
      <c r="E73" s="246"/>
      <c r="F73" s="246"/>
      <c r="G73" s="1233" t="s">
        <v>564</v>
      </c>
      <c r="H73" s="1234"/>
      <c r="I73" s="1239" t="s">
        <v>565</v>
      </c>
      <c r="J73" s="1239"/>
      <c r="K73" s="1254">
        <v>116.1</v>
      </c>
      <c r="L73" s="1254">
        <v>105.9</v>
      </c>
      <c r="M73" s="1242">
        <v>102</v>
      </c>
      <c r="N73" s="1242">
        <v>93.1</v>
      </c>
      <c r="O73" s="1242">
        <v>84.4</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569</v>
      </c>
      <c r="J75" s="1243"/>
      <c r="K75" s="1252">
        <v>9.9</v>
      </c>
      <c r="L75" s="1252">
        <v>9.6</v>
      </c>
      <c r="M75" s="1252">
        <v>8.9</v>
      </c>
      <c r="N75" s="1252">
        <v>8.4</v>
      </c>
      <c r="O75" s="1252">
        <v>8.1999999999999993</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566</v>
      </c>
      <c r="H77" s="1245"/>
      <c r="I77" s="1243" t="s">
        <v>565</v>
      </c>
      <c r="J77" s="1243"/>
      <c r="K77" s="1254">
        <v>55.4</v>
      </c>
      <c r="L77" s="1254">
        <v>42.2</v>
      </c>
      <c r="M77" s="1242">
        <v>33.299999999999997</v>
      </c>
      <c r="N77" s="1242">
        <v>15.8</v>
      </c>
      <c r="O77" s="1242">
        <v>6.5</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569</v>
      </c>
      <c r="J79" s="1253"/>
      <c r="K79" s="1256">
        <v>10.9</v>
      </c>
      <c r="L79" s="1256">
        <v>10.199999999999999</v>
      </c>
      <c r="M79" s="1256">
        <v>9.3000000000000007</v>
      </c>
      <c r="N79" s="1256">
        <v>6.2</v>
      </c>
      <c r="O79" s="1256">
        <v>5.9</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6" zoomScale="75" zoomScaleNormal="75" zoomScaleSheetLayoutView="70" workbookViewId="0">
      <selection activeCell="I98" sqref="I9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101" zoomScale="75" zoomScaleNormal="75" zoomScaleSheetLayoutView="55" workbookViewId="0">
      <selection activeCell="M60" sqref="M6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526</v>
      </c>
      <c r="G2" s="113"/>
      <c r="H2" s="114"/>
    </row>
    <row r="3" spans="1:8" x14ac:dyDescent="0.15">
      <c r="A3" s="110" t="s">
        <v>519</v>
      </c>
      <c r="B3" s="115"/>
      <c r="C3" s="116"/>
      <c r="D3" s="117">
        <v>52698</v>
      </c>
      <c r="E3" s="118"/>
      <c r="F3" s="119">
        <v>57996</v>
      </c>
      <c r="G3" s="120"/>
      <c r="H3" s="121"/>
    </row>
    <row r="4" spans="1:8" x14ac:dyDescent="0.15">
      <c r="A4" s="122"/>
      <c r="B4" s="123"/>
      <c r="C4" s="124"/>
      <c r="D4" s="125">
        <v>39479</v>
      </c>
      <c r="E4" s="126"/>
      <c r="F4" s="127">
        <v>32288</v>
      </c>
      <c r="G4" s="128"/>
      <c r="H4" s="129"/>
    </row>
    <row r="5" spans="1:8" x14ac:dyDescent="0.15">
      <c r="A5" s="110" t="s">
        <v>521</v>
      </c>
      <c r="B5" s="115"/>
      <c r="C5" s="116"/>
      <c r="D5" s="117">
        <v>42822</v>
      </c>
      <c r="E5" s="118"/>
      <c r="F5" s="119">
        <v>64620</v>
      </c>
      <c r="G5" s="120"/>
      <c r="H5" s="121"/>
    </row>
    <row r="6" spans="1:8" x14ac:dyDescent="0.15">
      <c r="A6" s="122"/>
      <c r="B6" s="123"/>
      <c r="C6" s="124"/>
      <c r="D6" s="125">
        <v>29631</v>
      </c>
      <c r="E6" s="126"/>
      <c r="F6" s="127">
        <v>37260</v>
      </c>
      <c r="G6" s="128"/>
      <c r="H6" s="129"/>
    </row>
    <row r="7" spans="1:8" x14ac:dyDescent="0.15">
      <c r="A7" s="110" t="s">
        <v>522</v>
      </c>
      <c r="B7" s="115"/>
      <c r="C7" s="116"/>
      <c r="D7" s="117">
        <v>55061</v>
      </c>
      <c r="E7" s="118"/>
      <c r="F7" s="119">
        <v>64287</v>
      </c>
      <c r="G7" s="120"/>
      <c r="H7" s="121"/>
    </row>
    <row r="8" spans="1:8" x14ac:dyDescent="0.15">
      <c r="A8" s="122"/>
      <c r="B8" s="123"/>
      <c r="C8" s="124"/>
      <c r="D8" s="125">
        <v>37573</v>
      </c>
      <c r="E8" s="126"/>
      <c r="F8" s="127">
        <v>41052</v>
      </c>
      <c r="G8" s="128"/>
      <c r="H8" s="129"/>
    </row>
    <row r="9" spans="1:8" x14ac:dyDescent="0.15">
      <c r="A9" s="110" t="s">
        <v>523</v>
      </c>
      <c r="B9" s="115"/>
      <c r="C9" s="116"/>
      <c r="D9" s="117">
        <v>36293</v>
      </c>
      <c r="E9" s="118"/>
      <c r="F9" s="119">
        <v>46440</v>
      </c>
      <c r="G9" s="120"/>
      <c r="H9" s="121"/>
    </row>
    <row r="10" spans="1:8" x14ac:dyDescent="0.15">
      <c r="A10" s="122"/>
      <c r="B10" s="123"/>
      <c r="C10" s="124"/>
      <c r="D10" s="125">
        <v>21911</v>
      </c>
      <c r="E10" s="126"/>
      <c r="F10" s="127">
        <v>27658</v>
      </c>
      <c r="G10" s="128"/>
      <c r="H10" s="129"/>
    </row>
    <row r="11" spans="1:8" x14ac:dyDescent="0.15">
      <c r="A11" s="110" t="s">
        <v>524</v>
      </c>
      <c r="B11" s="115"/>
      <c r="C11" s="116"/>
      <c r="D11" s="117">
        <v>32796</v>
      </c>
      <c r="E11" s="118"/>
      <c r="F11" s="119">
        <v>63257</v>
      </c>
      <c r="G11" s="120"/>
      <c r="H11" s="121"/>
    </row>
    <row r="12" spans="1:8" x14ac:dyDescent="0.15">
      <c r="A12" s="122"/>
      <c r="B12" s="123"/>
      <c r="C12" s="130"/>
      <c r="D12" s="125">
        <v>24386</v>
      </c>
      <c r="E12" s="126"/>
      <c r="F12" s="127">
        <v>27259</v>
      </c>
      <c r="G12" s="128"/>
      <c r="H12" s="129"/>
    </row>
    <row r="13" spans="1:8" x14ac:dyDescent="0.15">
      <c r="A13" s="110"/>
      <c r="B13" s="115"/>
      <c r="C13" s="131"/>
      <c r="D13" s="132">
        <v>43934</v>
      </c>
      <c r="E13" s="133"/>
      <c r="F13" s="134">
        <v>59320</v>
      </c>
      <c r="G13" s="135"/>
      <c r="H13" s="121"/>
    </row>
    <row r="14" spans="1:8" x14ac:dyDescent="0.15">
      <c r="A14" s="122"/>
      <c r="B14" s="123"/>
      <c r="C14" s="124"/>
      <c r="D14" s="125">
        <v>30596</v>
      </c>
      <c r="E14" s="126"/>
      <c r="F14" s="127">
        <v>33103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3.64</v>
      </c>
      <c r="C19" s="136">
        <f>ROUND(VALUE(SUBSTITUTE(実質収支比率等に係る経年分析!G$48,"▲","-")),2)</f>
        <v>4.7699999999999996</v>
      </c>
      <c r="D19" s="136">
        <f>ROUND(VALUE(SUBSTITUTE(実質収支比率等に係る経年分析!H$48,"▲","-")),2)</f>
        <v>6.84</v>
      </c>
      <c r="E19" s="136">
        <f>ROUND(VALUE(SUBSTITUTE(実質収支比率等に係る経年分析!I$48,"▲","-")),2)</f>
        <v>4.6500000000000004</v>
      </c>
      <c r="F19" s="136">
        <f>ROUND(VALUE(SUBSTITUTE(実質収支比率等に係る経年分析!J$48,"▲","-")),2)</f>
        <v>4.26</v>
      </c>
    </row>
    <row r="20" spans="1:11" x14ac:dyDescent="0.15">
      <c r="A20" s="136" t="s">
        <v>44</v>
      </c>
      <c r="B20" s="136">
        <f>ROUND(VALUE(SUBSTITUTE(実質収支比率等に係る経年分析!F$47,"▲","-")),2)</f>
        <v>6.63</v>
      </c>
      <c r="C20" s="136">
        <f>ROUND(VALUE(SUBSTITUTE(実質収支比率等に係る経年分析!G$47,"▲","-")),2)</f>
        <v>9.1999999999999993</v>
      </c>
      <c r="D20" s="136">
        <f>ROUND(VALUE(SUBSTITUTE(実質収支比率等に係る経年分析!H$47,"▲","-")),2)</f>
        <v>11.01</v>
      </c>
      <c r="E20" s="136">
        <f>ROUND(VALUE(SUBSTITUTE(実質収支比率等に係る経年分析!I$47,"▲","-")),2)</f>
        <v>11.46</v>
      </c>
      <c r="F20" s="136">
        <f>ROUND(VALUE(SUBSTITUTE(実質収支比率等に係る経年分析!J$47,"▲","-")),2)</f>
        <v>10.39</v>
      </c>
    </row>
    <row r="21" spans="1:11" x14ac:dyDescent="0.15">
      <c r="A21" s="136" t="s">
        <v>45</v>
      </c>
      <c r="B21" s="136">
        <f>IF(ISNUMBER(VALUE(SUBSTITUTE(実質収支比率等に係る経年分析!F$49,"▲","-"))),ROUND(VALUE(SUBSTITUTE(実質収支比率等に係る経年分析!F$49,"▲","-")),2),NA())</f>
        <v>0.47</v>
      </c>
      <c r="C21" s="136">
        <f>IF(ISNUMBER(VALUE(SUBSTITUTE(実質収支比率等に係る経年分析!G$49,"▲","-"))),ROUND(VALUE(SUBSTITUTE(実質収支比率等に係る経年分析!G$49,"▲","-")),2),NA())</f>
        <v>3.96</v>
      </c>
      <c r="D21" s="136">
        <f>IF(ISNUMBER(VALUE(SUBSTITUTE(実質収支比率等に係る経年分析!H$49,"▲","-"))),ROUND(VALUE(SUBSTITUTE(実質収支比率等に係る経年分析!H$49,"▲","-")),2),NA())</f>
        <v>4</v>
      </c>
      <c r="E21" s="136">
        <f>IF(ISNUMBER(VALUE(SUBSTITUTE(実質収支比率等に係る経年分析!I$49,"▲","-"))),ROUND(VALUE(SUBSTITUTE(実質収支比率等に係る経年分析!I$49,"▲","-")),2),NA())</f>
        <v>-1.38</v>
      </c>
      <c r="F21" s="136">
        <f>IF(ISNUMBER(VALUE(SUBSTITUTE(実質収支比率等に係る経年分析!J$49,"▲","-"))),ROUND(VALUE(SUBSTITUTE(実質収支比率等に係る経年分析!J$49,"▲","-")),2),NA())</f>
        <v>-1.49</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0.13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0.17</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0.16</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古河市古河福祉の森診療所特別会計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x14ac:dyDescent="0.15">
      <c r="A30" s="137" t="str">
        <f>IF(連結実質赤字比率に係る赤字・黒字の構成分析!C$40="",NA(),連結実質赤字比率に係る赤字・黒字の構成分析!C$40)</f>
        <v>古河市農業集落排水事業特別会計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7.0000000000000007E-2</v>
      </c>
    </row>
    <row r="31" spans="1:11" x14ac:dyDescent="0.15">
      <c r="A31" s="137" t="str">
        <f>IF(連結実質赤字比率に係る赤字・黒字の構成分析!C$39="",NA(),連結実質赤字比率に係る赤字・黒字の構成分析!C$39)</f>
        <v>古河市古河駅東部土地区画整理事業特別会計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0.09</v>
      </c>
    </row>
    <row r="32" spans="1:11" x14ac:dyDescent="0.15">
      <c r="A32" s="137" t="str">
        <f>IF(連結実質赤字比率に係る赤字・黒字の構成分析!C$38="",NA(),連結実質赤字比率に係る赤字・黒字の構成分析!C$38)</f>
        <v>古河市公共下水道事業特別会計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v>
      </c>
    </row>
    <row r="33" spans="1:16" x14ac:dyDescent="0.15">
      <c r="A33" s="137" t="str">
        <f>IF(連結実質赤字比率に係る赤字・黒字の構成分析!C$37="",NA(),連結実質赤字比率に係る赤字・黒字の構成分析!C$37)</f>
        <v>古河市国民健康保険特別会計（事業勘定）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0.33</v>
      </c>
    </row>
    <row r="34" spans="1:16" x14ac:dyDescent="0.15">
      <c r="A34" s="137" t="str">
        <f>IF(連結実質赤字比率に係る赤字・黒字の構成分析!C$36="",NA(),連結実質赤字比率に係る赤字・黒字の構成分析!C$36)</f>
        <v>古河市介護保険特別会計（保険事業勘定）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3.51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4.59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6.66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4.71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4.1900000000000004</v>
      </c>
    </row>
    <row r="36" spans="1:16" x14ac:dyDescent="0.15">
      <c r="A36" s="137" t="str">
        <f>IF(連結実質赤字比率に係る赤字・黒字の構成分析!C$34="",NA(),連結実質赤字比率に係る赤字・黒字の構成分析!C$34)</f>
        <v>古河市水道事業会計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8.48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9.66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9.77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10.93</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5105</v>
      </c>
      <c r="E42" s="138"/>
      <c r="F42" s="138"/>
      <c r="G42" s="138">
        <f>'実質公債費比率（分子）の構造'!L$52</f>
        <v>5569</v>
      </c>
      <c r="H42" s="138"/>
      <c r="I42" s="138"/>
      <c r="J42" s="138">
        <f>'実質公債費比率（分子）の構造'!M$52</f>
        <v>5882</v>
      </c>
      <c r="K42" s="138"/>
      <c r="L42" s="138"/>
      <c r="M42" s="138">
        <f>'実質公債費比率（分子）の構造'!N$52</f>
        <v>5988</v>
      </c>
      <c r="N42" s="138"/>
      <c r="O42" s="138"/>
      <c r="P42" s="138">
        <f>'実質公債費比率（分子）の構造'!O$52</f>
        <v>6169</v>
      </c>
    </row>
    <row r="43" spans="1:16" x14ac:dyDescent="0.15">
      <c r="A43" s="138" t="s">
        <v>53</v>
      </c>
      <c r="B43" s="138">
        <f>'実質公債費比率（分子）の構造'!K$51</f>
        <v>1</v>
      </c>
      <c r="C43" s="138"/>
      <c r="D43" s="138"/>
      <c r="E43" s="138">
        <f>'実質公債費比率（分子）の構造'!L$51</f>
        <v>1</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91</v>
      </c>
      <c r="C44" s="138"/>
      <c r="D44" s="138"/>
      <c r="E44" s="138">
        <f>'実質公債費比率（分子）の構造'!L$50</f>
        <v>58</v>
      </c>
      <c r="F44" s="138"/>
      <c r="G44" s="138"/>
      <c r="H44" s="138">
        <f>'実質公債費比率（分子）の構造'!M$50</f>
        <v>53</v>
      </c>
      <c r="I44" s="138"/>
      <c r="J44" s="138"/>
      <c r="K44" s="138">
        <f>'実質公債費比率（分子）の構造'!N$50</f>
        <v>47</v>
      </c>
      <c r="L44" s="138"/>
      <c r="M44" s="138"/>
      <c r="N44" s="138">
        <f>'実質公債費比率（分子）の構造'!O$50</f>
        <v>39</v>
      </c>
      <c r="O44" s="138"/>
      <c r="P44" s="138"/>
    </row>
    <row r="45" spans="1:16" x14ac:dyDescent="0.15">
      <c r="A45" s="138" t="s">
        <v>55</v>
      </c>
      <c r="B45" s="138">
        <f>'実質公債費比率（分子）の構造'!K$49</f>
        <v>442</v>
      </c>
      <c r="C45" s="138"/>
      <c r="D45" s="138"/>
      <c r="E45" s="138">
        <f>'実質公債費比率（分子）の構造'!L$49</f>
        <v>418</v>
      </c>
      <c r="F45" s="138"/>
      <c r="G45" s="138"/>
      <c r="H45" s="138">
        <f>'実質公債費比率（分子）の構造'!M$49</f>
        <v>395</v>
      </c>
      <c r="I45" s="138"/>
      <c r="J45" s="138"/>
      <c r="K45" s="138">
        <f>'実質公債費比率（分子）の構造'!N$49</f>
        <v>388</v>
      </c>
      <c r="L45" s="138"/>
      <c r="M45" s="138"/>
      <c r="N45" s="138">
        <f>'実質公債費比率（分子）の構造'!O$49</f>
        <v>414</v>
      </c>
      <c r="O45" s="138"/>
      <c r="P45" s="138"/>
    </row>
    <row r="46" spans="1:16" x14ac:dyDescent="0.15">
      <c r="A46" s="138" t="s">
        <v>56</v>
      </c>
      <c r="B46" s="138">
        <f>'実質公債費比率（分子）の構造'!K$48</f>
        <v>1782</v>
      </c>
      <c r="C46" s="138"/>
      <c r="D46" s="138"/>
      <c r="E46" s="138">
        <f>'実質公債費比率（分子）の構造'!L$48</f>
        <v>1859</v>
      </c>
      <c r="F46" s="138"/>
      <c r="G46" s="138"/>
      <c r="H46" s="138">
        <f>'実質公債費比率（分子）の構造'!M$48</f>
        <v>1699</v>
      </c>
      <c r="I46" s="138"/>
      <c r="J46" s="138"/>
      <c r="K46" s="138">
        <f>'実質公債費比率（分子）の構造'!N$48</f>
        <v>1603</v>
      </c>
      <c r="L46" s="138"/>
      <c r="M46" s="138"/>
      <c r="N46" s="138">
        <f>'実質公債費比率（分子）の構造'!O$48</f>
        <v>1519</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4987</v>
      </c>
      <c r="C49" s="138"/>
      <c r="D49" s="138"/>
      <c r="E49" s="138">
        <f>'実質公債費比率（分子）の構造'!L$45</f>
        <v>5526</v>
      </c>
      <c r="F49" s="138"/>
      <c r="G49" s="138"/>
      <c r="H49" s="138">
        <f>'実質公債費比率（分子）の構造'!M$45</f>
        <v>5841</v>
      </c>
      <c r="I49" s="138"/>
      <c r="J49" s="138"/>
      <c r="K49" s="138">
        <f>'実質公債費比率（分子）の構造'!N$45</f>
        <v>5857</v>
      </c>
      <c r="L49" s="138"/>
      <c r="M49" s="138"/>
      <c r="N49" s="138">
        <f>'実質公債費比率（分子）の構造'!O$45</f>
        <v>6320</v>
      </c>
      <c r="O49" s="138"/>
      <c r="P49" s="138"/>
    </row>
    <row r="50" spans="1:16" x14ac:dyDescent="0.15">
      <c r="A50" s="138" t="s">
        <v>60</v>
      </c>
      <c r="B50" s="138" t="e">
        <f>NA()</f>
        <v>#N/A</v>
      </c>
      <c r="C50" s="138">
        <f>IF(ISNUMBER('実質公債費比率（分子）の構造'!K$53),'実質公債費比率（分子）の構造'!K$53,NA())</f>
        <v>2198</v>
      </c>
      <c r="D50" s="138" t="e">
        <f>NA()</f>
        <v>#N/A</v>
      </c>
      <c r="E50" s="138" t="e">
        <f>NA()</f>
        <v>#N/A</v>
      </c>
      <c r="F50" s="138">
        <f>IF(ISNUMBER('実質公債費比率（分子）の構造'!L$53),'実質公債費比率（分子）の構造'!L$53,NA())</f>
        <v>2293</v>
      </c>
      <c r="G50" s="138" t="e">
        <f>NA()</f>
        <v>#N/A</v>
      </c>
      <c r="H50" s="138" t="e">
        <f>NA()</f>
        <v>#N/A</v>
      </c>
      <c r="I50" s="138">
        <f>IF(ISNUMBER('実質公債費比率（分子）の構造'!M$53),'実質公債費比率（分子）の構造'!M$53,NA())</f>
        <v>2106</v>
      </c>
      <c r="J50" s="138" t="e">
        <f>NA()</f>
        <v>#N/A</v>
      </c>
      <c r="K50" s="138" t="e">
        <f>NA()</f>
        <v>#N/A</v>
      </c>
      <c r="L50" s="138">
        <f>IF(ISNUMBER('実質公債費比率（分子）の構造'!N$53),'実質公債費比率（分子）の構造'!N$53,NA())</f>
        <v>1907</v>
      </c>
      <c r="M50" s="138" t="e">
        <f>NA()</f>
        <v>#N/A</v>
      </c>
      <c r="N50" s="138" t="e">
        <f>NA()</f>
        <v>#N/A</v>
      </c>
      <c r="O50" s="138">
        <f>IF(ISNUMBER('実質公債費比率（分子）の構造'!O$53),'実質公債費比率（分子）の構造'!O$53,NA())</f>
        <v>2123</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54785</v>
      </c>
      <c r="E56" s="137"/>
      <c r="F56" s="137"/>
      <c r="G56" s="137">
        <f>'将来負担比率（分子）の構造'!J$52</f>
        <v>56485</v>
      </c>
      <c r="H56" s="137"/>
      <c r="I56" s="137"/>
      <c r="J56" s="137">
        <f>'将来負担比率（分子）の構造'!K$52</f>
        <v>58380</v>
      </c>
      <c r="K56" s="137"/>
      <c r="L56" s="137"/>
      <c r="M56" s="137">
        <f>'将来負担比率（分子）の構造'!L$52</f>
        <v>58258</v>
      </c>
      <c r="N56" s="137"/>
      <c r="O56" s="137"/>
      <c r="P56" s="137">
        <f>'将来負担比率（分子）の構造'!M$52</f>
        <v>57588</v>
      </c>
    </row>
    <row r="57" spans="1:16" x14ac:dyDescent="0.15">
      <c r="A57" s="137" t="s">
        <v>36</v>
      </c>
      <c r="B57" s="137"/>
      <c r="C57" s="137"/>
      <c r="D57" s="137">
        <f>'将来負担比率（分子）の構造'!I$51</f>
        <v>5238</v>
      </c>
      <c r="E57" s="137"/>
      <c r="F57" s="137"/>
      <c r="G57" s="137">
        <f>'将来負担比率（分子）の構造'!J$51</f>
        <v>5427</v>
      </c>
      <c r="H57" s="137"/>
      <c r="I57" s="137"/>
      <c r="J57" s="137">
        <f>'将来負担比率（分子）の構造'!K$51</f>
        <v>5213</v>
      </c>
      <c r="K57" s="137"/>
      <c r="L57" s="137"/>
      <c r="M57" s="137">
        <f>'将来負担比率（分子）の構造'!L$51</f>
        <v>4775</v>
      </c>
      <c r="N57" s="137"/>
      <c r="O57" s="137"/>
      <c r="P57" s="137">
        <f>'将来負担比率（分子）の構造'!M$51</f>
        <v>4262</v>
      </c>
    </row>
    <row r="58" spans="1:16" x14ac:dyDescent="0.15">
      <c r="A58" s="137" t="s">
        <v>35</v>
      </c>
      <c r="B58" s="137"/>
      <c r="C58" s="137"/>
      <c r="D58" s="137">
        <f>'将来負担比率（分子）の構造'!I$50</f>
        <v>3772</v>
      </c>
      <c r="E58" s="137"/>
      <c r="F58" s="137"/>
      <c r="G58" s="137">
        <f>'将来負担比率（分子）の構造'!J$50</f>
        <v>4704</v>
      </c>
      <c r="H58" s="137"/>
      <c r="I58" s="137"/>
      <c r="J58" s="137">
        <f>'将来負担比率（分子）の構造'!K$50</f>
        <v>5283</v>
      </c>
      <c r="K58" s="137"/>
      <c r="L58" s="137"/>
      <c r="M58" s="137">
        <f>'将来負担比率（分子）の構造'!L$50</f>
        <v>6088</v>
      </c>
      <c r="N58" s="137"/>
      <c r="O58" s="137"/>
      <c r="P58" s="137">
        <f>'将来負担比率（分子）の構造'!M$50</f>
        <v>6308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22</v>
      </c>
      <c r="C61" s="137"/>
      <c r="D61" s="137"/>
      <c r="E61" s="137">
        <f>'将来負担比率（分子）の構造'!J$46</f>
        <v>17</v>
      </c>
      <c r="F61" s="137"/>
      <c r="G61" s="137"/>
      <c r="H61" s="137">
        <f>'将来負担比率（分子）の構造'!K$46</f>
        <v>20</v>
      </c>
      <c r="I61" s="137"/>
      <c r="J61" s="137"/>
      <c r="K61" s="137">
        <f>'将来負担比率（分子）の構造'!L$46</f>
        <v>8</v>
      </c>
      <c r="L61" s="137"/>
      <c r="M61" s="137"/>
      <c r="N61" s="137">
        <f>'将来負担比率（分子）の構造'!M$46</f>
        <v>8</v>
      </c>
      <c r="O61" s="137"/>
      <c r="P61" s="137"/>
    </row>
    <row r="62" spans="1:16" x14ac:dyDescent="0.15">
      <c r="A62" s="137" t="s">
        <v>29</v>
      </c>
      <c r="B62" s="137">
        <f>'将来負担比率（分子）の構造'!I$45</f>
        <v>8013</v>
      </c>
      <c r="C62" s="137"/>
      <c r="D62" s="137"/>
      <c r="E62" s="137">
        <f>'将来負担比率（分子）の構造'!J$45</f>
        <v>7605</v>
      </c>
      <c r="F62" s="137"/>
      <c r="G62" s="137"/>
      <c r="H62" s="137">
        <f>'将来負担比率（分子）の構造'!K$45</f>
        <v>7089</v>
      </c>
      <c r="I62" s="137"/>
      <c r="J62" s="137"/>
      <c r="K62" s="137">
        <f>'将来負担比率（分子）の構造'!L$45</f>
        <v>6676</v>
      </c>
      <c r="L62" s="137"/>
      <c r="M62" s="137"/>
      <c r="N62" s="137">
        <f>'将来負担比率（分子）の構造'!M$45</f>
        <v>6535</v>
      </c>
      <c r="O62" s="137"/>
      <c r="P62" s="137"/>
    </row>
    <row r="63" spans="1:16" x14ac:dyDescent="0.15">
      <c r="A63" s="137" t="s">
        <v>28</v>
      </c>
      <c r="B63" s="137">
        <f>'将来負担比率（分子）の構造'!I$44</f>
        <v>2651</v>
      </c>
      <c r="C63" s="137"/>
      <c r="D63" s="137"/>
      <c r="E63" s="137">
        <f>'将来負担比率（分子）の構造'!J$44</f>
        <v>2480</v>
      </c>
      <c r="F63" s="137"/>
      <c r="G63" s="137"/>
      <c r="H63" s="137">
        <f>'将来負担比率（分子）の構造'!K$44</f>
        <v>2361</v>
      </c>
      <c r="I63" s="137"/>
      <c r="J63" s="137"/>
      <c r="K63" s="137">
        <f>'将来負担比率（分子）の構造'!L$44</f>
        <v>2173</v>
      </c>
      <c r="L63" s="137"/>
      <c r="M63" s="137"/>
      <c r="N63" s="137">
        <f>'将来負担比率（分子）の構造'!M$44</f>
        <v>1883</v>
      </c>
      <c r="O63" s="137"/>
      <c r="P63" s="137"/>
    </row>
    <row r="64" spans="1:16" x14ac:dyDescent="0.15">
      <c r="A64" s="137" t="s">
        <v>27</v>
      </c>
      <c r="B64" s="137">
        <f>'将来負担比率（分子）の構造'!I$43</f>
        <v>19956</v>
      </c>
      <c r="C64" s="137"/>
      <c r="D64" s="137"/>
      <c r="E64" s="137">
        <f>'将来負担比率（分子）の構造'!J$43</f>
        <v>19467</v>
      </c>
      <c r="F64" s="137"/>
      <c r="G64" s="137"/>
      <c r="H64" s="137">
        <f>'将来負担比率（分子）の構造'!K$43</f>
        <v>18738</v>
      </c>
      <c r="I64" s="137"/>
      <c r="J64" s="137"/>
      <c r="K64" s="137">
        <f>'将来負担比率（分子）の構造'!L$43</f>
        <v>18259</v>
      </c>
      <c r="L64" s="137"/>
      <c r="M64" s="137"/>
      <c r="N64" s="137">
        <f>'将来負担比率（分子）の構造'!M$43</f>
        <v>16917</v>
      </c>
      <c r="O64" s="137"/>
      <c r="P64" s="137"/>
    </row>
    <row r="65" spans="1:16" x14ac:dyDescent="0.15">
      <c r="A65" s="137" t="s">
        <v>26</v>
      </c>
      <c r="B65" s="137">
        <f>'将来負担比率（分子）の構造'!I$42</f>
        <v>475</v>
      </c>
      <c r="C65" s="137"/>
      <c r="D65" s="137"/>
      <c r="E65" s="137">
        <f>'将来負担比率（分子）の構造'!J$42</f>
        <v>421</v>
      </c>
      <c r="F65" s="137"/>
      <c r="G65" s="137"/>
      <c r="H65" s="137">
        <f>'将来負担比率（分子）の構造'!K$42</f>
        <v>372</v>
      </c>
      <c r="I65" s="137"/>
      <c r="J65" s="137"/>
      <c r="K65" s="137">
        <f>'将来負担比率（分子）の構造'!L$42</f>
        <v>329</v>
      </c>
      <c r="L65" s="137"/>
      <c r="M65" s="137"/>
      <c r="N65" s="137">
        <f>'将来負担比率（分子）の構造'!M$42</f>
        <v>294</v>
      </c>
      <c r="O65" s="137"/>
      <c r="P65" s="137"/>
    </row>
    <row r="66" spans="1:16" x14ac:dyDescent="0.15">
      <c r="A66" s="137" t="s">
        <v>25</v>
      </c>
      <c r="B66" s="137">
        <f>'将来負担比率（分子）の構造'!I$41</f>
        <v>61119</v>
      </c>
      <c r="C66" s="137"/>
      <c r="D66" s="137"/>
      <c r="E66" s="137">
        <f>'将来負担比率（分子）の構造'!J$41</f>
        <v>62928</v>
      </c>
      <c r="F66" s="137"/>
      <c r="G66" s="137"/>
      <c r="H66" s="137">
        <f>'将来負担比率（分子）の構造'!K$41</f>
        <v>65350</v>
      </c>
      <c r="I66" s="137"/>
      <c r="J66" s="137"/>
      <c r="K66" s="137">
        <f>'将来負担比率（分子）の構造'!L$41</f>
        <v>65160</v>
      </c>
      <c r="L66" s="137"/>
      <c r="M66" s="137"/>
      <c r="N66" s="137">
        <f>'将来負担比率（分子）の構造'!M$41</f>
        <v>63707</v>
      </c>
      <c r="O66" s="137"/>
      <c r="P66" s="137"/>
    </row>
    <row r="67" spans="1:16" x14ac:dyDescent="0.15">
      <c r="A67" s="137" t="s">
        <v>64</v>
      </c>
      <c r="B67" s="137" t="e">
        <f>NA()</f>
        <v>#N/A</v>
      </c>
      <c r="C67" s="137">
        <f>IF(ISNUMBER('将来負担比率（分子）の構造'!I$53), IF('将来負担比率（分子）の構造'!I$53 &lt; 0, 0, '将来負担比率（分子）の構造'!I$53), NA())</f>
        <v>28441</v>
      </c>
      <c r="D67" s="137" t="e">
        <f>NA()</f>
        <v>#N/A</v>
      </c>
      <c r="E67" s="137" t="e">
        <f>NA()</f>
        <v>#N/A</v>
      </c>
      <c r="F67" s="137">
        <f>IF(ISNUMBER('将来負担比率（分子）の構造'!J$53), IF('将来負担比率（分子）の構造'!J$53 &lt; 0, 0, '将来負担比率（分子）の構造'!J$53), NA())</f>
        <v>26302</v>
      </c>
      <c r="G67" s="137" t="e">
        <f>NA()</f>
        <v>#N/A</v>
      </c>
      <c r="H67" s="137" t="e">
        <f>NA()</f>
        <v>#N/A</v>
      </c>
      <c r="I67" s="137">
        <f>IF(ISNUMBER('将来負担比率（分子）の構造'!K$53), IF('将来負担比率（分子）の構造'!K$53 &lt; 0, 0, '将来負担比率（分子）の構造'!K$53), NA())</f>
        <v>25055</v>
      </c>
      <c r="J67" s="137" t="e">
        <f>NA()</f>
        <v>#N/A</v>
      </c>
      <c r="K67" s="137" t="e">
        <f>NA()</f>
        <v>#N/A</v>
      </c>
      <c r="L67" s="137">
        <f>IF(ISNUMBER('将来負担比率（分子）の構造'!L$53), IF('将来負担比率（分子）の構造'!L$53 &lt; 0, 0, '将来負担比率（分子）の構造'!L$53), NA())</f>
        <v>23484</v>
      </c>
      <c r="M67" s="137" t="e">
        <f>NA()</f>
        <v>#N/A</v>
      </c>
      <c r="N67" s="137" t="e">
        <f>NA()</f>
        <v>#N/A</v>
      </c>
      <c r="O67" s="137">
        <f>IF(ISNUMBER('将来負担比率（分子）の構造'!M$53), IF('将来負担比率（分子）の構造'!M$53 &lt; 0, 0, '将来負担比率（分子）の構造'!M$53), NA())</f>
        <v>21185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19487061</v>
      </c>
      <c r="S5" s="671"/>
      <c r="T5" s="671"/>
      <c r="U5" s="671"/>
      <c r="V5" s="671"/>
      <c r="W5" s="671"/>
      <c r="X5" s="671"/>
      <c r="Y5" s="718"/>
      <c r="Z5" s="731">
        <v>38.299999999999997</v>
      </c>
      <c r="AA5" s="731"/>
      <c r="AB5" s="731"/>
      <c r="AC5" s="731"/>
      <c r="AD5" s="732">
        <v>18422991</v>
      </c>
      <c r="AE5" s="732"/>
      <c r="AF5" s="732"/>
      <c r="AG5" s="732"/>
      <c r="AH5" s="732"/>
      <c r="AI5" s="732"/>
      <c r="AJ5" s="732"/>
      <c r="AK5" s="732"/>
      <c r="AL5" s="719">
        <v>65.2</v>
      </c>
      <c r="AM5" s="688"/>
      <c r="AN5" s="688"/>
      <c r="AO5" s="720"/>
      <c r="AP5" s="707" t="s">
        <v>209</v>
      </c>
      <c r="AQ5" s="708"/>
      <c r="AR5" s="708"/>
      <c r="AS5" s="708"/>
      <c r="AT5" s="708"/>
      <c r="AU5" s="708"/>
      <c r="AV5" s="708"/>
      <c r="AW5" s="708"/>
      <c r="AX5" s="708"/>
      <c r="AY5" s="708"/>
      <c r="AZ5" s="708"/>
      <c r="BA5" s="708"/>
      <c r="BB5" s="708"/>
      <c r="BC5" s="708"/>
      <c r="BD5" s="708"/>
      <c r="BE5" s="708"/>
      <c r="BF5" s="709"/>
      <c r="BG5" s="620">
        <v>18423360</v>
      </c>
      <c r="BH5" s="621"/>
      <c r="BI5" s="621"/>
      <c r="BJ5" s="621"/>
      <c r="BK5" s="621"/>
      <c r="BL5" s="621"/>
      <c r="BM5" s="621"/>
      <c r="BN5" s="622"/>
      <c r="BO5" s="673">
        <v>94.5</v>
      </c>
      <c r="BP5" s="673"/>
      <c r="BQ5" s="673"/>
      <c r="BR5" s="673"/>
      <c r="BS5" s="674">
        <v>269162</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482683</v>
      </c>
      <c r="S6" s="621"/>
      <c r="T6" s="621"/>
      <c r="U6" s="621"/>
      <c r="V6" s="621"/>
      <c r="W6" s="621"/>
      <c r="X6" s="621"/>
      <c r="Y6" s="622"/>
      <c r="Z6" s="673">
        <v>0.9</v>
      </c>
      <c r="AA6" s="673"/>
      <c r="AB6" s="673"/>
      <c r="AC6" s="673"/>
      <c r="AD6" s="674">
        <v>482683</v>
      </c>
      <c r="AE6" s="674"/>
      <c r="AF6" s="674"/>
      <c r="AG6" s="674"/>
      <c r="AH6" s="674"/>
      <c r="AI6" s="674"/>
      <c r="AJ6" s="674"/>
      <c r="AK6" s="674"/>
      <c r="AL6" s="643">
        <v>1.7</v>
      </c>
      <c r="AM6" s="675"/>
      <c r="AN6" s="675"/>
      <c r="AO6" s="676"/>
      <c r="AP6" s="617" t="s">
        <v>214</v>
      </c>
      <c r="AQ6" s="618"/>
      <c r="AR6" s="618"/>
      <c r="AS6" s="618"/>
      <c r="AT6" s="618"/>
      <c r="AU6" s="618"/>
      <c r="AV6" s="618"/>
      <c r="AW6" s="618"/>
      <c r="AX6" s="618"/>
      <c r="AY6" s="618"/>
      <c r="AZ6" s="618"/>
      <c r="BA6" s="618"/>
      <c r="BB6" s="618"/>
      <c r="BC6" s="618"/>
      <c r="BD6" s="618"/>
      <c r="BE6" s="618"/>
      <c r="BF6" s="619"/>
      <c r="BG6" s="620">
        <v>18423360</v>
      </c>
      <c r="BH6" s="621"/>
      <c r="BI6" s="621"/>
      <c r="BJ6" s="621"/>
      <c r="BK6" s="621"/>
      <c r="BL6" s="621"/>
      <c r="BM6" s="621"/>
      <c r="BN6" s="622"/>
      <c r="BO6" s="673">
        <v>94.5</v>
      </c>
      <c r="BP6" s="673"/>
      <c r="BQ6" s="673"/>
      <c r="BR6" s="673"/>
      <c r="BS6" s="674">
        <v>269162</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316684</v>
      </c>
      <c r="CS6" s="621"/>
      <c r="CT6" s="621"/>
      <c r="CU6" s="621"/>
      <c r="CV6" s="621"/>
      <c r="CW6" s="621"/>
      <c r="CX6" s="621"/>
      <c r="CY6" s="622"/>
      <c r="CZ6" s="673">
        <v>0.6</v>
      </c>
      <c r="DA6" s="673"/>
      <c r="DB6" s="673"/>
      <c r="DC6" s="673"/>
      <c r="DD6" s="626">
        <v>11843</v>
      </c>
      <c r="DE6" s="621"/>
      <c r="DF6" s="621"/>
      <c r="DG6" s="621"/>
      <c r="DH6" s="621"/>
      <c r="DI6" s="621"/>
      <c r="DJ6" s="621"/>
      <c r="DK6" s="621"/>
      <c r="DL6" s="621"/>
      <c r="DM6" s="621"/>
      <c r="DN6" s="621"/>
      <c r="DO6" s="621"/>
      <c r="DP6" s="622"/>
      <c r="DQ6" s="626">
        <v>316682</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14731</v>
      </c>
      <c r="S7" s="621"/>
      <c r="T7" s="621"/>
      <c r="U7" s="621"/>
      <c r="V7" s="621"/>
      <c r="W7" s="621"/>
      <c r="X7" s="621"/>
      <c r="Y7" s="622"/>
      <c r="Z7" s="673">
        <v>0</v>
      </c>
      <c r="AA7" s="673"/>
      <c r="AB7" s="673"/>
      <c r="AC7" s="673"/>
      <c r="AD7" s="674">
        <v>14731</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8769152</v>
      </c>
      <c r="BH7" s="621"/>
      <c r="BI7" s="621"/>
      <c r="BJ7" s="621"/>
      <c r="BK7" s="621"/>
      <c r="BL7" s="621"/>
      <c r="BM7" s="621"/>
      <c r="BN7" s="622"/>
      <c r="BO7" s="673">
        <v>45</v>
      </c>
      <c r="BP7" s="673"/>
      <c r="BQ7" s="673"/>
      <c r="BR7" s="673"/>
      <c r="BS7" s="674">
        <v>269162</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5280727</v>
      </c>
      <c r="CS7" s="621"/>
      <c r="CT7" s="621"/>
      <c r="CU7" s="621"/>
      <c r="CV7" s="621"/>
      <c r="CW7" s="621"/>
      <c r="CX7" s="621"/>
      <c r="CY7" s="622"/>
      <c r="CZ7" s="673">
        <v>10.7</v>
      </c>
      <c r="DA7" s="673"/>
      <c r="DB7" s="673"/>
      <c r="DC7" s="673"/>
      <c r="DD7" s="626">
        <v>185895</v>
      </c>
      <c r="DE7" s="621"/>
      <c r="DF7" s="621"/>
      <c r="DG7" s="621"/>
      <c r="DH7" s="621"/>
      <c r="DI7" s="621"/>
      <c r="DJ7" s="621"/>
      <c r="DK7" s="621"/>
      <c r="DL7" s="621"/>
      <c r="DM7" s="621"/>
      <c r="DN7" s="621"/>
      <c r="DO7" s="621"/>
      <c r="DP7" s="622"/>
      <c r="DQ7" s="626">
        <v>4005523</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58046</v>
      </c>
      <c r="S8" s="621"/>
      <c r="T8" s="621"/>
      <c r="U8" s="621"/>
      <c r="V8" s="621"/>
      <c r="W8" s="621"/>
      <c r="X8" s="621"/>
      <c r="Y8" s="622"/>
      <c r="Z8" s="673">
        <v>0.1</v>
      </c>
      <c r="AA8" s="673"/>
      <c r="AB8" s="673"/>
      <c r="AC8" s="673"/>
      <c r="AD8" s="674">
        <v>58046</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247528</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19689730</v>
      </c>
      <c r="CS8" s="621"/>
      <c r="CT8" s="621"/>
      <c r="CU8" s="621"/>
      <c r="CV8" s="621"/>
      <c r="CW8" s="621"/>
      <c r="CX8" s="621"/>
      <c r="CY8" s="622"/>
      <c r="CZ8" s="673">
        <v>40</v>
      </c>
      <c r="DA8" s="673"/>
      <c r="DB8" s="673"/>
      <c r="DC8" s="673"/>
      <c r="DD8" s="626">
        <v>419713</v>
      </c>
      <c r="DE8" s="621"/>
      <c r="DF8" s="621"/>
      <c r="DG8" s="621"/>
      <c r="DH8" s="621"/>
      <c r="DI8" s="621"/>
      <c r="DJ8" s="621"/>
      <c r="DK8" s="621"/>
      <c r="DL8" s="621"/>
      <c r="DM8" s="621"/>
      <c r="DN8" s="621"/>
      <c r="DO8" s="621"/>
      <c r="DP8" s="622"/>
      <c r="DQ8" s="626">
        <v>9097412</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34041</v>
      </c>
      <c r="S9" s="621"/>
      <c r="T9" s="621"/>
      <c r="U9" s="621"/>
      <c r="V9" s="621"/>
      <c r="W9" s="621"/>
      <c r="X9" s="621"/>
      <c r="Y9" s="622"/>
      <c r="Z9" s="673">
        <v>0.1</v>
      </c>
      <c r="AA9" s="673"/>
      <c r="AB9" s="673"/>
      <c r="AC9" s="673"/>
      <c r="AD9" s="674">
        <v>34041</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6928134</v>
      </c>
      <c r="BH9" s="621"/>
      <c r="BI9" s="621"/>
      <c r="BJ9" s="621"/>
      <c r="BK9" s="621"/>
      <c r="BL9" s="621"/>
      <c r="BM9" s="621"/>
      <c r="BN9" s="622"/>
      <c r="BO9" s="673">
        <v>35.6</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3213771</v>
      </c>
      <c r="CS9" s="621"/>
      <c r="CT9" s="621"/>
      <c r="CU9" s="621"/>
      <c r="CV9" s="621"/>
      <c r="CW9" s="621"/>
      <c r="CX9" s="621"/>
      <c r="CY9" s="622"/>
      <c r="CZ9" s="673">
        <v>6.5</v>
      </c>
      <c r="DA9" s="673"/>
      <c r="DB9" s="673"/>
      <c r="DC9" s="673"/>
      <c r="DD9" s="626">
        <v>145465</v>
      </c>
      <c r="DE9" s="621"/>
      <c r="DF9" s="621"/>
      <c r="DG9" s="621"/>
      <c r="DH9" s="621"/>
      <c r="DI9" s="621"/>
      <c r="DJ9" s="621"/>
      <c r="DK9" s="621"/>
      <c r="DL9" s="621"/>
      <c r="DM9" s="621"/>
      <c r="DN9" s="621"/>
      <c r="DO9" s="621"/>
      <c r="DP9" s="622"/>
      <c r="DQ9" s="626">
        <v>2970898</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2218429</v>
      </c>
      <c r="S10" s="621"/>
      <c r="T10" s="621"/>
      <c r="U10" s="621"/>
      <c r="V10" s="621"/>
      <c r="W10" s="621"/>
      <c r="X10" s="621"/>
      <c r="Y10" s="622"/>
      <c r="Z10" s="673">
        <v>4.4000000000000004</v>
      </c>
      <c r="AA10" s="673"/>
      <c r="AB10" s="673"/>
      <c r="AC10" s="673"/>
      <c r="AD10" s="674">
        <v>2218429</v>
      </c>
      <c r="AE10" s="674"/>
      <c r="AF10" s="674"/>
      <c r="AG10" s="674"/>
      <c r="AH10" s="674"/>
      <c r="AI10" s="674"/>
      <c r="AJ10" s="674"/>
      <c r="AK10" s="674"/>
      <c r="AL10" s="643">
        <v>7.8</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463735</v>
      </c>
      <c r="BH10" s="621"/>
      <c r="BI10" s="621"/>
      <c r="BJ10" s="621"/>
      <c r="BK10" s="621"/>
      <c r="BL10" s="621"/>
      <c r="BM10" s="621"/>
      <c r="BN10" s="622"/>
      <c r="BO10" s="673">
        <v>2.4</v>
      </c>
      <c r="BP10" s="673"/>
      <c r="BQ10" s="673"/>
      <c r="BR10" s="673"/>
      <c r="BS10" s="626">
        <v>57221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17265</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v>16647</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18559</v>
      </c>
      <c r="S11" s="621"/>
      <c r="T11" s="621"/>
      <c r="U11" s="621"/>
      <c r="V11" s="621"/>
      <c r="W11" s="621"/>
      <c r="X11" s="621"/>
      <c r="Y11" s="622"/>
      <c r="Z11" s="673">
        <v>0</v>
      </c>
      <c r="AA11" s="673"/>
      <c r="AB11" s="673"/>
      <c r="AC11" s="673"/>
      <c r="AD11" s="674">
        <v>18559</v>
      </c>
      <c r="AE11" s="674"/>
      <c r="AF11" s="674"/>
      <c r="AG11" s="674"/>
      <c r="AH11" s="674"/>
      <c r="AI11" s="674"/>
      <c r="AJ11" s="674"/>
      <c r="AK11" s="674"/>
      <c r="AL11" s="643">
        <v>0.1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1129755</v>
      </c>
      <c r="BH11" s="621"/>
      <c r="BI11" s="621"/>
      <c r="BJ11" s="621"/>
      <c r="BK11" s="621"/>
      <c r="BL11" s="621"/>
      <c r="BM11" s="621"/>
      <c r="BN11" s="622"/>
      <c r="BO11" s="673">
        <v>5.8</v>
      </c>
      <c r="BP11" s="673"/>
      <c r="BQ11" s="673"/>
      <c r="BR11" s="673"/>
      <c r="BS11" s="626">
        <v>211941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1093166</v>
      </c>
      <c r="CS11" s="621"/>
      <c r="CT11" s="621"/>
      <c r="CU11" s="621"/>
      <c r="CV11" s="621"/>
      <c r="CW11" s="621"/>
      <c r="CX11" s="621"/>
      <c r="CY11" s="622"/>
      <c r="CZ11" s="673">
        <v>2.2000000000000002</v>
      </c>
      <c r="DA11" s="673"/>
      <c r="DB11" s="673"/>
      <c r="DC11" s="673"/>
      <c r="DD11" s="626">
        <v>243930</v>
      </c>
      <c r="DE11" s="621"/>
      <c r="DF11" s="621"/>
      <c r="DG11" s="621"/>
      <c r="DH11" s="621"/>
      <c r="DI11" s="621"/>
      <c r="DJ11" s="621"/>
      <c r="DK11" s="621"/>
      <c r="DL11" s="621"/>
      <c r="DM11" s="621"/>
      <c r="DN11" s="621"/>
      <c r="DO11" s="621"/>
      <c r="DP11" s="622"/>
      <c r="DQ11" s="626">
        <v>911347</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8131040</v>
      </c>
      <c r="BH12" s="621"/>
      <c r="BI12" s="621"/>
      <c r="BJ12" s="621"/>
      <c r="BK12" s="621"/>
      <c r="BL12" s="621"/>
      <c r="BM12" s="621"/>
      <c r="BN12" s="622"/>
      <c r="BO12" s="673">
        <v>41.7</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561305</v>
      </c>
      <c r="CS12" s="621"/>
      <c r="CT12" s="621"/>
      <c r="CU12" s="621"/>
      <c r="CV12" s="621"/>
      <c r="CW12" s="621"/>
      <c r="CX12" s="621"/>
      <c r="CY12" s="622"/>
      <c r="CZ12" s="673">
        <v>1.1000000000000001</v>
      </c>
      <c r="DA12" s="673"/>
      <c r="DB12" s="673"/>
      <c r="DC12" s="673"/>
      <c r="DD12" s="626">
        <v>8463</v>
      </c>
      <c r="DE12" s="621"/>
      <c r="DF12" s="621"/>
      <c r="DG12" s="621"/>
      <c r="DH12" s="621"/>
      <c r="DI12" s="621"/>
      <c r="DJ12" s="621"/>
      <c r="DK12" s="621"/>
      <c r="DL12" s="621"/>
      <c r="DM12" s="621"/>
      <c r="DN12" s="621"/>
      <c r="DO12" s="621"/>
      <c r="DP12" s="622"/>
      <c r="DQ12" s="626">
        <v>355524</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89600</v>
      </c>
      <c r="S13" s="621"/>
      <c r="T13" s="621"/>
      <c r="U13" s="621"/>
      <c r="V13" s="621"/>
      <c r="W13" s="621"/>
      <c r="X13" s="621"/>
      <c r="Y13" s="622"/>
      <c r="Z13" s="673">
        <v>0.2</v>
      </c>
      <c r="AA13" s="673"/>
      <c r="AB13" s="673"/>
      <c r="AC13" s="673"/>
      <c r="AD13" s="674">
        <v>89600</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8117026</v>
      </c>
      <c r="BH13" s="621"/>
      <c r="BI13" s="621"/>
      <c r="BJ13" s="621"/>
      <c r="BK13" s="621"/>
      <c r="BL13" s="621"/>
      <c r="BM13" s="621"/>
      <c r="BN13" s="622"/>
      <c r="BO13" s="673">
        <v>41.7</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4765827</v>
      </c>
      <c r="CS13" s="621"/>
      <c r="CT13" s="621"/>
      <c r="CU13" s="621"/>
      <c r="CV13" s="621"/>
      <c r="CW13" s="621"/>
      <c r="CX13" s="621"/>
      <c r="CY13" s="622"/>
      <c r="CZ13" s="673">
        <v>9.6999999999999993</v>
      </c>
      <c r="DA13" s="673"/>
      <c r="DB13" s="673"/>
      <c r="DC13" s="673"/>
      <c r="DD13" s="626">
        <v>2065708</v>
      </c>
      <c r="DE13" s="621"/>
      <c r="DF13" s="621"/>
      <c r="DG13" s="621"/>
      <c r="DH13" s="621"/>
      <c r="DI13" s="621"/>
      <c r="DJ13" s="621"/>
      <c r="DK13" s="621"/>
      <c r="DL13" s="621"/>
      <c r="DM13" s="621"/>
      <c r="DN13" s="621"/>
      <c r="DO13" s="621"/>
      <c r="DP13" s="622"/>
      <c r="DQ13" s="626">
        <v>3215688</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352263</v>
      </c>
      <c r="BH14" s="621"/>
      <c r="BI14" s="621"/>
      <c r="BJ14" s="621"/>
      <c r="BK14" s="621"/>
      <c r="BL14" s="621"/>
      <c r="BM14" s="621"/>
      <c r="BN14" s="622"/>
      <c r="BO14" s="673">
        <v>1.8</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1968533</v>
      </c>
      <c r="CS14" s="621"/>
      <c r="CT14" s="621"/>
      <c r="CU14" s="621"/>
      <c r="CV14" s="621"/>
      <c r="CW14" s="621"/>
      <c r="CX14" s="621"/>
      <c r="CY14" s="622"/>
      <c r="CZ14" s="673">
        <v>4</v>
      </c>
      <c r="DA14" s="673"/>
      <c r="DB14" s="673"/>
      <c r="DC14" s="673"/>
      <c r="DD14" s="626">
        <v>96486</v>
      </c>
      <c r="DE14" s="621"/>
      <c r="DF14" s="621"/>
      <c r="DG14" s="621"/>
      <c r="DH14" s="621"/>
      <c r="DI14" s="621"/>
      <c r="DJ14" s="621"/>
      <c r="DK14" s="621"/>
      <c r="DL14" s="621"/>
      <c r="DM14" s="621"/>
      <c r="DN14" s="621"/>
      <c r="DO14" s="621"/>
      <c r="DP14" s="622"/>
      <c r="DQ14" s="626">
        <v>1863652</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94027</v>
      </c>
      <c r="S15" s="621"/>
      <c r="T15" s="621"/>
      <c r="U15" s="621"/>
      <c r="V15" s="621"/>
      <c r="W15" s="621"/>
      <c r="X15" s="621"/>
      <c r="Y15" s="622"/>
      <c r="Z15" s="673">
        <v>0.2</v>
      </c>
      <c r="AA15" s="673"/>
      <c r="AB15" s="673"/>
      <c r="AC15" s="673"/>
      <c r="AD15" s="674">
        <v>94027</v>
      </c>
      <c r="AE15" s="674"/>
      <c r="AF15" s="674"/>
      <c r="AG15" s="674"/>
      <c r="AH15" s="674"/>
      <c r="AI15" s="674"/>
      <c r="AJ15" s="674"/>
      <c r="AK15" s="674"/>
      <c r="AL15" s="643">
        <v>0.3</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1170537</v>
      </c>
      <c r="BH15" s="621"/>
      <c r="BI15" s="621"/>
      <c r="BJ15" s="621"/>
      <c r="BK15" s="621"/>
      <c r="BL15" s="621"/>
      <c r="BM15" s="621"/>
      <c r="BN15" s="622"/>
      <c r="BO15" s="673">
        <v>6</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6096000</v>
      </c>
      <c r="CS15" s="621"/>
      <c r="CT15" s="621"/>
      <c r="CU15" s="621"/>
      <c r="CV15" s="621"/>
      <c r="CW15" s="621"/>
      <c r="CX15" s="621"/>
      <c r="CY15" s="622"/>
      <c r="CZ15" s="673">
        <v>12.4</v>
      </c>
      <c r="DA15" s="673"/>
      <c r="DB15" s="673"/>
      <c r="DC15" s="673"/>
      <c r="DD15" s="626">
        <v>1558421</v>
      </c>
      <c r="DE15" s="621"/>
      <c r="DF15" s="621"/>
      <c r="DG15" s="621"/>
      <c r="DH15" s="621"/>
      <c r="DI15" s="621"/>
      <c r="DJ15" s="621"/>
      <c r="DK15" s="621"/>
      <c r="DL15" s="621"/>
      <c r="DM15" s="621"/>
      <c r="DN15" s="621"/>
      <c r="DO15" s="621"/>
      <c r="DP15" s="622"/>
      <c r="DQ15" s="626">
        <v>3908030</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7370543</v>
      </c>
      <c r="S16" s="621"/>
      <c r="T16" s="621"/>
      <c r="U16" s="621"/>
      <c r="V16" s="621"/>
      <c r="W16" s="621"/>
      <c r="X16" s="621"/>
      <c r="Y16" s="622"/>
      <c r="Z16" s="673">
        <v>14.5</v>
      </c>
      <c r="AA16" s="673"/>
      <c r="AB16" s="673"/>
      <c r="AC16" s="673"/>
      <c r="AD16" s="674">
        <v>6805831</v>
      </c>
      <c r="AE16" s="674"/>
      <c r="AF16" s="674"/>
      <c r="AG16" s="674"/>
      <c r="AH16" s="674"/>
      <c r="AI16" s="674"/>
      <c r="AJ16" s="674"/>
      <c r="AK16" s="674"/>
      <c r="AL16" s="643">
        <v>24.1</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104420</v>
      </c>
      <c r="CS16" s="621"/>
      <c r="CT16" s="621"/>
      <c r="CU16" s="621"/>
      <c r="CV16" s="621"/>
      <c r="CW16" s="621"/>
      <c r="CX16" s="621"/>
      <c r="CY16" s="622"/>
      <c r="CZ16" s="673">
        <v>0.2</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6805831</v>
      </c>
      <c r="S17" s="621"/>
      <c r="T17" s="621"/>
      <c r="U17" s="621"/>
      <c r="V17" s="621"/>
      <c r="W17" s="621"/>
      <c r="X17" s="621"/>
      <c r="Y17" s="622"/>
      <c r="Z17" s="673">
        <v>13.4</v>
      </c>
      <c r="AA17" s="673"/>
      <c r="AB17" s="673"/>
      <c r="AC17" s="673"/>
      <c r="AD17" s="674">
        <v>6805831</v>
      </c>
      <c r="AE17" s="674"/>
      <c r="AF17" s="674"/>
      <c r="AG17" s="674"/>
      <c r="AH17" s="674"/>
      <c r="AI17" s="674"/>
      <c r="AJ17" s="674"/>
      <c r="AK17" s="674"/>
      <c r="AL17" s="643">
        <v>24.1</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v>368</v>
      </c>
      <c r="BH17" s="621"/>
      <c r="BI17" s="621"/>
      <c r="BJ17" s="621"/>
      <c r="BK17" s="621"/>
      <c r="BL17" s="621"/>
      <c r="BM17" s="621"/>
      <c r="BN17" s="622"/>
      <c r="BO17" s="673">
        <v>0</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6074261</v>
      </c>
      <c r="CS17" s="621"/>
      <c r="CT17" s="621"/>
      <c r="CU17" s="621"/>
      <c r="CV17" s="621"/>
      <c r="CW17" s="621"/>
      <c r="CX17" s="621"/>
      <c r="CY17" s="622"/>
      <c r="CZ17" s="673">
        <v>12.4</v>
      </c>
      <c r="DA17" s="673"/>
      <c r="DB17" s="673"/>
      <c r="DC17" s="673"/>
      <c r="DD17" s="626" t="s">
        <v>111</v>
      </c>
      <c r="DE17" s="621"/>
      <c r="DF17" s="621"/>
      <c r="DG17" s="621"/>
      <c r="DH17" s="621"/>
      <c r="DI17" s="621"/>
      <c r="DJ17" s="621"/>
      <c r="DK17" s="621"/>
      <c r="DL17" s="621"/>
      <c r="DM17" s="621"/>
      <c r="DN17" s="621"/>
      <c r="DO17" s="621"/>
      <c r="DP17" s="622"/>
      <c r="DQ17" s="626">
        <v>5794904</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559613</v>
      </c>
      <c r="S18" s="621"/>
      <c r="T18" s="621"/>
      <c r="U18" s="621"/>
      <c r="V18" s="621"/>
      <c r="W18" s="621"/>
      <c r="X18" s="621"/>
      <c r="Y18" s="622"/>
      <c r="Z18" s="673">
        <v>1.1000000000000001</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v>5099</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1063701</v>
      </c>
      <c r="BH19" s="621"/>
      <c r="BI19" s="621"/>
      <c r="BJ19" s="621"/>
      <c r="BK19" s="621"/>
      <c r="BL19" s="621"/>
      <c r="BM19" s="621"/>
      <c r="BN19" s="622"/>
      <c r="BO19" s="673">
        <v>5.5</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29867720</v>
      </c>
      <c r="S20" s="621"/>
      <c r="T20" s="621"/>
      <c r="U20" s="621"/>
      <c r="V20" s="621"/>
      <c r="W20" s="621"/>
      <c r="X20" s="621"/>
      <c r="Y20" s="622"/>
      <c r="Z20" s="673">
        <v>58.7</v>
      </c>
      <c r="AA20" s="673"/>
      <c r="AB20" s="673"/>
      <c r="AC20" s="673"/>
      <c r="AD20" s="674">
        <v>28238938</v>
      </c>
      <c r="AE20" s="674"/>
      <c r="AF20" s="674"/>
      <c r="AG20" s="674"/>
      <c r="AH20" s="674"/>
      <c r="AI20" s="674"/>
      <c r="AJ20" s="674"/>
      <c r="AK20" s="674"/>
      <c r="AL20" s="643">
        <v>99.9</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1063701</v>
      </c>
      <c r="BH20" s="621"/>
      <c r="BI20" s="621"/>
      <c r="BJ20" s="621"/>
      <c r="BK20" s="621"/>
      <c r="BL20" s="621"/>
      <c r="BM20" s="621"/>
      <c r="BN20" s="622"/>
      <c r="BO20" s="673">
        <v>5.5</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49181689</v>
      </c>
      <c r="CS20" s="621"/>
      <c r="CT20" s="621"/>
      <c r="CU20" s="621"/>
      <c r="CV20" s="621"/>
      <c r="CW20" s="621"/>
      <c r="CX20" s="621"/>
      <c r="CY20" s="622"/>
      <c r="CZ20" s="673">
        <v>100</v>
      </c>
      <c r="DA20" s="673"/>
      <c r="DB20" s="673"/>
      <c r="DC20" s="673"/>
      <c r="DD20" s="626">
        <v>4735924</v>
      </c>
      <c r="DE20" s="621"/>
      <c r="DF20" s="621"/>
      <c r="DG20" s="621"/>
      <c r="DH20" s="621"/>
      <c r="DI20" s="621"/>
      <c r="DJ20" s="621"/>
      <c r="DK20" s="621"/>
      <c r="DL20" s="621"/>
      <c r="DM20" s="621"/>
      <c r="DN20" s="621"/>
      <c r="DO20" s="621"/>
      <c r="DP20" s="622"/>
      <c r="DQ20" s="626">
        <v>32456307</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19557</v>
      </c>
      <c r="S21" s="621"/>
      <c r="T21" s="621"/>
      <c r="U21" s="621"/>
      <c r="V21" s="621"/>
      <c r="W21" s="621"/>
      <c r="X21" s="621"/>
      <c r="Y21" s="622"/>
      <c r="Z21" s="673">
        <v>0</v>
      </c>
      <c r="AA21" s="673"/>
      <c r="AB21" s="673"/>
      <c r="AC21" s="673"/>
      <c r="AD21" s="674">
        <v>19557</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358463</v>
      </c>
      <c r="S22" s="621"/>
      <c r="T22" s="621"/>
      <c r="U22" s="621"/>
      <c r="V22" s="621"/>
      <c r="W22" s="621"/>
      <c r="X22" s="621"/>
      <c r="Y22" s="622"/>
      <c r="Z22" s="673">
        <v>0.7</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398897</v>
      </c>
      <c r="S23" s="621"/>
      <c r="T23" s="621"/>
      <c r="U23" s="621"/>
      <c r="V23" s="621"/>
      <c r="W23" s="621"/>
      <c r="X23" s="621"/>
      <c r="Y23" s="622"/>
      <c r="Z23" s="673">
        <v>0.8</v>
      </c>
      <c r="AA23" s="673"/>
      <c r="AB23" s="673"/>
      <c r="AC23" s="673"/>
      <c r="AD23" s="674">
        <v>966</v>
      </c>
      <c r="AE23" s="674"/>
      <c r="AF23" s="674"/>
      <c r="AG23" s="674"/>
      <c r="AH23" s="674"/>
      <c r="AI23" s="674"/>
      <c r="AJ23" s="674"/>
      <c r="AK23" s="674"/>
      <c r="AL23" s="643">
        <v>0</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1063701</v>
      </c>
      <c r="BH23" s="621"/>
      <c r="BI23" s="621"/>
      <c r="BJ23" s="621"/>
      <c r="BK23" s="621"/>
      <c r="BL23" s="621"/>
      <c r="BM23" s="621"/>
      <c r="BN23" s="622"/>
      <c r="BO23" s="673">
        <v>5.5</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205809</v>
      </c>
      <c r="S24" s="621"/>
      <c r="T24" s="621"/>
      <c r="U24" s="621"/>
      <c r="V24" s="621"/>
      <c r="W24" s="621"/>
      <c r="X24" s="621"/>
      <c r="Y24" s="622"/>
      <c r="Z24" s="673">
        <v>0.4</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26004158</v>
      </c>
      <c r="CS24" s="671"/>
      <c r="CT24" s="671"/>
      <c r="CU24" s="671"/>
      <c r="CV24" s="671"/>
      <c r="CW24" s="671"/>
      <c r="CX24" s="671"/>
      <c r="CY24" s="718"/>
      <c r="CZ24" s="722">
        <v>52.9</v>
      </c>
      <c r="DA24" s="723"/>
      <c r="DB24" s="723"/>
      <c r="DC24" s="724"/>
      <c r="DD24" s="717">
        <v>15561705</v>
      </c>
      <c r="DE24" s="671"/>
      <c r="DF24" s="671"/>
      <c r="DG24" s="671"/>
      <c r="DH24" s="671"/>
      <c r="DI24" s="671"/>
      <c r="DJ24" s="671"/>
      <c r="DK24" s="718"/>
      <c r="DL24" s="717">
        <v>15231433</v>
      </c>
      <c r="DM24" s="671"/>
      <c r="DN24" s="671"/>
      <c r="DO24" s="671"/>
      <c r="DP24" s="671"/>
      <c r="DQ24" s="671"/>
      <c r="DR24" s="671"/>
      <c r="DS24" s="671"/>
      <c r="DT24" s="671"/>
      <c r="DU24" s="671"/>
      <c r="DV24" s="718"/>
      <c r="DW24" s="719">
        <v>50.3</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7978484</v>
      </c>
      <c r="S25" s="621"/>
      <c r="T25" s="621"/>
      <c r="U25" s="621"/>
      <c r="V25" s="621"/>
      <c r="W25" s="621"/>
      <c r="X25" s="621"/>
      <c r="Y25" s="622"/>
      <c r="Z25" s="673">
        <v>15.7</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6841747</v>
      </c>
      <c r="CS25" s="639"/>
      <c r="CT25" s="639"/>
      <c r="CU25" s="639"/>
      <c r="CV25" s="639"/>
      <c r="CW25" s="639"/>
      <c r="CX25" s="639"/>
      <c r="CY25" s="640"/>
      <c r="CZ25" s="623">
        <v>13.9</v>
      </c>
      <c r="DA25" s="641"/>
      <c r="DB25" s="641"/>
      <c r="DC25" s="642"/>
      <c r="DD25" s="626">
        <v>6177803</v>
      </c>
      <c r="DE25" s="639"/>
      <c r="DF25" s="639"/>
      <c r="DG25" s="639"/>
      <c r="DH25" s="639"/>
      <c r="DI25" s="639"/>
      <c r="DJ25" s="639"/>
      <c r="DK25" s="640"/>
      <c r="DL25" s="626">
        <v>6003652</v>
      </c>
      <c r="DM25" s="639"/>
      <c r="DN25" s="639"/>
      <c r="DO25" s="639"/>
      <c r="DP25" s="639"/>
      <c r="DQ25" s="639"/>
      <c r="DR25" s="639"/>
      <c r="DS25" s="639"/>
      <c r="DT25" s="639"/>
      <c r="DU25" s="639"/>
      <c r="DV25" s="640"/>
      <c r="DW25" s="643">
        <v>19.8</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v>1166</v>
      </c>
      <c r="S26" s="621"/>
      <c r="T26" s="621"/>
      <c r="U26" s="621"/>
      <c r="V26" s="621"/>
      <c r="W26" s="621"/>
      <c r="X26" s="621"/>
      <c r="Y26" s="622"/>
      <c r="Z26" s="673">
        <v>0</v>
      </c>
      <c r="AA26" s="673"/>
      <c r="AB26" s="673"/>
      <c r="AC26" s="673"/>
      <c r="AD26" s="674">
        <v>1166</v>
      </c>
      <c r="AE26" s="674"/>
      <c r="AF26" s="674"/>
      <c r="AG26" s="674"/>
      <c r="AH26" s="674"/>
      <c r="AI26" s="674"/>
      <c r="AJ26" s="674"/>
      <c r="AK26" s="674"/>
      <c r="AL26" s="643">
        <v>0</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4315496</v>
      </c>
      <c r="CS26" s="621"/>
      <c r="CT26" s="621"/>
      <c r="CU26" s="621"/>
      <c r="CV26" s="621"/>
      <c r="CW26" s="621"/>
      <c r="CX26" s="621"/>
      <c r="CY26" s="622"/>
      <c r="CZ26" s="623">
        <v>8.8000000000000007</v>
      </c>
      <c r="DA26" s="641"/>
      <c r="DB26" s="641"/>
      <c r="DC26" s="642"/>
      <c r="DD26" s="626">
        <v>3746352</v>
      </c>
      <c r="DE26" s="621"/>
      <c r="DF26" s="621"/>
      <c r="DG26" s="621"/>
      <c r="DH26" s="621"/>
      <c r="DI26" s="621"/>
      <c r="DJ26" s="621"/>
      <c r="DK26" s="622"/>
      <c r="DL26" s="626" t="s">
        <v>279</v>
      </c>
      <c r="DM26" s="621"/>
      <c r="DN26" s="621"/>
      <c r="DO26" s="621"/>
      <c r="DP26" s="621"/>
      <c r="DQ26" s="621"/>
      <c r="DR26" s="621"/>
      <c r="DS26" s="621"/>
      <c r="DT26" s="621"/>
      <c r="DU26" s="621"/>
      <c r="DV26" s="622"/>
      <c r="DW26" s="643" t="s">
        <v>279</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3414485</v>
      </c>
      <c r="S27" s="621"/>
      <c r="T27" s="621"/>
      <c r="U27" s="621"/>
      <c r="V27" s="621"/>
      <c r="W27" s="621"/>
      <c r="X27" s="621"/>
      <c r="Y27" s="622"/>
      <c r="Z27" s="673">
        <v>6.7</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19487061</v>
      </c>
      <c r="BH27" s="621"/>
      <c r="BI27" s="621"/>
      <c r="BJ27" s="621"/>
      <c r="BK27" s="621"/>
      <c r="BL27" s="621"/>
      <c r="BM27" s="621"/>
      <c r="BN27" s="622"/>
      <c r="BO27" s="673">
        <v>100</v>
      </c>
      <c r="BP27" s="673"/>
      <c r="BQ27" s="673"/>
      <c r="BR27" s="673"/>
      <c r="BS27" s="626">
        <v>269162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13088150</v>
      </c>
      <c r="CS27" s="639"/>
      <c r="CT27" s="639"/>
      <c r="CU27" s="639"/>
      <c r="CV27" s="639"/>
      <c r="CW27" s="639"/>
      <c r="CX27" s="639"/>
      <c r="CY27" s="640"/>
      <c r="CZ27" s="623">
        <v>26.6</v>
      </c>
      <c r="DA27" s="641"/>
      <c r="DB27" s="641"/>
      <c r="DC27" s="642"/>
      <c r="DD27" s="626">
        <v>3588998</v>
      </c>
      <c r="DE27" s="639"/>
      <c r="DF27" s="639"/>
      <c r="DG27" s="639"/>
      <c r="DH27" s="639"/>
      <c r="DI27" s="639"/>
      <c r="DJ27" s="639"/>
      <c r="DK27" s="640"/>
      <c r="DL27" s="626">
        <v>3432877</v>
      </c>
      <c r="DM27" s="639"/>
      <c r="DN27" s="639"/>
      <c r="DO27" s="639"/>
      <c r="DP27" s="639"/>
      <c r="DQ27" s="639"/>
      <c r="DR27" s="639"/>
      <c r="DS27" s="639"/>
      <c r="DT27" s="639"/>
      <c r="DU27" s="639"/>
      <c r="DV27" s="640"/>
      <c r="DW27" s="643">
        <v>11.3</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44380</v>
      </c>
      <c r="S28" s="621"/>
      <c r="T28" s="621"/>
      <c r="U28" s="621"/>
      <c r="V28" s="621"/>
      <c r="W28" s="621"/>
      <c r="X28" s="621"/>
      <c r="Y28" s="622"/>
      <c r="Z28" s="673">
        <v>0.1</v>
      </c>
      <c r="AA28" s="673"/>
      <c r="AB28" s="673"/>
      <c r="AC28" s="673"/>
      <c r="AD28" s="674">
        <v>15674</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6074261</v>
      </c>
      <c r="CS28" s="621"/>
      <c r="CT28" s="621"/>
      <c r="CU28" s="621"/>
      <c r="CV28" s="621"/>
      <c r="CW28" s="621"/>
      <c r="CX28" s="621"/>
      <c r="CY28" s="622"/>
      <c r="CZ28" s="623">
        <v>12.4</v>
      </c>
      <c r="DA28" s="641"/>
      <c r="DB28" s="641"/>
      <c r="DC28" s="642"/>
      <c r="DD28" s="626">
        <v>5794904</v>
      </c>
      <c r="DE28" s="621"/>
      <c r="DF28" s="621"/>
      <c r="DG28" s="621"/>
      <c r="DH28" s="621"/>
      <c r="DI28" s="621"/>
      <c r="DJ28" s="621"/>
      <c r="DK28" s="622"/>
      <c r="DL28" s="626">
        <v>5794904</v>
      </c>
      <c r="DM28" s="621"/>
      <c r="DN28" s="621"/>
      <c r="DO28" s="621"/>
      <c r="DP28" s="621"/>
      <c r="DQ28" s="621"/>
      <c r="DR28" s="621"/>
      <c r="DS28" s="621"/>
      <c r="DT28" s="621"/>
      <c r="DU28" s="621"/>
      <c r="DV28" s="622"/>
      <c r="DW28" s="643">
        <v>19.100000000000001</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503380</v>
      </c>
      <c r="S29" s="621"/>
      <c r="T29" s="621"/>
      <c r="U29" s="621"/>
      <c r="V29" s="621"/>
      <c r="W29" s="621"/>
      <c r="X29" s="621"/>
      <c r="Y29" s="622"/>
      <c r="Z29" s="673">
        <v>1</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6074194</v>
      </c>
      <c r="CS29" s="639"/>
      <c r="CT29" s="639"/>
      <c r="CU29" s="639"/>
      <c r="CV29" s="639"/>
      <c r="CW29" s="639"/>
      <c r="CX29" s="639"/>
      <c r="CY29" s="640"/>
      <c r="CZ29" s="623">
        <v>12.4</v>
      </c>
      <c r="DA29" s="641"/>
      <c r="DB29" s="641"/>
      <c r="DC29" s="642"/>
      <c r="DD29" s="626">
        <v>5794837</v>
      </c>
      <c r="DE29" s="639"/>
      <c r="DF29" s="639"/>
      <c r="DG29" s="639"/>
      <c r="DH29" s="639"/>
      <c r="DI29" s="639"/>
      <c r="DJ29" s="639"/>
      <c r="DK29" s="640"/>
      <c r="DL29" s="626">
        <v>5794837</v>
      </c>
      <c r="DM29" s="639"/>
      <c r="DN29" s="639"/>
      <c r="DO29" s="639"/>
      <c r="DP29" s="639"/>
      <c r="DQ29" s="639"/>
      <c r="DR29" s="639"/>
      <c r="DS29" s="639"/>
      <c r="DT29" s="639"/>
      <c r="DU29" s="639"/>
      <c r="DV29" s="640"/>
      <c r="DW29" s="643">
        <v>19.100000000000001</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965102</v>
      </c>
      <c r="S30" s="621"/>
      <c r="T30" s="621"/>
      <c r="U30" s="621"/>
      <c r="V30" s="621"/>
      <c r="W30" s="621"/>
      <c r="X30" s="621"/>
      <c r="Y30" s="622"/>
      <c r="Z30" s="673">
        <v>1.9</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98.8</v>
      </c>
      <c r="BH30" s="687"/>
      <c r="BI30" s="687"/>
      <c r="BJ30" s="687"/>
      <c r="BK30" s="687"/>
      <c r="BL30" s="687"/>
      <c r="BM30" s="688">
        <v>95.6</v>
      </c>
      <c r="BN30" s="687"/>
      <c r="BO30" s="687"/>
      <c r="BP30" s="687"/>
      <c r="BQ30" s="689"/>
      <c r="BR30" s="686">
        <v>98.7</v>
      </c>
      <c r="BS30" s="687"/>
      <c r="BT30" s="687"/>
      <c r="BU30" s="687"/>
      <c r="BV30" s="687"/>
      <c r="BW30" s="687"/>
      <c r="BX30" s="688">
        <v>94.4</v>
      </c>
      <c r="BY30" s="687"/>
      <c r="BZ30" s="687"/>
      <c r="CA30" s="687"/>
      <c r="CB30" s="689"/>
      <c r="CD30" s="692"/>
      <c r="CE30" s="693"/>
      <c r="CF30" s="657" t="s">
        <v>292</v>
      </c>
      <c r="CG30" s="654"/>
      <c r="CH30" s="654"/>
      <c r="CI30" s="654"/>
      <c r="CJ30" s="654"/>
      <c r="CK30" s="654"/>
      <c r="CL30" s="654"/>
      <c r="CM30" s="654"/>
      <c r="CN30" s="654"/>
      <c r="CO30" s="654"/>
      <c r="CP30" s="654"/>
      <c r="CQ30" s="655"/>
      <c r="CR30" s="620">
        <v>5460211</v>
      </c>
      <c r="CS30" s="621"/>
      <c r="CT30" s="621"/>
      <c r="CU30" s="621"/>
      <c r="CV30" s="621"/>
      <c r="CW30" s="621"/>
      <c r="CX30" s="621"/>
      <c r="CY30" s="622"/>
      <c r="CZ30" s="623">
        <v>11.1</v>
      </c>
      <c r="DA30" s="641"/>
      <c r="DB30" s="641"/>
      <c r="DC30" s="642"/>
      <c r="DD30" s="626">
        <v>5214096</v>
      </c>
      <c r="DE30" s="621"/>
      <c r="DF30" s="621"/>
      <c r="DG30" s="621"/>
      <c r="DH30" s="621"/>
      <c r="DI30" s="621"/>
      <c r="DJ30" s="621"/>
      <c r="DK30" s="622"/>
      <c r="DL30" s="626">
        <v>5214096</v>
      </c>
      <c r="DM30" s="621"/>
      <c r="DN30" s="621"/>
      <c r="DO30" s="621"/>
      <c r="DP30" s="621"/>
      <c r="DQ30" s="621"/>
      <c r="DR30" s="621"/>
      <c r="DS30" s="621"/>
      <c r="DT30" s="621"/>
      <c r="DU30" s="621"/>
      <c r="DV30" s="622"/>
      <c r="DW30" s="643">
        <v>17.2</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1924337</v>
      </c>
      <c r="S31" s="621"/>
      <c r="T31" s="621"/>
      <c r="U31" s="621"/>
      <c r="V31" s="621"/>
      <c r="W31" s="621"/>
      <c r="X31" s="621"/>
      <c r="Y31" s="622"/>
      <c r="Z31" s="673">
        <v>3.8</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98.8</v>
      </c>
      <c r="BH31" s="639"/>
      <c r="BI31" s="639"/>
      <c r="BJ31" s="639"/>
      <c r="BK31" s="639"/>
      <c r="BL31" s="639"/>
      <c r="BM31" s="675">
        <v>95.1</v>
      </c>
      <c r="BN31" s="685"/>
      <c r="BO31" s="685"/>
      <c r="BP31" s="685"/>
      <c r="BQ31" s="649"/>
      <c r="BR31" s="684">
        <v>98.6</v>
      </c>
      <c r="BS31" s="639"/>
      <c r="BT31" s="639"/>
      <c r="BU31" s="639"/>
      <c r="BV31" s="639"/>
      <c r="BW31" s="639"/>
      <c r="BX31" s="675">
        <v>93.7</v>
      </c>
      <c r="BY31" s="685"/>
      <c r="BZ31" s="685"/>
      <c r="CA31" s="685"/>
      <c r="CB31" s="649"/>
      <c r="CD31" s="692"/>
      <c r="CE31" s="693"/>
      <c r="CF31" s="657" t="s">
        <v>296</v>
      </c>
      <c r="CG31" s="654"/>
      <c r="CH31" s="654"/>
      <c r="CI31" s="654"/>
      <c r="CJ31" s="654"/>
      <c r="CK31" s="654"/>
      <c r="CL31" s="654"/>
      <c r="CM31" s="654"/>
      <c r="CN31" s="654"/>
      <c r="CO31" s="654"/>
      <c r="CP31" s="654"/>
      <c r="CQ31" s="655"/>
      <c r="CR31" s="620">
        <v>613983</v>
      </c>
      <c r="CS31" s="639"/>
      <c r="CT31" s="639"/>
      <c r="CU31" s="639"/>
      <c r="CV31" s="639"/>
      <c r="CW31" s="639"/>
      <c r="CX31" s="639"/>
      <c r="CY31" s="640"/>
      <c r="CZ31" s="623">
        <v>1.2</v>
      </c>
      <c r="DA31" s="641"/>
      <c r="DB31" s="641"/>
      <c r="DC31" s="642"/>
      <c r="DD31" s="626">
        <v>580741</v>
      </c>
      <c r="DE31" s="639"/>
      <c r="DF31" s="639"/>
      <c r="DG31" s="639"/>
      <c r="DH31" s="639"/>
      <c r="DI31" s="639"/>
      <c r="DJ31" s="639"/>
      <c r="DK31" s="640"/>
      <c r="DL31" s="626">
        <v>580741</v>
      </c>
      <c r="DM31" s="639"/>
      <c r="DN31" s="639"/>
      <c r="DO31" s="639"/>
      <c r="DP31" s="639"/>
      <c r="DQ31" s="639"/>
      <c r="DR31" s="639"/>
      <c r="DS31" s="639"/>
      <c r="DT31" s="639"/>
      <c r="DU31" s="639"/>
      <c r="DV31" s="640"/>
      <c r="DW31" s="643">
        <v>1.9</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1073081</v>
      </c>
      <c r="S32" s="621"/>
      <c r="T32" s="621"/>
      <c r="U32" s="621"/>
      <c r="V32" s="621"/>
      <c r="W32" s="621"/>
      <c r="X32" s="621"/>
      <c r="Y32" s="622"/>
      <c r="Z32" s="673">
        <v>2.1</v>
      </c>
      <c r="AA32" s="673"/>
      <c r="AB32" s="673"/>
      <c r="AC32" s="673"/>
      <c r="AD32" s="674">
        <v>131</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98.7</v>
      </c>
      <c r="BH32" s="605"/>
      <c r="BI32" s="605"/>
      <c r="BJ32" s="605"/>
      <c r="BK32" s="605"/>
      <c r="BL32" s="605"/>
      <c r="BM32" s="668">
        <v>95.6</v>
      </c>
      <c r="BN32" s="605"/>
      <c r="BO32" s="605"/>
      <c r="BP32" s="605"/>
      <c r="BQ32" s="662"/>
      <c r="BR32" s="683">
        <v>98.7</v>
      </c>
      <c r="BS32" s="605"/>
      <c r="BT32" s="605"/>
      <c r="BU32" s="605"/>
      <c r="BV32" s="605"/>
      <c r="BW32" s="605"/>
      <c r="BX32" s="668">
        <v>94.5</v>
      </c>
      <c r="BY32" s="605"/>
      <c r="BZ32" s="605"/>
      <c r="CA32" s="605"/>
      <c r="CB32" s="662"/>
      <c r="CD32" s="694"/>
      <c r="CE32" s="695"/>
      <c r="CF32" s="657" t="s">
        <v>299</v>
      </c>
      <c r="CG32" s="654"/>
      <c r="CH32" s="654"/>
      <c r="CI32" s="654"/>
      <c r="CJ32" s="654"/>
      <c r="CK32" s="654"/>
      <c r="CL32" s="654"/>
      <c r="CM32" s="654"/>
      <c r="CN32" s="654"/>
      <c r="CO32" s="654"/>
      <c r="CP32" s="654"/>
      <c r="CQ32" s="655"/>
      <c r="CR32" s="620">
        <v>67</v>
      </c>
      <c r="CS32" s="621"/>
      <c r="CT32" s="621"/>
      <c r="CU32" s="621"/>
      <c r="CV32" s="621"/>
      <c r="CW32" s="621"/>
      <c r="CX32" s="621"/>
      <c r="CY32" s="622"/>
      <c r="CZ32" s="623">
        <v>0</v>
      </c>
      <c r="DA32" s="641"/>
      <c r="DB32" s="641"/>
      <c r="DC32" s="642"/>
      <c r="DD32" s="626">
        <v>67</v>
      </c>
      <c r="DE32" s="621"/>
      <c r="DF32" s="621"/>
      <c r="DG32" s="621"/>
      <c r="DH32" s="621"/>
      <c r="DI32" s="621"/>
      <c r="DJ32" s="621"/>
      <c r="DK32" s="622"/>
      <c r="DL32" s="626">
        <v>67</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4114237</v>
      </c>
      <c r="S33" s="621"/>
      <c r="T33" s="621"/>
      <c r="U33" s="621"/>
      <c r="V33" s="621"/>
      <c r="W33" s="621"/>
      <c r="X33" s="621"/>
      <c r="Y33" s="622"/>
      <c r="Z33" s="673">
        <v>8.1</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18337187</v>
      </c>
      <c r="CS33" s="639"/>
      <c r="CT33" s="639"/>
      <c r="CU33" s="639"/>
      <c r="CV33" s="639"/>
      <c r="CW33" s="639"/>
      <c r="CX33" s="639"/>
      <c r="CY33" s="640"/>
      <c r="CZ33" s="623">
        <v>37.299999999999997</v>
      </c>
      <c r="DA33" s="641"/>
      <c r="DB33" s="641"/>
      <c r="DC33" s="642"/>
      <c r="DD33" s="626">
        <v>15349785</v>
      </c>
      <c r="DE33" s="639"/>
      <c r="DF33" s="639"/>
      <c r="DG33" s="639"/>
      <c r="DH33" s="639"/>
      <c r="DI33" s="639"/>
      <c r="DJ33" s="639"/>
      <c r="DK33" s="640"/>
      <c r="DL33" s="626">
        <v>11948190</v>
      </c>
      <c r="DM33" s="639"/>
      <c r="DN33" s="639"/>
      <c r="DO33" s="639"/>
      <c r="DP33" s="639"/>
      <c r="DQ33" s="639"/>
      <c r="DR33" s="639"/>
      <c r="DS33" s="639"/>
      <c r="DT33" s="639"/>
      <c r="DU33" s="639"/>
      <c r="DV33" s="640"/>
      <c r="DW33" s="643">
        <v>39.5</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6355628</v>
      </c>
      <c r="CS34" s="621"/>
      <c r="CT34" s="621"/>
      <c r="CU34" s="621"/>
      <c r="CV34" s="621"/>
      <c r="CW34" s="621"/>
      <c r="CX34" s="621"/>
      <c r="CY34" s="622"/>
      <c r="CZ34" s="623">
        <v>12.9</v>
      </c>
      <c r="DA34" s="641"/>
      <c r="DB34" s="641"/>
      <c r="DC34" s="642"/>
      <c r="DD34" s="626">
        <v>4993950</v>
      </c>
      <c r="DE34" s="621"/>
      <c r="DF34" s="621"/>
      <c r="DG34" s="621"/>
      <c r="DH34" s="621"/>
      <c r="DI34" s="621"/>
      <c r="DJ34" s="621"/>
      <c r="DK34" s="622"/>
      <c r="DL34" s="626">
        <v>4156267</v>
      </c>
      <c r="DM34" s="621"/>
      <c r="DN34" s="621"/>
      <c r="DO34" s="621"/>
      <c r="DP34" s="621"/>
      <c r="DQ34" s="621"/>
      <c r="DR34" s="621"/>
      <c r="DS34" s="621"/>
      <c r="DT34" s="621"/>
      <c r="DU34" s="621"/>
      <c r="DV34" s="622"/>
      <c r="DW34" s="643">
        <v>13.7</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2001637</v>
      </c>
      <c r="S35" s="621"/>
      <c r="T35" s="621"/>
      <c r="U35" s="621"/>
      <c r="V35" s="621"/>
      <c r="W35" s="621"/>
      <c r="X35" s="621"/>
      <c r="Y35" s="622"/>
      <c r="Z35" s="673">
        <v>3.9</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6047967</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100000</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478455</v>
      </c>
      <c r="CS35" s="639"/>
      <c r="CT35" s="639"/>
      <c r="CU35" s="639"/>
      <c r="CV35" s="639"/>
      <c r="CW35" s="639"/>
      <c r="CX35" s="639"/>
      <c r="CY35" s="640"/>
      <c r="CZ35" s="623">
        <v>1</v>
      </c>
      <c r="DA35" s="641"/>
      <c r="DB35" s="641"/>
      <c r="DC35" s="642"/>
      <c r="DD35" s="626">
        <v>384862</v>
      </c>
      <c r="DE35" s="639"/>
      <c r="DF35" s="639"/>
      <c r="DG35" s="639"/>
      <c r="DH35" s="639"/>
      <c r="DI35" s="639"/>
      <c r="DJ35" s="639"/>
      <c r="DK35" s="640"/>
      <c r="DL35" s="626">
        <v>380190</v>
      </c>
      <c r="DM35" s="639"/>
      <c r="DN35" s="639"/>
      <c r="DO35" s="639"/>
      <c r="DP35" s="639"/>
      <c r="DQ35" s="639"/>
      <c r="DR35" s="639"/>
      <c r="DS35" s="639"/>
      <c r="DT35" s="639"/>
      <c r="DU35" s="639"/>
      <c r="DV35" s="640"/>
      <c r="DW35" s="643">
        <v>1.3</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50869098</v>
      </c>
      <c r="S36" s="661"/>
      <c r="T36" s="661"/>
      <c r="U36" s="661"/>
      <c r="V36" s="661"/>
      <c r="W36" s="661"/>
      <c r="X36" s="661"/>
      <c r="Y36" s="664"/>
      <c r="Z36" s="665">
        <v>100</v>
      </c>
      <c r="AA36" s="665"/>
      <c r="AB36" s="665"/>
      <c r="AC36" s="665"/>
      <c r="AD36" s="666">
        <v>28276432</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1665600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-826546</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4802819</v>
      </c>
      <c r="CS36" s="621"/>
      <c r="CT36" s="621"/>
      <c r="CU36" s="621"/>
      <c r="CV36" s="621"/>
      <c r="CW36" s="621"/>
      <c r="CX36" s="621"/>
      <c r="CY36" s="622"/>
      <c r="CZ36" s="623">
        <v>9.8000000000000007</v>
      </c>
      <c r="DA36" s="641"/>
      <c r="DB36" s="641"/>
      <c r="DC36" s="642"/>
      <c r="DD36" s="626">
        <v>4211791</v>
      </c>
      <c r="DE36" s="621"/>
      <c r="DF36" s="621"/>
      <c r="DG36" s="621"/>
      <c r="DH36" s="621"/>
      <c r="DI36" s="621"/>
      <c r="DJ36" s="621"/>
      <c r="DK36" s="622"/>
      <c r="DL36" s="626">
        <v>3380802</v>
      </c>
      <c r="DM36" s="621"/>
      <c r="DN36" s="621"/>
      <c r="DO36" s="621"/>
      <c r="DP36" s="621"/>
      <c r="DQ36" s="621"/>
      <c r="DR36" s="621"/>
      <c r="DS36" s="621"/>
      <c r="DT36" s="621"/>
      <c r="DU36" s="621"/>
      <c r="DV36" s="622"/>
      <c r="DW36" s="643">
        <v>11.2</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30961</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23223</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2824353</v>
      </c>
      <c r="CS37" s="639"/>
      <c r="CT37" s="639"/>
      <c r="CU37" s="639"/>
      <c r="CV37" s="639"/>
      <c r="CW37" s="639"/>
      <c r="CX37" s="639"/>
      <c r="CY37" s="640"/>
      <c r="CZ37" s="623">
        <v>5.7</v>
      </c>
      <c r="DA37" s="641"/>
      <c r="DB37" s="641"/>
      <c r="DC37" s="642"/>
      <c r="DD37" s="626">
        <v>2824353</v>
      </c>
      <c r="DE37" s="639"/>
      <c r="DF37" s="639"/>
      <c r="DG37" s="639"/>
      <c r="DH37" s="639"/>
      <c r="DI37" s="639"/>
      <c r="DJ37" s="639"/>
      <c r="DK37" s="640"/>
      <c r="DL37" s="626">
        <v>2691703</v>
      </c>
      <c r="DM37" s="639"/>
      <c r="DN37" s="639"/>
      <c r="DO37" s="639"/>
      <c r="DP37" s="639"/>
      <c r="DQ37" s="639"/>
      <c r="DR37" s="639"/>
      <c r="DS37" s="639"/>
      <c r="DT37" s="639"/>
      <c r="DU37" s="639"/>
      <c r="DV37" s="640"/>
      <c r="DW37" s="643">
        <v>8.9</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40461</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6017006</v>
      </c>
      <c r="CS38" s="621"/>
      <c r="CT38" s="621"/>
      <c r="CU38" s="621"/>
      <c r="CV38" s="621"/>
      <c r="CW38" s="621"/>
      <c r="CX38" s="621"/>
      <c r="CY38" s="622"/>
      <c r="CZ38" s="623">
        <v>12.2</v>
      </c>
      <c r="DA38" s="641"/>
      <c r="DB38" s="641"/>
      <c r="DC38" s="642"/>
      <c r="DD38" s="626">
        <v>5357953</v>
      </c>
      <c r="DE38" s="621"/>
      <c r="DF38" s="621"/>
      <c r="DG38" s="621"/>
      <c r="DH38" s="621"/>
      <c r="DI38" s="621"/>
      <c r="DJ38" s="621"/>
      <c r="DK38" s="622"/>
      <c r="DL38" s="626">
        <v>4030931</v>
      </c>
      <c r="DM38" s="621"/>
      <c r="DN38" s="621"/>
      <c r="DO38" s="621"/>
      <c r="DP38" s="621"/>
      <c r="DQ38" s="621"/>
      <c r="DR38" s="621"/>
      <c r="DS38" s="621"/>
      <c r="DT38" s="621"/>
      <c r="DU38" s="621"/>
      <c r="DV38" s="622"/>
      <c r="DW38" s="643">
        <v>13.3</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92</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609083</v>
      </c>
      <c r="CS39" s="639"/>
      <c r="CT39" s="639"/>
      <c r="CU39" s="639"/>
      <c r="CV39" s="639"/>
      <c r="CW39" s="639"/>
      <c r="CX39" s="639"/>
      <c r="CY39" s="640"/>
      <c r="CZ39" s="623">
        <v>1.2</v>
      </c>
      <c r="DA39" s="641"/>
      <c r="DB39" s="641"/>
      <c r="DC39" s="642"/>
      <c r="DD39" s="626">
        <v>392733</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1651666</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100</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74196</v>
      </c>
      <c r="CS40" s="621"/>
      <c r="CT40" s="621"/>
      <c r="CU40" s="621"/>
      <c r="CV40" s="621"/>
      <c r="CW40" s="621"/>
      <c r="CX40" s="621"/>
      <c r="CY40" s="622"/>
      <c r="CZ40" s="623">
        <v>0.2</v>
      </c>
      <c r="DA40" s="641"/>
      <c r="DB40" s="641"/>
      <c r="DC40" s="642"/>
      <c r="DD40" s="626">
        <v>8496</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2699740</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269</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4840344</v>
      </c>
      <c r="CS42" s="621"/>
      <c r="CT42" s="621"/>
      <c r="CU42" s="621"/>
      <c r="CV42" s="621"/>
      <c r="CW42" s="621"/>
      <c r="CX42" s="621"/>
      <c r="CY42" s="622"/>
      <c r="CZ42" s="623">
        <v>9.8000000000000007</v>
      </c>
      <c r="DA42" s="624"/>
      <c r="DB42" s="624"/>
      <c r="DC42" s="625"/>
      <c r="DD42" s="626">
        <v>1544817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236558</v>
      </c>
      <c r="CS43" s="639"/>
      <c r="CT43" s="639"/>
      <c r="CU43" s="639"/>
      <c r="CV43" s="639"/>
      <c r="CW43" s="639"/>
      <c r="CX43" s="639"/>
      <c r="CY43" s="640"/>
      <c r="CZ43" s="623">
        <v>0.5</v>
      </c>
      <c r="DA43" s="641"/>
      <c r="DB43" s="641"/>
      <c r="DC43" s="642"/>
      <c r="DD43" s="626">
        <v>236558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4735924</v>
      </c>
      <c r="CS44" s="621"/>
      <c r="CT44" s="621"/>
      <c r="CU44" s="621"/>
      <c r="CV44" s="621"/>
      <c r="CW44" s="621"/>
      <c r="CX44" s="621"/>
      <c r="CY44" s="622"/>
      <c r="CZ44" s="623">
        <v>9.6</v>
      </c>
      <c r="DA44" s="624"/>
      <c r="DB44" s="624"/>
      <c r="DC44" s="625"/>
      <c r="DD44" s="626">
        <v>1544817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1002322</v>
      </c>
      <c r="CS45" s="639"/>
      <c r="CT45" s="639"/>
      <c r="CU45" s="639"/>
      <c r="CV45" s="639"/>
      <c r="CW45" s="639"/>
      <c r="CX45" s="639"/>
      <c r="CY45" s="640"/>
      <c r="CZ45" s="623">
        <v>2</v>
      </c>
      <c r="DA45" s="641"/>
      <c r="DB45" s="641"/>
      <c r="DC45" s="642"/>
      <c r="DD45" s="626">
        <v>70343</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3521478</v>
      </c>
      <c r="CS46" s="621"/>
      <c r="CT46" s="621"/>
      <c r="CU46" s="621"/>
      <c r="CV46" s="621"/>
      <c r="CW46" s="621"/>
      <c r="CX46" s="621"/>
      <c r="CY46" s="622"/>
      <c r="CZ46" s="623">
        <v>7.2</v>
      </c>
      <c r="DA46" s="624"/>
      <c r="DB46" s="624"/>
      <c r="DC46" s="625"/>
      <c r="DD46" s="626">
        <v>1392154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104420</v>
      </c>
      <c r="CS47" s="639"/>
      <c r="CT47" s="639"/>
      <c r="CU47" s="639"/>
      <c r="CV47" s="639"/>
      <c r="CW47" s="639"/>
      <c r="CX47" s="639"/>
      <c r="CY47" s="640"/>
      <c r="CZ47" s="623">
        <v>0.2</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49181689</v>
      </c>
      <c r="CS49" s="605"/>
      <c r="CT49" s="605"/>
      <c r="CU49" s="605"/>
      <c r="CV49" s="605"/>
      <c r="CW49" s="605"/>
      <c r="CX49" s="605"/>
      <c r="CY49" s="606"/>
      <c r="CZ49" s="607">
        <v>100</v>
      </c>
      <c r="DA49" s="608"/>
      <c r="DB49" s="608"/>
      <c r="DC49" s="609"/>
      <c r="DD49" s="610">
        <v>32456307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 zoomScale="75" zoomScaleNormal="7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50673</v>
      </c>
      <c r="R7" s="1134"/>
      <c r="S7" s="1134"/>
      <c r="T7" s="1134"/>
      <c r="U7" s="1134"/>
      <c r="V7" s="1134">
        <v>49020</v>
      </c>
      <c r="W7" s="1134"/>
      <c r="X7" s="1134"/>
      <c r="Y7" s="1134"/>
      <c r="Z7" s="1134"/>
      <c r="AA7" s="1134">
        <v>1653</v>
      </c>
      <c r="AB7" s="1134"/>
      <c r="AC7" s="1134"/>
      <c r="AD7" s="1134"/>
      <c r="AE7" s="1135"/>
      <c r="AF7" s="1136">
        <v>1260</v>
      </c>
      <c r="AG7" s="1137"/>
      <c r="AH7" s="1137"/>
      <c r="AI7" s="1137"/>
      <c r="AJ7" s="1138"/>
      <c r="AK7" s="1120" t="s">
        <v>559</v>
      </c>
      <c r="AL7" s="1121"/>
      <c r="AM7" s="1121"/>
      <c r="AN7" s="1121"/>
      <c r="AO7" s="1121"/>
      <c r="AP7" s="1121">
        <v>60957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545</v>
      </c>
      <c r="BT7" s="1125"/>
      <c r="BU7" s="1125"/>
      <c r="BV7" s="1125"/>
      <c r="BW7" s="1125"/>
      <c r="BX7" s="1125"/>
      <c r="BY7" s="1125"/>
      <c r="BZ7" s="1125"/>
      <c r="CA7" s="1125"/>
      <c r="CB7" s="1125"/>
      <c r="CC7" s="1125"/>
      <c r="CD7" s="1125"/>
      <c r="CE7" s="1125"/>
      <c r="CF7" s="1125"/>
      <c r="CG7" s="1126"/>
      <c r="CH7" s="1117">
        <v>1</v>
      </c>
      <c r="CI7" s="1118"/>
      <c r="CJ7" s="1118"/>
      <c r="CK7" s="1118"/>
      <c r="CL7" s="1119"/>
      <c r="CM7" s="1117">
        <v>27</v>
      </c>
      <c r="CN7" s="1118"/>
      <c r="CO7" s="1118"/>
      <c r="CP7" s="1118"/>
      <c r="CQ7" s="1119"/>
      <c r="CR7" s="1117">
        <v>10</v>
      </c>
      <c r="CS7" s="1118"/>
      <c r="CT7" s="1118"/>
      <c r="CU7" s="1118"/>
      <c r="CV7" s="1119"/>
      <c r="CW7" s="1117" t="s">
        <v>544</v>
      </c>
      <c r="CX7" s="1118"/>
      <c r="CY7" s="1118"/>
      <c r="CZ7" s="1118"/>
      <c r="DA7" s="1119"/>
      <c r="DB7" s="1117" t="s">
        <v>544</v>
      </c>
      <c r="DC7" s="1118"/>
      <c r="DD7" s="1118"/>
      <c r="DE7" s="1118"/>
      <c r="DF7" s="1119"/>
      <c r="DG7" s="1117" t="s">
        <v>487</v>
      </c>
      <c r="DH7" s="1118"/>
      <c r="DI7" s="1118"/>
      <c r="DJ7" s="1118"/>
      <c r="DK7" s="1119"/>
      <c r="DL7" s="1117" t="s">
        <v>487</v>
      </c>
      <c r="DM7" s="1118"/>
      <c r="DN7" s="1118"/>
      <c r="DO7" s="1118"/>
      <c r="DP7" s="1119"/>
      <c r="DQ7" s="1117" t="s">
        <v>487</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174</v>
      </c>
      <c r="R8" s="1073"/>
      <c r="S8" s="1073"/>
      <c r="T8" s="1073"/>
      <c r="U8" s="1073"/>
      <c r="V8" s="1073">
        <v>157</v>
      </c>
      <c r="W8" s="1073"/>
      <c r="X8" s="1073"/>
      <c r="Y8" s="1073"/>
      <c r="Z8" s="1073"/>
      <c r="AA8" s="1073">
        <v>17</v>
      </c>
      <c r="AB8" s="1073"/>
      <c r="AC8" s="1073"/>
      <c r="AD8" s="1073"/>
      <c r="AE8" s="1074"/>
      <c r="AF8" s="1048">
        <v>17</v>
      </c>
      <c r="AG8" s="1049"/>
      <c r="AH8" s="1049"/>
      <c r="AI8" s="1049"/>
      <c r="AJ8" s="1050"/>
      <c r="AK8" s="1115">
        <v>51</v>
      </c>
      <c r="AL8" s="1116"/>
      <c r="AM8" s="1116"/>
      <c r="AN8" s="1116"/>
      <c r="AO8" s="1116"/>
      <c r="AP8" s="1116" t="s">
        <v>559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546</v>
      </c>
      <c r="BT8" s="1044"/>
      <c r="BU8" s="1044"/>
      <c r="BV8" s="1044"/>
      <c r="BW8" s="1044"/>
      <c r="BX8" s="1044"/>
      <c r="BY8" s="1044"/>
      <c r="BZ8" s="1044"/>
      <c r="CA8" s="1044"/>
      <c r="CB8" s="1044"/>
      <c r="CC8" s="1044"/>
      <c r="CD8" s="1044"/>
      <c r="CE8" s="1044"/>
      <c r="CF8" s="1044"/>
      <c r="CG8" s="1045"/>
      <c r="CH8" s="1018">
        <v>13</v>
      </c>
      <c r="CI8" s="1019"/>
      <c r="CJ8" s="1019"/>
      <c r="CK8" s="1019"/>
      <c r="CL8" s="1020"/>
      <c r="CM8" s="1018">
        <v>101</v>
      </c>
      <c r="CN8" s="1019"/>
      <c r="CO8" s="1019"/>
      <c r="CP8" s="1019"/>
      <c r="CQ8" s="1020"/>
      <c r="CR8" s="1018">
        <v>60</v>
      </c>
      <c r="CS8" s="1019"/>
      <c r="CT8" s="1019"/>
      <c r="CU8" s="1019"/>
      <c r="CV8" s="1020"/>
      <c r="CW8" s="1018">
        <v>55</v>
      </c>
      <c r="CX8" s="1019"/>
      <c r="CY8" s="1019"/>
      <c r="CZ8" s="1019"/>
      <c r="DA8" s="1020"/>
      <c r="DB8" s="1018" t="s">
        <v>487</v>
      </c>
      <c r="DC8" s="1019"/>
      <c r="DD8" s="1019"/>
      <c r="DE8" s="1019"/>
      <c r="DF8" s="1020"/>
      <c r="DG8" s="1018" t="s">
        <v>487</v>
      </c>
      <c r="DH8" s="1019"/>
      <c r="DI8" s="1019"/>
      <c r="DJ8" s="1019"/>
      <c r="DK8" s="1020"/>
      <c r="DL8" s="1018" t="s">
        <v>487</v>
      </c>
      <c r="DM8" s="1019"/>
      <c r="DN8" s="1019"/>
      <c r="DO8" s="1019"/>
      <c r="DP8" s="1020"/>
      <c r="DQ8" s="1018" t="s">
        <v>487</v>
      </c>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585</v>
      </c>
      <c r="R9" s="1073"/>
      <c r="S9" s="1073"/>
      <c r="T9" s="1073"/>
      <c r="U9" s="1073"/>
      <c r="V9" s="1073">
        <v>542</v>
      </c>
      <c r="W9" s="1073"/>
      <c r="X9" s="1073"/>
      <c r="Y9" s="1073"/>
      <c r="Z9" s="1073"/>
      <c r="AA9" s="1073">
        <v>42</v>
      </c>
      <c r="AB9" s="1073"/>
      <c r="AC9" s="1073"/>
      <c r="AD9" s="1073"/>
      <c r="AE9" s="1074"/>
      <c r="AF9" s="1048">
        <v>28</v>
      </c>
      <c r="AG9" s="1049"/>
      <c r="AH9" s="1049"/>
      <c r="AI9" s="1049"/>
      <c r="AJ9" s="1050"/>
      <c r="AK9" s="1115">
        <v>102</v>
      </c>
      <c r="AL9" s="1116"/>
      <c r="AM9" s="1116"/>
      <c r="AN9" s="1116"/>
      <c r="AO9" s="1116"/>
      <c r="AP9" s="1116">
        <v>1806</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558</v>
      </c>
      <c r="BT9" s="1044"/>
      <c r="BU9" s="1044"/>
      <c r="BV9" s="1044"/>
      <c r="BW9" s="1044"/>
      <c r="BX9" s="1044"/>
      <c r="BY9" s="1044"/>
      <c r="BZ9" s="1044"/>
      <c r="CA9" s="1044"/>
      <c r="CB9" s="1044"/>
      <c r="CC9" s="1044"/>
      <c r="CD9" s="1044"/>
      <c r="CE9" s="1044"/>
      <c r="CF9" s="1044"/>
      <c r="CG9" s="1045"/>
      <c r="CH9" s="1018">
        <v>8</v>
      </c>
      <c r="CI9" s="1019"/>
      <c r="CJ9" s="1019"/>
      <c r="CK9" s="1019"/>
      <c r="CL9" s="1020"/>
      <c r="CM9" s="1018">
        <v>18</v>
      </c>
      <c r="CN9" s="1019"/>
      <c r="CO9" s="1019"/>
      <c r="CP9" s="1019"/>
      <c r="CQ9" s="1020"/>
      <c r="CR9" s="1018">
        <v>3</v>
      </c>
      <c r="CS9" s="1019"/>
      <c r="CT9" s="1019"/>
      <c r="CU9" s="1019"/>
      <c r="CV9" s="1020"/>
      <c r="CW9" s="1018">
        <v>14</v>
      </c>
      <c r="CX9" s="1019"/>
      <c r="CY9" s="1019"/>
      <c r="CZ9" s="1019"/>
      <c r="DA9" s="1020"/>
      <c r="DB9" s="1018" t="s">
        <v>487</v>
      </c>
      <c r="DC9" s="1019"/>
      <c r="DD9" s="1019"/>
      <c r="DE9" s="1019"/>
      <c r="DF9" s="1020"/>
      <c r="DG9" s="1018" t="s">
        <v>487</v>
      </c>
      <c r="DH9" s="1019"/>
      <c r="DI9" s="1019"/>
      <c r="DJ9" s="1019"/>
      <c r="DK9" s="1020"/>
      <c r="DL9" s="1018" t="s">
        <v>487</v>
      </c>
      <c r="DM9" s="1019"/>
      <c r="DN9" s="1019"/>
      <c r="DO9" s="1019"/>
      <c r="DP9" s="1020"/>
      <c r="DQ9" s="1018" t="s">
        <v>487</v>
      </c>
      <c r="DR9" s="1019"/>
      <c r="DS9" s="1019"/>
      <c r="DT9" s="1019"/>
      <c r="DU9" s="1020"/>
      <c r="DV9" s="1021"/>
      <c r="DW9" s="1022"/>
      <c r="DX9" s="1022"/>
      <c r="DY9" s="1022"/>
      <c r="DZ9" s="1023"/>
      <c r="EA9" s="207"/>
    </row>
    <row r="10" spans="1:131" s="208" customFormat="1" ht="26.25" customHeight="1" x14ac:dyDescent="0.15">
      <c r="A10" s="214">
        <v>4</v>
      </c>
      <c r="B10" s="1066" t="s">
        <v>368</v>
      </c>
      <c r="C10" s="1067"/>
      <c r="D10" s="1067"/>
      <c r="E10" s="1067"/>
      <c r="F10" s="1067"/>
      <c r="G10" s="1067"/>
      <c r="H10" s="1067"/>
      <c r="I10" s="1067"/>
      <c r="J10" s="1067"/>
      <c r="K10" s="1067"/>
      <c r="L10" s="1067"/>
      <c r="M10" s="1067"/>
      <c r="N10" s="1067"/>
      <c r="O10" s="1067"/>
      <c r="P10" s="1068"/>
      <c r="Q10" s="1072">
        <v>394</v>
      </c>
      <c r="R10" s="1073"/>
      <c r="S10" s="1073"/>
      <c r="T10" s="1073"/>
      <c r="U10" s="1073"/>
      <c r="V10" s="1073">
        <v>381</v>
      </c>
      <c r="W10" s="1073"/>
      <c r="X10" s="1073"/>
      <c r="Y10" s="1073"/>
      <c r="Z10" s="1073"/>
      <c r="AA10" s="1073">
        <v>13</v>
      </c>
      <c r="AB10" s="1073"/>
      <c r="AC10" s="1073"/>
      <c r="AD10" s="1073"/>
      <c r="AE10" s="1074"/>
      <c r="AF10" s="1048">
        <v>12</v>
      </c>
      <c r="AG10" s="1049"/>
      <c r="AH10" s="1049"/>
      <c r="AI10" s="1049"/>
      <c r="AJ10" s="1050"/>
      <c r="AK10" s="1115">
        <v>66</v>
      </c>
      <c r="AL10" s="1116"/>
      <c r="AM10" s="1116"/>
      <c r="AN10" s="1116"/>
      <c r="AO10" s="1116"/>
      <c r="AP10" s="1116">
        <v>430</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t="s">
        <v>369</v>
      </c>
      <c r="C11" s="1067"/>
      <c r="D11" s="1067"/>
      <c r="E11" s="1067"/>
      <c r="F11" s="1067"/>
      <c r="G11" s="1067"/>
      <c r="H11" s="1067"/>
      <c r="I11" s="1067"/>
      <c r="J11" s="1067"/>
      <c r="K11" s="1067"/>
      <c r="L11" s="1067"/>
      <c r="M11" s="1067"/>
      <c r="N11" s="1067"/>
      <c r="O11" s="1067"/>
      <c r="P11" s="1068"/>
      <c r="Q11" s="1072">
        <v>194</v>
      </c>
      <c r="R11" s="1073"/>
      <c r="S11" s="1073"/>
      <c r="T11" s="1073"/>
      <c r="U11" s="1073"/>
      <c r="V11" s="1073">
        <v>194</v>
      </c>
      <c r="W11" s="1073"/>
      <c r="X11" s="1073"/>
      <c r="Y11" s="1073"/>
      <c r="Z11" s="1073"/>
      <c r="AA11" s="1073">
        <v>0</v>
      </c>
      <c r="AB11" s="1073"/>
      <c r="AC11" s="1073"/>
      <c r="AD11" s="1073"/>
      <c r="AE11" s="1074"/>
      <c r="AF11" s="1048" t="s">
        <v>111</v>
      </c>
      <c r="AG11" s="1049"/>
      <c r="AH11" s="1049"/>
      <c r="AI11" s="1049"/>
      <c r="AJ11" s="1050"/>
      <c r="AK11" s="1115">
        <v>194</v>
      </c>
      <c r="AL11" s="1116"/>
      <c r="AM11" s="1116"/>
      <c r="AN11" s="1116"/>
      <c r="AO11" s="1116"/>
      <c r="AP11" s="1116">
        <v>514</v>
      </c>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097">
        <v>51563</v>
      </c>
      <c r="R23" s="1098"/>
      <c r="S23" s="1098"/>
      <c r="T23" s="1098"/>
      <c r="U23" s="1098"/>
      <c r="V23" s="1098">
        <v>49838</v>
      </c>
      <c r="W23" s="1098"/>
      <c r="X23" s="1098"/>
      <c r="Y23" s="1098"/>
      <c r="Z23" s="1098"/>
      <c r="AA23" s="1098">
        <v>1725</v>
      </c>
      <c r="AB23" s="1098"/>
      <c r="AC23" s="1098"/>
      <c r="AD23" s="1098"/>
      <c r="AE23" s="1099"/>
      <c r="AF23" s="1100">
        <v>1318</v>
      </c>
      <c r="AG23" s="1098"/>
      <c r="AH23" s="1098"/>
      <c r="AI23" s="1098"/>
      <c r="AJ23" s="1101"/>
      <c r="AK23" s="1102"/>
      <c r="AL23" s="1103"/>
      <c r="AM23" s="1103"/>
      <c r="AN23" s="1103"/>
      <c r="AO23" s="1103"/>
      <c r="AP23" s="1098">
        <v>63707</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383</v>
      </c>
      <c r="C28" s="1080"/>
      <c r="D28" s="1080"/>
      <c r="E28" s="1080"/>
      <c r="F28" s="1080"/>
      <c r="G28" s="1080"/>
      <c r="H28" s="1080"/>
      <c r="I28" s="1080"/>
      <c r="J28" s="1080"/>
      <c r="K28" s="1080"/>
      <c r="L28" s="1080"/>
      <c r="M28" s="1080"/>
      <c r="N28" s="1080"/>
      <c r="O28" s="1080"/>
      <c r="P28" s="1081"/>
      <c r="Q28" s="1082">
        <v>18739</v>
      </c>
      <c r="R28" s="1083"/>
      <c r="S28" s="1083"/>
      <c r="T28" s="1083"/>
      <c r="U28" s="1083"/>
      <c r="V28" s="1083">
        <v>18639</v>
      </c>
      <c r="W28" s="1083"/>
      <c r="X28" s="1083"/>
      <c r="Y28" s="1083"/>
      <c r="Z28" s="1083"/>
      <c r="AA28" s="1083">
        <v>100</v>
      </c>
      <c r="AB28" s="1083"/>
      <c r="AC28" s="1083"/>
      <c r="AD28" s="1083"/>
      <c r="AE28" s="1084"/>
      <c r="AF28" s="1085">
        <v>100</v>
      </c>
      <c r="AG28" s="1083"/>
      <c r="AH28" s="1083"/>
      <c r="AI28" s="1083"/>
      <c r="AJ28" s="1086"/>
      <c r="AK28" s="1087">
        <v>1610</v>
      </c>
      <c r="AL28" s="1075"/>
      <c r="AM28" s="1075"/>
      <c r="AN28" s="1075"/>
      <c r="AO28" s="1075"/>
      <c r="AP28" s="1075" t="s">
        <v>559</v>
      </c>
      <c r="AQ28" s="1075"/>
      <c r="AR28" s="1075"/>
      <c r="AS28" s="1075"/>
      <c r="AT28" s="1075"/>
      <c r="AU28" s="1075" t="s">
        <v>559</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384</v>
      </c>
      <c r="C29" s="1067"/>
      <c r="D29" s="1067"/>
      <c r="E29" s="1067"/>
      <c r="F29" s="1067"/>
      <c r="G29" s="1067"/>
      <c r="H29" s="1067"/>
      <c r="I29" s="1067"/>
      <c r="J29" s="1067"/>
      <c r="K29" s="1067"/>
      <c r="L29" s="1067"/>
      <c r="M29" s="1067"/>
      <c r="N29" s="1067"/>
      <c r="O29" s="1067"/>
      <c r="P29" s="1068"/>
      <c r="Q29" s="1072">
        <v>67</v>
      </c>
      <c r="R29" s="1073"/>
      <c r="S29" s="1073"/>
      <c r="T29" s="1073"/>
      <c r="U29" s="1073"/>
      <c r="V29" s="1073">
        <v>62</v>
      </c>
      <c r="W29" s="1073"/>
      <c r="X29" s="1073"/>
      <c r="Y29" s="1073"/>
      <c r="Z29" s="1073"/>
      <c r="AA29" s="1073">
        <v>5</v>
      </c>
      <c r="AB29" s="1073"/>
      <c r="AC29" s="1073"/>
      <c r="AD29" s="1073"/>
      <c r="AE29" s="1074"/>
      <c r="AF29" s="1048">
        <v>5</v>
      </c>
      <c r="AG29" s="1049"/>
      <c r="AH29" s="1049"/>
      <c r="AI29" s="1049"/>
      <c r="AJ29" s="1050"/>
      <c r="AK29" s="1009">
        <v>35</v>
      </c>
      <c r="AL29" s="1000"/>
      <c r="AM29" s="1000"/>
      <c r="AN29" s="1000"/>
      <c r="AO29" s="1000"/>
      <c r="AP29" s="1000" t="s">
        <v>559</v>
      </c>
      <c r="AQ29" s="1000"/>
      <c r="AR29" s="1000"/>
      <c r="AS29" s="1000"/>
      <c r="AT29" s="1000"/>
      <c r="AU29" s="1000" t="s">
        <v>559</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385</v>
      </c>
      <c r="C30" s="1067"/>
      <c r="D30" s="1067"/>
      <c r="E30" s="1067"/>
      <c r="F30" s="1067"/>
      <c r="G30" s="1067"/>
      <c r="H30" s="1067"/>
      <c r="I30" s="1067"/>
      <c r="J30" s="1067"/>
      <c r="K30" s="1067"/>
      <c r="L30" s="1067"/>
      <c r="M30" s="1067"/>
      <c r="N30" s="1067"/>
      <c r="O30" s="1067"/>
      <c r="P30" s="1068"/>
      <c r="Q30" s="1072">
        <v>9553</v>
      </c>
      <c r="R30" s="1073"/>
      <c r="S30" s="1073"/>
      <c r="T30" s="1073"/>
      <c r="U30" s="1073"/>
      <c r="V30" s="1073">
        <v>9353</v>
      </c>
      <c r="W30" s="1073"/>
      <c r="X30" s="1073"/>
      <c r="Y30" s="1073"/>
      <c r="Z30" s="1073"/>
      <c r="AA30" s="1073">
        <v>200</v>
      </c>
      <c r="AB30" s="1073"/>
      <c r="AC30" s="1073"/>
      <c r="AD30" s="1073"/>
      <c r="AE30" s="1074"/>
      <c r="AF30" s="1048">
        <v>200</v>
      </c>
      <c r="AG30" s="1049"/>
      <c r="AH30" s="1049"/>
      <c r="AI30" s="1049"/>
      <c r="AJ30" s="1050"/>
      <c r="AK30" s="1009">
        <v>1361</v>
      </c>
      <c r="AL30" s="1000"/>
      <c r="AM30" s="1000"/>
      <c r="AN30" s="1000"/>
      <c r="AO30" s="1000"/>
      <c r="AP30" s="1000" t="s">
        <v>559</v>
      </c>
      <c r="AQ30" s="1000"/>
      <c r="AR30" s="1000"/>
      <c r="AS30" s="1000"/>
      <c r="AT30" s="1000"/>
      <c r="AU30" s="1000" t="s">
        <v>559</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386</v>
      </c>
      <c r="C31" s="1067"/>
      <c r="D31" s="1067"/>
      <c r="E31" s="1067"/>
      <c r="F31" s="1067"/>
      <c r="G31" s="1067"/>
      <c r="H31" s="1067"/>
      <c r="I31" s="1067"/>
      <c r="J31" s="1067"/>
      <c r="K31" s="1067"/>
      <c r="L31" s="1067"/>
      <c r="M31" s="1067"/>
      <c r="N31" s="1067"/>
      <c r="O31" s="1067"/>
      <c r="P31" s="1068"/>
      <c r="Q31" s="1072">
        <v>40</v>
      </c>
      <c r="R31" s="1073"/>
      <c r="S31" s="1073"/>
      <c r="T31" s="1073"/>
      <c r="U31" s="1073"/>
      <c r="V31" s="1073">
        <v>36</v>
      </c>
      <c r="W31" s="1073"/>
      <c r="X31" s="1073"/>
      <c r="Y31" s="1073"/>
      <c r="Z31" s="1073"/>
      <c r="AA31" s="1073">
        <v>4</v>
      </c>
      <c r="AB31" s="1073"/>
      <c r="AC31" s="1073"/>
      <c r="AD31" s="1073"/>
      <c r="AE31" s="1074"/>
      <c r="AF31" s="1048">
        <v>4</v>
      </c>
      <c r="AG31" s="1049"/>
      <c r="AH31" s="1049"/>
      <c r="AI31" s="1049"/>
      <c r="AJ31" s="1050"/>
      <c r="AK31" s="1009">
        <v>29</v>
      </c>
      <c r="AL31" s="1000"/>
      <c r="AM31" s="1000"/>
      <c r="AN31" s="1000"/>
      <c r="AO31" s="1000"/>
      <c r="AP31" s="1000" t="s">
        <v>559</v>
      </c>
      <c r="AQ31" s="1000"/>
      <c r="AR31" s="1000"/>
      <c r="AS31" s="1000"/>
      <c r="AT31" s="1000"/>
      <c r="AU31" s="1000" t="s">
        <v>559</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1190</v>
      </c>
      <c r="R32" s="1073"/>
      <c r="S32" s="1073"/>
      <c r="T32" s="1073"/>
      <c r="U32" s="1073"/>
      <c r="V32" s="1073">
        <v>1177</v>
      </c>
      <c r="W32" s="1073"/>
      <c r="X32" s="1073"/>
      <c r="Y32" s="1073"/>
      <c r="Z32" s="1073"/>
      <c r="AA32" s="1073">
        <v>13</v>
      </c>
      <c r="AB32" s="1073"/>
      <c r="AC32" s="1073"/>
      <c r="AD32" s="1073"/>
      <c r="AE32" s="1074"/>
      <c r="AF32" s="1048">
        <v>13</v>
      </c>
      <c r="AG32" s="1049"/>
      <c r="AH32" s="1049"/>
      <c r="AI32" s="1049"/>
      <c r="AJ32" s="1050"/>
      <c r="AK32" s="1009">
        <v>247</v>
      </c>
      <c r="AL32" s="1000"/>
      <c r="AM32" s="1000"/>
      <c r="AN32" s="1000"/>
      <c r="AO32" s="1000"/>
      <c r="AP32" s="1000" t="s">
        <v>559</v>
      </c>
      <c r="AQ32" s="1000"/>
      <c r="AR32" s="1000"/>
      <c r="AS32" s="1000"/>
      <c r="AT32" s="1000"/>
      <c r="AU32" s="1000" t="s">
        <v>559</v>
      </c>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2477</v>
      </c>
      <c r="R33" s="1073"/>
      <c r="S33" s="1073"/>
      <c r="T33" s="1073"/>
      <c r="U33" s="1073"/>
      <c r="V33" s="1073">
        <v>2034</v>
      </c>
      <c r="W33" s="1073"/>
      <c r="X33" s="1073"/>
      <c r="Y33" s="1073"/>
      <c r="Z33" s="1073"/>
      <c r="AA33" s="1073">
        <v>443</v>
      </c>
      <c r="AB33" s="1073"/>
      <c r="AC33" s="1073"/>
      <c r="AD33" s="1073"/>
      <c r="AE33" s="1074"/>
      <c r="AF33" s="1048">
        <v>3284</v>
      </c>
      <c r="AG33" s="1049"/>
      <c r="AH33" s="1049"/>
      <c r="AI33" s="1049"/>
      <c r="AJ33" s="1050"/>
      <c r="AK33" s="1009">
        <v>9</v>
      </c>
      <c r="AL33" s="1000"/>
      <c r="AM33" s="1000"/>
      <c r="AN33" s="1000"/>
      <c r="AO33" s="1000"/>
      <c r="AP33" s="1000">
        <v>6296</v>
      </c>
      <c r="AQ33" s="1000"/>
      <c r="AR33" s="1000"/>
      <c r="AS33" s="1000"/>
      <c r="AT33" s="1000"/>
      <c r="AU33" s="1000">
        <v>76</v>
      </c>
      <c r="AV33" s="1000"/>
      <c r="AW33" s="1000"/>
      <c r="AX33" s="1000"/>
      <c r="AY33" s="1000"/>
      <c r="AZ33" s="1071" t="s">
        <v>544</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3986</v>
      </c>
      <c r="R34" s="1073"/>
      <c r="S34" s="1073"/>
      <c r="T34" s="1073"/>
      <c r="U34" s="1073"/>
      <c r="V34" s="1073">
        <v>3788</v>
      </c>
      <c r="W34" s="1073"/>
      <c r="X34" s="1073"/>
      <c r="Y34" s="1073"/>
      <c r="Z34" s="1073"/>
      <c r="AA34" s="1073">
        <v>198</v>
      </c>
      <c r="AB34" s="1073"/>
      <c r="AC34" s="1073"/>
      <c r="AD34" s="1073"/>
      <c r="AE34" s="1074"/>
      <c r="AF34" s="1048">
        <v>91</v>
      </c>
      <c r="AG34" s="1049"/>
      <c r="AH34" s="1049"/>
      <c r="AI34" s="1049"/>
      <c r="AJ34" s="1050"/>
      <c r="AK34" s="1009">
        <v>1293</v>
      </c>
      <c r="AL34" s="1000"/>
      <c r="AM34" s="1000"/>
      <c r="AN34" s="1000"/>
      <c r="AO34" s="1000"/>
      <c r="AP34" s="1000">
        <v>16624</v>
      </c>
      <c r="AQ34" s="1000"/>
      <c r="AR34" s="1000"/>
      <c r="AS34" s="1000"/>
      <c r="AT34" s="1000"/>
      <c r="AU34" s="1000">
        <v>12385</v>
      </c>
      <c r="AV34" s="1000"/>
      <c r="AW34" s="1000"/>
      <c r="AX34" s="1000"/>
      <c r="AY34" s="1000"/>
      <c r="AZ34" s="1071" t="s">
        <v>544</v>
      </c>
      <c r="BA34" s="1071"/>
      <c r="BB34" s="1071"/>
      <c r="BC34" s="1071"/>
      <c r="BD34" s="1071"/>
      <c r="BE34" s="1061" t="s">
        <v>391</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392</v>
      </c>
      <c r="C35" s="1067"/>
      <c r="D35" s="1067"/>
      <c r="E35" s="1067"/>
      <c r="F35" s="1067"/>
      <c r="G35" s="1067"/>
      <c r="H35" s="1067"/>
      <c r="I35" s="1067"/>
      <c r="J35" s="1067"/>
      <c r="K35" s="1067"/>
      <c r="L35" s="1067"/>
      <c r="M35" s="1067"/>
      <c r="N35" s="1067"/>
      <c r="O35" s="1067"/>
      <c r="P35" s="1068"/>
      <c r="Q35" s="1072">
        <v>592</v>
      </c>
      <c r="R35" s="1073"/>
      <c r="S35" s="1073"/>
      <c r="T35" s="1073"/>
      <c r="U35" s="1073"/>
      <c r="V35" s="1073">
        <v>568</v>
      </c>
      <c r="W35" s="1073"/>
      <c r="X35" s="1073"/>
      <c r="Y35" s="1073"/>
      <c r="Z35" s="1073"/>
      <c r="AA35" s="1073">
        <v>24</v>
      </c>
      <c r="AB35" s="1073"/>
      <c r="AC35" s="1073"/>
      <c r="AD35" s="1073"/>
      <c r="AE35" s="1074"/>
      <c r="AF35" s="1048">
        <v>22</v>
      </c>
      <c r="AG35" s="1049"/>
      <c r="AH35" s="1049"/>
      <c r="AI35" s="1049"/>
      <c r="AJ35" s="1050"/>
      <c r="AK35" s="1009">
        <v>373</v>
      </c>
      <c r="AL35" s="1000"/>
      <c r="AM35" s="1000"/>
      <c r="AN35" s="1000"/>
      <c r="AO35" s="1000"/>
      <c r="AP35" s="1000">
        <v>4543</v>
      </c>
      <c r="AQ35" s="1000"/>
      <c r="AR35" s="1000"/>
      <c r="AS35" s="1000"/>
      <c r="AT35" s="1000"/>
      <c r="AU35" s="1000">
        <v>4456</v>
      </c>
      <c r="AV35" s="1000"/>
      <c r="AW35" s="1000"/>
      <c r="AX35" s="1000"/>
      <c r="AY35" s="1000"/>
      <c r="AZ35" s="1071" t="s">
        <v>544</v>
      </c>
      <c r="BA35" s="1071"/>
      <c r="BB35" s="1071"/>
      <c r="BC35" s="1071"/>
      <c r="BD35" s="1071"/>
      <c r="BE35" s="1061" t="s">
        <v>391</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393</v>
      </c>
      <c r="C36" s="1067"/>
      <c r="D36" s="1067"/>
      <c r="E36" s="1067"/>
      <c r="F36" s="1067"/>
      <c r="G36" s="1067"/>
      <c r="H36" s="1067"/>
      <c r="I36" s="1067"/>
      <c r="J36" s="1067"/>
      <c r="K36" s="1067"/>
      <c r="L36" s="1067"/>
      <c r="M36" s="1067"/>
      <c r="N36" s="1067"/>
      <c r="O36" s="1067"/>
      <c r="P36" s="1068"/>
      <c r="Q36" s="1072">
        <v>97</v>
      </c>
      <c r="R36" s="1073"/>
      <c r="S36" s="1073"/>
      <c r="T36" s="1073"/>
      <c r="U36" s="1073"/>
      <c r="V36" s="1073">
        <v>72</v>
      </c>
      <c r="W36" s="1073"/>
      <c r="X36" s="1073"/>
      <c r="Y36" s="1073"/>
      <c r="Z36" s="1073"/>
      <c r="AA36" s="1073">
        <v>25</v>
      </c>
      <c r="AB36" s="1073"/>
      <c r="AC36" s="1073"/>
      <c r="AD36" s="1073"/>
      <c r="AE36" s="1074"/>
      <c r="AF36" s="1048">
        <v>16</v>
      </c>
      <c r="AG36" s="1049"/>
      <c r="AH36" s="1049"/>
      <c r="AI36" s="1049"/>
      <c r="AJ36" s="1050"/>
      <c r="AK36" s="1009" t="s">
        <v>487</v>
      </c>
      <c r="AL36" s="1000"/>
      <c r="AM36" s="1000"/>
      <c r="AN36" s="1000"/>
      <c r="AO36" s="1000"/>
      <c r="AP36" s="1000" t="s">
        <v>487</v>
      </c>
      <c r="AQ36" s="1000"/>
      <c r="AR36" s="1000"/>
      <c r="AS36" s="1000"/>
      <c r="AT36" s="1000"/>
      <c r="AU36" s="1000" t="s">
        <v>487</v>
      </c>
      <c r="AV36" s="1000"/>
      <c r="AW36" s="1000"/>
      <c r="AX36" s="1000"/>
      <c r="AY36" s="1000"/>
      <c r="AZ36" s="1071" t="s">
        <v>544</v>
      </c>
      <c r="BA36" s="1071"/>
      <c r="BB36" s="1071"/>
      <c r="BC36" s="1071"/>
      <c r="BD36" s="1071"/>
      <c r="BE36" s="1061" t="s">
        <v>391</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371</v>
      </c>
      <c r="B63" s="973" t="s">
        <v>395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3735</v>
      </c>
      <c r="AG63" s="988"/>
      <c r="AH63" s="988"/>
      <c r="AI63" s="988"/>
      <c r="AJ63" s="1059"/>
      <c r="AK63" s="1060"/>
      <c r="AL63" s="992"/>
      <c r="AM63" s="992"/>
      <c r="AN63" s="992"/>
      <c r="AO63" s="992"/>
      <c r="AP63" s="988">
        <v>27463</v>
      </c>
      <c r="AQ63" s="988"/>
      <c r="AR63" s="988"/>
      <c r="AS63" s="988"/>
      <c r="AT63" s="988"/>
      <c r="AU63" s="988">
        <v>16917</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397</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398</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547</v>
      </c>
      <c r="C68" s="1015"/>
      <c r="D68" s="1015"/>
      <c r="E68" s="1015"/>
      <c r="F68" s="1015"/>
      <c r="G68" s="1015"/>
      <c r="H68" s="1015"/>
      <c r="I68" s="1015"/>
      <c r="J68" s="1015"/>
      <c r="K68" s="1015"/>
      <c r="L68" s="1015"/>
      <c r="M68" s="1015"/>
      <c r="N68" s="1015"/>
      <c r="O68" s="1015"/>
      <c r="P68" s="1016"/>
      <c r="Q68" s="1017">
        <v>21621</v>
      </c>
      <c r="R68" s="1011"/>
      <c r="S68" s="1011"/>
      <c r="T68" s="1011"/>
      <c r="U68" s="1011"/>
      <c r="V68" s="1011">
        <v>21598</v>
      </c>
      <c r="W68" s="1011"/>
      <c r="X68" s="1011"/>
      <c r="Y68" s="1011"/>
      <c r="Z68" s="1011"/>
      <c r="AA68" s="1011">
        <v>23</v>
      </c>
      <c r="AB68" s="1011"/>
      <c r="AC68" s="1011"/>
      <c r="AD68" s="1011"/>
      <c r="AE68" s="1011"/>
      <c r="AF68" s="1011">
        <v>23</v>
      </c>
      <c r="AG68" s="1011"/>
      <c r="AH68" s="1011"/>
      <c r="AI68" s="1011"/>
      <c r="AJ68" s="1011"/>
      <c r="AK68" s="1011">
        <v>44</v>
      </c>
      <c r="AL68" s="1011"/>
      <c r="AM68" s="1011"/>
      <c r="AN68" s="1011"/>
      <c r="AO68" s="1011"/>
      <c r="AP68" s="1011" t="s">
        <v>487</v>
      </c>
      <c r="AQ68" s="1011"/>
      <c r="AR68" s="1011"/>
      <c r="AS68" s="1011"/>
      <c r="AT68" s="1011"/>
      <c r="AU68" s="1011" t="s">
        <v>487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548</v>
      </c>
      <c r="C69" s="1004"/>
      <c r="D69" s="1004"/>
      <c r="E69" s="1004"/>
      <c r="F69" s="1004"/>
      <c r="G69" s="1004"/>
      <c r="H69" s="1004"/>
      <c r="I69" s="1004"/>
      <c r="J69" s="1004"/>
      <c r="K69" s="1004"/>
      <c r="L69" s="1004"/>
      <c r="M69" s="1004"/>
      <c r="N69" s="1004"/>
      <c r="O69" s="1004"/>
      <c r="P69" s="1005"/>
      <c r="Q69" s="1006">
        <v>197</v>
      </c>
      <c r="R69" s="1000"/>
      <c r="S69" s="1000"/>
      <c r="T69" s="1000"/>
      <c r="U69" s="1000"/>
      <c r="V69" s="1000">
        <v>196</v>
      </c>
      <c r="W69" s="1000"/>
      <c r="X69" s="1000"/>
      <c r="Y69" s="1000"/>
      <c r="Z69" s="1000"/>
      <c r="AA69" s="1000">
        <v>1</v>
      </c>
      <c r="AB69" s="1000"/>
      <c r="AC69" s="1000"/>
      <c r="AD69" s="1000"/>
      <c r="AE69" s="1000"/>
      <c r="AF69" s="1000">
        <v>1</v>
      </c>
      <c r="AG69" s="1000"/>
      <c r="AH69" s="1000"/>
      <c r="AI69" s="1000"/>
      <c r="AJ69" s="1000"/>
      <c r="AK69" s="1000">
        <v>54</v>
      </c>
      <c r="AL69" s="1000"/>
      <c r="AM69" s="1000"/>
      <c r="AN69" s="1000"/>
      <c r="AO69" s="1000"/>
      <c r="AP69" s="1000" t="s">
        <v>487</v>
      </c>
      <c r="AQ69" s="1000"/>
      <c r="AR69" s="1000"/>
      <c r="AS69" s="1000"/>
      <c r="AT69" s="1000"/>
      <c r="AU69" s="1000" t="s">
        <v>487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549</v>
      </c>
      <c r="C70" s="1004"/>
      <c r="D70" s="1004"/>
      <c r="E70" s="1004"/>
      <c r="F70" s="1004"/>
      <c r="G70" s="1004"/>
      <c r="H70" s="1004"/>
      <c r="I70" s="1004"/>
      <c r="J70" s="1004"/>
      <c r="K70" s="1004"/>
      <c r="L70" s="1004"/>
      <c r="M70" s="1004"/>
      <c r="N70" s="1004"/>
      <c r="O70" s="1004"/>
      <c r="P70" s="1005"/>
      <c r="Q70" s="1006">
        <v>558</v>
      </c>
      <c r="R70" s="1000"/>
      <c r="S70" s="1000"/>
      <c r="T70" s="1000"/>
      <c r="U70" s="1000"/>
      <c r="V70" s="1000">
        <v>387</v>
      </c>
      <c r="W70" s="1000"/>
      <c r="X70" s="1000"/>
      <c r="Y70" s="1000"/>
      <c r="Z70" s="1000"/>
      <c r="AA70" s="1000">
        <v>170</v>
      </c>
      <c r="AB70" s="1000"/>
      <c r="AC70" s="1000"/>
      <c r="AD70" s="1000"/>
      <c r="AE70" s="1000"/>
      <c r="AF70" s="1000">
        <v>170</v>
      </c>
      <c r="AG70" s="1000"/>
      <c r="AH70" s="1000"/>
      <c r="AI70" s="1000"/>
      <c r="AJ70" s="1000"/>
      <c r="AK70" s="1000" t="s">
        <v>487</v>
      </c>
      <c r="AL70" s="1000"/>
      <c r="AM70" s="1000"/>
      <c r="AN70" s="1000"/>
      <c r="AO70" s="1000"/>
      <c r="AP70" s="1000" t="s">
        <v>487</v>
      </c>
      <c r="AQ70" s="1000"/>
      <c r="AR70" s="1000"/>
      <c r="AS70" s="1000"/>
      <c r="AT70" s="1000"/>
      <c r="AU70" s="1000" t="s">
        <v>487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550</v>
      </c>
      <c r="C71" s="1004"/>
      <c r="D71" s="1004"/>
      <c r="E71" s="1004"/>
      <c r="F71" s="1004"/>
      <c r="G71" s="1004"/>
      <c r="H71" s="1004"/>
      <c r="I71" s="1004"/>
      <c r="J71" s="1004"/>
      <c r="K71" s="1004"/>
      <c r="L71" s="1004"/>
      <c r="M71" s="1004"/>
      <c r="N71" s="1004"/>
      <c r="O71" s="1004"/>
      <c r="P71" s="1005"/>
      <c r="Q71" s="1006">
        <v>898</v>
      </c>
      <c r="R71" s="1000"/>
      <c r="S71" s="1000"/>
      <c r="T71" s="1000"/>
      <c r="U71" s="1000"/>
      <c r="V71" s="1000">
        <v>893</v>
      </c>
      <c r="W71" s="1000"/>
      <c r="X71" s="1000"/>
      <c r="Y71" s="1000"/>
      <c r="Z71" s="1000"/>
      <c r="AA71" s="1000">
        <v>5</v>
      </c>
      <c r="AB71" s="1000"/>
      <c r="AC71" s="1000"/>
      <c r="AD71" s="1000"/>
      <c r="AE71" s="1000"/>
      <c r="AF71" s="1000">
        <v>5</v>
      </c>
      <c r="AG71" s="1000"/>
      <c r="AH71" s="1000"/>
      <c r="AI71" s="1000"/>
      <c r="AJ71" s="1000"/>
      <c r="AK71" s="1000" t="s">
        <v>487</v>
      </c>
      <c r="AL71" s="1000"/>
      <c r="AM71" s="1000"/>
      <c r="AN71" s="1000"/>
      <c r="AO71" s="1000"/>
      <c r="AP71" s="1000" t="s">
        <v>487</v>
      </c>
      <c r="AQ71" s="1000"/>
      <c r="AR71" s="1000"/>
      <c r="AS71" s="1000"/>
      <c r="AT71" s="1000"/>
      <c r="AU71" s="1000" t="s">
        <v>487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551</v>
      </c>
      <c r="C72" s="1004"/>
      <c r="D72" s="1004"/>
      <c r="E72" s="1004"/>
      <c r="F72" s="1004"/>
      <c r="G72" s="1004"/>
      <c r="H72" s="1004"/>
      <c r="I72" s="1004"/>
      <c r="J72" s="1004"/>
      <c r="K72" s="1004"/>
      <c r="L72" s="1004"/>
      <c r="M72" s="1004"/>
      <c r="N72" s="1004"/>
      <c r="O72" s="1004"/>
      <c r="P72" s="1005"/>
      <c r="Q72" s="1006">
        <v>310260</v>
      </c>
      <c r="R72" s="1000"/>
      <c r="S72" s="1000"/>
      <c r="T72" s="1000"/>
      <c r="U72" s="1000"/>
      <c r="V72" s="1000">
        <v>303786</v>
      </c>
      <c r="W72" s="1000"/>
      <c r="X72" s="1000"/>
      <c r="Y72" s="1000"/>
      <c r="Z72" s="1000"/>
      <c r="AA72" s="1000">
        <v>6474</v>
      </c>
      <c r="AB72" s="1000"/>
      <c r="AC72" s="1000"/>
      <c r="AD72" s="1000"/>
      <c r="AE72" s="1000"/>
      <c r="AF72" s="1000">
        <v>6474</v>
      </c>
      <c r="AG72" s="1000"/>
      <c r="AH72" s="1000"/>
      <c r="AI72" s="1000"/>
      <c r="AJ72" s="1000"/>
      <c r="AK72" s="1000">
        <v>2340</v>
      </c>
      <c r="AL72" s="1000"/>
      <c r="AM72" s="1000"/>
      <c r="AN72" s="1000"/>
      <c r="AO72" s="1000"/>
      <c r="AP72" s="1000" t="s">
        <v>487</v>
      </c>
      <c r="AQ72" s="1000"/>
      <c r="AR72" s="1000"/>
      <c r="AS72" s="1000"/>
      <c r="AT72" s="1000"/>
      <c r="AU72" s="1000" t="s">
        <v>487</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552</v>
      </c>
      <c r="C73" s="1004"/>
      <c r="D73" s="1004"/>
      <c r="E73" s="1004"/>
      <c r="F73" s="1004"/>
      <c r="G73" s="1004"/>
      <c r="H73" s="1004"/>
      <c r="I73" s="1004"/>
      <c r="J73" s="1004"/>
      <c r="K73" s="1004"/>
      <c r="L73" s="1004"/>
      <c r="M73" s="1004"/>
      <c r="N73" s="1004"/>
      <c r="O73" s="1004"/>
      <c r="P73" s="1005"/>
      <c r="Q73" s="1006">
        <v>227</v>
      </c>
      <c r="R73" s="1000"/>
      <c r="S73" s="1000"/>
      <c r="T73" s="1000"/>
      <c r="U73" s="1000"/>
      <c r="V73" s="1000">
        <v>157</v>
      </c>
      <c r="W73" s="1000"/>
      <c r="X73" s="1000"/>
      <c r="Y73" s="1000"/>
      <c r="Z73" s="1000"/>
      <c r="AA73" s="1000">
        <v>70</v>
      </c>
      <c r="AB73" s="1000"/>
      <c r="AC73" s="1000"/>
      <c r="AD73" s="1000"/>
      <c r="AE73" s="1000"/>
      <c r="AF73" s="1000">
        <v>70</v>
      </c>
      <c r="AG73" s="1000"/>
      <c r="AH73" s="1000"/>
      <c r="AI73" s="1000"/>
      <c r="AJ73" s="1000"/>
      <c r="AK73" s="1000" t="s">
        <v>487</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553</v>
      </c>
      <c r="C74" s="1004"/>
      <c r="D74" s="1004"/>
      <c r="E74" s="1004"/>
      <c r="F74" s="1004"/>
      <c r="G74" s="1004"/>
      <c r="H74" s="1004"/>
      <c r="I74" s="1004"/>
      <c r="J74" s="1004"/>
      <c r="K74" s="1004"/>
      <c r="L74" s="1004"/>
      <c r="M74" s="1004"/>
      <c r="N74" s="1004"/>
      <c r="O74" s="1004"/>
      <c r="P74" s="1005"/>
      <c r="Q74" s="1006">
        <v>2741</v>
      </c>
      <c r="R74" s="1000"/>
      <c r="S74" s="1000"/>
      <c r="T74" s="1000"/>
      <c r="U74" s="1000"/>
      <c r="V74" s="1000">
        <v>2662</v>
      </c>
      <c r="W74" s="1000"/>
      <c r="X74" s="1000"/>
      <c r="Y74" s="1000"/>
      <c r="Z74" s="1000"/>
      <c r="AA74" s="1000">
        <v>79</v>
      </c>
      <c r="AB74" s="1000"/>
      <c r="AC74" s="1000"/>
      <c r="AD74" s="1000"/>
      <c r="AE74" s="1000"/>
      <c r="AF74" s="1000">
        <v>76</v>
      </c>
      <c r="AG74" s="1000"/>
      <c r="AH74" s="1000"/>
      <c r="AI74" s="1000"/>
      <c r="AJ74" s="1000"/>
      <c r="AK74" s="1000" t="s">
        <v>487</v>
      </c>
      <c r="AL74" s="1000"/>
      <c r="AM74" s="1000"/>
      <c r="AN74" s="1000"/>
      <c r="AO74" s="1000"/>
      <c r="AP74" s="1000">
        <v>3457</v>
      </c>
      <c r="AQ74" s="1000"/>
      <c r="AR74" s="1000"/>
      <c r="AS74" s="1000"/>
      <c r="AT74" s="1000"/>
      <c r="AU74" s="1000">
        <v>1417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554</v>
      </c>
      <c r="C75" s="1004"/>
      <c r="D75" s="1004"/>
      <c r="E75" s="1004"/>
      <c r="F75" s="1004"/>
      <c r="G75" s="1004"/>
      <c r="H75" s="1004"/>
      <c r="I75" s="1004"/>
      <c r="J75" s="1004"/>
      <c r="K75" s="1004"/>
      <c r="L75" s="1004"/>
      <c r="M75" s="1004"/>
      <c r="N75" s="1004"/>
      <c r="O75" s="1004"/>
      <c r="P75" s="1005"/>
      <c r="Q75" s="1007">
        <v>15</v>
      </c>
      <c r="R75" s="1008"/>
      <c r="S75" s="1008"/>
      <c r="T75" s="1008"/>
      <c r="U75" s="1009"/>
      <c r="V75" s="1010">
        <v>12</v>
      </c>
      <c r="W75" s="1008"/>
      <c r="X75" s="1008"/>
      <c r="Y75" s="1008"/>
      <c r="Z75" s="1009"/>
      <c r="AA75" s="1010">
        <v>2</v>
      </c>
      <c r="AB75" s="1008"/>
      <c r="AC75" s="1008"/>
      <c r="AD75" s="1008"/>
      <c r="AE75" s="1009"/>
      <c r="AF75" s="1010">
        <v>2</v>
      </c>
      <c r="AG75" s="1008"/>
      <c r="AH75" s="1008"/>
      <c r="AI75" s="1008"/>
      <c r="AJ75" s="1009"/>
      <c r="AK75" s="1010">
        <v>8</v>
      </c>
      <c r="AL75" s="1008"/>
      <c r="AM75" s="1008"/>
      <c r="AN75" s="1008"/>
      <c r="AO75" s="1009"/>
      <c r="AP75" s="1010" t="s">
        <v>544</v>
      </c>
      <c r="AQ75" s="1008"/>
      <c r="AR75" s="1008"/>
      <c r="AS75" s="1008"/>
      <c r="AT75" s="1009"/>
      <c r="AU75" s="1010" t="s">
        <v>544</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555</v>
      </c>
      <c r="C76" s="1004"/>
      <c r="D76" s="1004"/>
      <c r="E76" s="1004"/>
      <c r="F76" s="1004"/>
      <c r="G76" s="1004"/>
      <c r="H76" s="1004"/>
      <c r="I76" s="1004"/>
      <c r="J76" s="1004"/>
      <c r="K76" s="1004"/>
      <c r="L76" s="1004"/>
      <c r="M76" s="1004"/>
      <c r="N76" s="1004"/>
      <c r="O76" s="1004"/>
      <c r="P76" s="1005"/>
      <c r="Q76" s="1007">
        <v>4236</v>
      </c>
      <c r="R76" s="1008"/>
      <c r="S76" s="1008"/>
      <c r="T76" s="1008"/>
      <c r="U76" s="1009"/>
      <c r="V76" s="1010">
        <v>4163</v>
      </c>
      <c r="W76" s="1008"/>
      <c r="X76" s="1008"/>
      <c r="Y76" s="1008"/>
      <c r="Z76" s="1009"/>
      <c r="AA76" s="1010">
        <v>73</v>
      </c>
      <c r="AB76" s="1008"/>
      <c r="AC76" s="1008"/>
      <c r="AD76" s="1008"/>
      <c r="AE76" s="1009"/>
      <c r="AF76" s="1010">
        <v>73</v>
      </c>
      <c r="AG76" s="1008"/>
      <c r="AH76" s="1008"/>
      <c r="AI76" s="1008"/>
      <c r="AJ76" s="1009"/>
      <c r="AK76" s="1010" t="s">
        <v>544</v>
      </c>
      <c r="AL76" s="1008"/>
      <c r="AM76" s="1008"/>
      <c r="AN76" s="1008"/>
      <c r="AO76" s="1009"/>
      <c r="AP76" s="1010">
        <v>1058</v>
      </c>
      <c r="AQ76" s="1008"/>
      <c r="AR76" s="1008"/>
      <c r="AS76" s="1008"/>
      <c r="AT76" s="1009"/>
      <c r="AU76" s="1010">
        <v>418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556</v>
      </c>
      <c r="C77" s="1004"/>
      <c r="D77" s="1004"/>
      <c r="E77" s="1004"/>
      <c r="F77" s="1004"/>
      <c r="G77" s="1004"/>
      <c r="H77" s="1004"/>
      <c r="I77" s="1004"/>
      <c r="J77" s="1004"/>
      <c r="K77" s="1004"/>
      <c r="L77" s="1004"/>
      <c r="M77" s="1004"/>
      <c r="N77" s="1004"/>
      <c r="O77" s="1004"/>
      <c r="P77" s="1005"/>
      <c r="Q77" s="1007">
        <v>206</v>
      </c>
      <c r="R77" s="1008"/>
      <c r="S77" s="1008"/>
      <c r="T77" s="1008"/>
      <c r="U77" s="1009"/>
      <c r="V77" s="1010">
        <v>200</v>
      </c>
      <c r="W77" s="1008"/>
      <c r="X77" s="1008"/>
      <c r="Y77" s="1008"/>
      <c r="Z77" s="1009"/>
      <c r="AA77" s="1010">
        <v>6</v>
      </c>
      <c r="AB77" s="1008"/>
      <c r="AC77" s="1008"/>
      <c r="AD77" s="1008"/>
      <c r="AE77" s="1009"/>
      <c r="AF77" s="1010">
        <v>6</v>
      </c>
      <c r="AG77" s="1008"/>
      <c r="AH77" s="1008"/>
      <c r="AI77" s="1008"/>
      <c r="AJ77" s="1009"/>
      <c r="AK77" s="1010">
        <v>2</v>
      </c>
      <c r="AL77" s="1008"/>
      <c r="AM77" s="1008"/>
      <c r="AN77" s="1008"/>
      <c r="AO77" s="1009"/>
      <c r="AP77" s="1010">
        <v>315</v>
      </c>
      <c r="AQ77" s="1008"/>
      <c r="AR77" s="1008"/>
      <c r="AS77" s="1008"/>
      <c r="AT77" s="1009"/>
      <c r="AU77" s="1010">
        <v>48</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557</v>
      </c>
      <c r="C78" s="1004"/>
      <c r="D78" s="1004"/>
      <c r="E78" s="1004"/>
      <c r="F78" s="1004"/>
      <c r="G78" s="1004"/>
      <c r="H78" s="1004"/>
      <c r="I78" s="1004"/>
      <c r="J78" s="1004"/>
      <c r="K78" s="1004"/>
      <c r="L78" s="1004"/>
      <c r="M78" s="1004"/>
      <c r="N78" s="1004"/>
      <c r="O78" s="1004"/>
      <c r="P78" s="1005"/>
      <c r="Q78" s="1006">
        <v>5</v>
      </c>
      <c r="R78" s="1000"/>
      <c r="S78" s="1000"/>
      <c r="T78" s="1000"/>
      <c r="U78" s="1000"/>
      <c r="V78" s="1000">
        <v>5</v>
      </c>
      <c r="W78" s="1000"/>
      <c r="X78" s="1000"/>
      <c r="Y78" s="1000"/>
      <c r="Z78" s="1000"/>
      <c r="AA78" s="1000">
        <v>0</v>
      </c>
      <c r="AB78" s="1000"/>
      <c r="AC78" s="1000"/>
      <c r="AD78" s="1000"/>
      <c r="AE78" s="1000"/>
      <c r="AF78" s="1000">
        <v>0</v>
      </c>
      <c r="AG78" s="1000"/>
      <c r="AH78" s="1000"/>
      <c r="AI78" s="1000"/>
      <c r="AJ78" s="1000"/>
      <c r="AK78" s="1000" t="s">
        <v>544</v>
      </c>
      <c r="AL78" s="1000"/>
      <c r="AM78" s="1000"/>
      <c r="AN78" s="1000"/>
      <c r="AO78" s="1000"/>
      <c r="AP78" s="1000" t="s">
        <v>544</v>
      </c>
      <c r="AQ78" s="1000"/>
      <c r="AR78" s="1000"/>
      <c r="AS78" s="1000"/>
      <c r="AT78" s="1000"/>
      <c r="AU78" s="1000" t="s">
        <v>544</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6902</v>
      </c>
      <c r="AG88" s="988"/>
      <c r="AH88" s="988"/>
      <c r="AI88" s="988"/>
      <c r="AJ88" s="988"/>
      <c r="AK88" s="992"/>
      <c r="AL88" s="992"/>
      <c r="AM88" s="992"/>
      <c r="AN88" s="992"/>
      <c r="AO88" s="992"/>
      <c r="AP88" s="988">
        <v>4830</v>
      </c>
      <c r="AQ88" s="988"/>
      <c r="AR88" s="988"/>
      <c r="AS88" s="988"/>
      <c r="AT88" s="988"/>
      <c r="AU88" s="988">
        <v>1883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73</v>
      </c>
      <c r="CS102" s="980"/>
      <c r="CT102" s="980"/>
      <c r="CU102" s="980"/>
      <c r="CV102" s="981"/>
      <c r="CW102" s="979">
        <v>70</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287</v>
      </c>
      <c r="AG109" s="923"/>
      <c r="AH109" s="923"/>
      <c r="AI109" s="923"/>
      <c r="AJ109" s="924"/>
      <c r="AK109" s="925" t="s">
        <v>286</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287</v>
      </c>
      <c r="BW109" s="923"/>
      <c r="BX109" s="923"/>
      <c r="BY109" s="923"/>
      <c r="BZ109" s="924"/>
      <c r="CA109" s="925" t="s">
        <v>286</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287</v>
      </c>
      <c r="DM109" s="923"/>
      <c r="DN109" s="923"/>
      <c r="DO109" s="923"/>
      <c r="DP109" s="924"/>
      <c r="DQ109" s="925" t="s">
        <v>286</v>
      </c>
      <c r="DR109" s="923"/>
      <c r="DS109" s="923"/>
      <c r="DT109" s="923"/>
      <c r="DU109" s="924"/>
      <c r="DV109" s="925" t="s">
        <v>409</v>
      </c>
      <c r="DW109" s="923"/>
      <c r="DX109" s="923"/>
      <c r="DY109" s="923"/>
      <c r="DZ109" s="954"/>
    </row>
    <row r="110" spans="1:131" s="199" customFormat="1" ht="26.25" customHeight="1" x14ac:dyDescent="0.15">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5841088</v>
      </c>
      <c r="AB110" s="916"/>
      <c r="AC110" s="916"/>
      <c r="AD110" s="916"/>
      <c r="AE110" s="917"/>
      <c r="AF110" s="918">
        <v>5857037</v>
      </c>
      <c r="AG110" s="916"/>
      <c r="AH110" s="916"/>
      <c r="AI110" s="916"/>
      <c r="AJ110" s="917"/>
      <c r="AK110" s="918">
        <v>6320029</v>
      </c>
      <c r="AL110" s="916"/>
      <c r="AM110" s="916"/>
      <c r="AN110" s="916"/>
      <c r="AO110" s="917"/>
      <c r="AP110" s="919">
        <v>25.2</v>
      </c>
      <c r="AQ110" s="920"/>
      <c r="AR110" s="920"/>
      <c r="AS110" s="920"/>
      <c r="AT110" s="921"/>
      <c r="AU110" s="955" t="s">
        <v>62</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65350280</v>
      </c>
      <c r="BR110" s="863"/>
      <c r="BS110" s="863"/>
      <c r="BT110" s="863"/>
      <c r="BU110" s="863"/>
      <c r="BV110" s="863">
        <v>65160262</v>
      </c>
      <c r="BW110" s="863"/>
      <c r="BX110" s="863"/>
      <c r="BY110" s="863"/>
      <c r="BZ110" s="863"/>
      <c r="CA110" s="863">
        <v>63707284</v>
      </c>
      <c r="CB110" s="863"/>
      <c r="CC110" s="863"/>
      <c r="CD110" s="863"/>
      <c r="CE110" s="863"/>
      <c r="CF110" s="887">
        <v>253.9</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v>372079</v>
      </c>
      <c r="BR111" s="835"/>
      <c r="BS111" s="835"/>
      <c r="BT111" s="835"/>
      <c r="BU111" s="835"/>
      <c r="BV111" s="835">
        <v>329377</v>
      </c>
      <c r="BW111" s="835"/>
      <c r="BX111" s="835"/>
      <c r="BY111" s="835"/>
      <c r="BZ111" s="835"/>
      <c r="CA111" s="835">
        <v>293584</v>
      </c>
      <c r="CB111" s="835"/>
      <c r="CC111" s="835"/>
      <c r="CD111" s="835"/>
      <c r="CE111" s="835"/>
      <c r="CF111" s="896">
        <v>1.2</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18737884</v>
      </c>
      <c r="BR112" s="835"/>
      <c r="BS112" s="835"/>
      <c r="BT112" s="835"/>
      <c r="BU112" s="835"/>
      <c r="BV112" s="835">
        <v>18258965</v>
      </c>
      <c r="BW112" s="835"/>
      <c r="BX112" s="835"/>
      <c r="BY112" s="835"/>
      <c r="BZ112" s="835"/>
      <c r="CA112" s="835">
        <v>16916612</v>
      </c>
      <c r="CB112" s="835"/>
      <c r="CC112" s="835"/>
      <c r="CD112" s="835"/>
      <c r="CE112" s="835"/>
      <c r="CF112" s="896">
        <v>67.400000000000006</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356818</v>
      </c>
      <c r="DH112" s="835"/>
      <c r="DI112" s="835"/>
      <c r="DJ112" s="835"/>
      <c r="DK112" s="835"/>
      <c r="DL112" s="835">
        <v>321034</v>
      </c>
      <c r="DM112" s="835"/>
      <c r="DN112" s="835"/>
      <c r="DO112" s="835"/>
      <c r="DP112" s="835"/>
      <c r="DQ112" s="835">
        <v>290046</v>
      </c>
      <c r="DR112" s="835"/>
      <c r="DS112" s="835"/>
      <c r="DT112" s="835"/>
      <c r="DU112" s="835"/>
      <c r="DV112" s="812">
        <v>1.2</v>
      </c>
      <c r="DW112" s="812"/>
      <c r="DX112" s="812"/>
      <c r="DY112" s="812"/>
      <c r="DZ112" s="813"/>
    </row>
    <row r="113" spans="1:130" s="199" customFormat="1" ht="26.25" customHeight="1" x14ac:dyDescent="0.15">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1699463</v>
      </c>
      <c r="AB113" s="944"/>
      <c r="AC113" s="944"/>
      <c r="AD113" s="944"/>
      <c r="AE113" s="945"/>
      <c r="AF113" s="946">
        <v>1602898</v>
      </c>
      <c r="AG113" s="944"/>
      <c r="AH113" s="944"/>
      <c r="AI113" s="944"/>
      <c r="AJ113" s="945"/>
      <c r="AK113" s="946">
        <v>1519191</v>
      </c>
      <c r="AL113" s="944"/>
      <c r="AM113" s="944"/>
      <c r="AN113" s="944"/>
      <c r="AO113" s="945"/>
      <c r="AP113" s="947">
        <v>6.1</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v>2361217</v>
      </c>
      <c r="BR113" s="835"/>
      <c r="BS113" s="835"/>
      <c r="BT113" s="835"/>
      <c r="BU113" s="835"/>
      <c r="BV113" s="835">
        <v>2172738</v>
      </c>
      <c r="BW113" s="835"/>
      <c r="BX113" s="835"/>
      <c r="BY113" s="835"/>
      <c r="BZ113" s="835"/>
      <c r="CA113" s="835">
        <v>1882904</v>
      </c>
      <c r="CB113" s="835"/>
      <c r="CC113" s="835"/>
      <c r="CD113" s="835"/>
      <c r="CE113" s="835"/>
      <c r="CF113" s="896">
        <v>7.5</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14778</v>
      </c>
      <c r="DH113" s="798"/>
      <c r="DI113" s="798"/>
      <c r="DJ113" s="798"/>
      <c r="DK113" s="799"/>
      <c r="DL113" s="800">
        <v>8029</v>
      </c>
      <c r="DM113" s="798"/>
      <c r="DN113" s="798"/>
      <c r="DO113" s="798"/>
      <c r="DP113" s="799"/>
      <c r="DQ113" s="800">
        <v>3351</v>
      </c>
      <c r="DR113" s="798"/>
      <c r="DS113" s="798"/>
      <c r="DT113" s="798"/>
      <c r="DU113" s="799"/>
      <c r="DV113" s="845">
        <v>0</v>
      </c>
      <c r="DW113" s="846"/>
      <c r="DX113" s="846"/>
      <c r="DY113" s="846"/>
      <c r="DZ113" s="847"/>
    </row>
    <row r="114" spans="1:130" s="199" customFormat="1" ht="26.25" customHeight="1" x14ac:dyDescent="0.15">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394633</v>
      </c>
      <c r="AB114" s="798"/>
      <c r="AC114" s="798"/>
      <c r="AD114" s="798"/>
      <c r="AE114" s="799"/>
      <c r="AF114" s="800">
        <v>388284</v>
      </c>
      <c r="AG114" s="798"/>
      <c r="AH114" s="798"/>
      <c r="AI114" s="798"/>
      <c r="AJ114" s="799"/>
      <c r="AK114" s="800">
        <v>413592</v>
      </c>
      <c r="AL114" s="798"/>
      <c r="AM114" s="798"/>
      <c r="AN114" s="798"/>
      <c r="AO114" s="799"/>
      <c r="AP114" s="845">
        <v>1.6</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7089065</v>
      </c>
      <c r="BR114" s="835"/>
      <c r="BS114" s="835"/>
      <c r="BT114" s="835"/>
      <c r="BU114" s="835"/>
      <c r="BV114" s="835">
        <v>6676076</v>
      </c>
      <c r="BW114" s="835"/>
      <c r="BX114" s="835"/>
      <c r="BY114" s="835"/>
      <c r="BZ114" s="835"/>
      <c r="CA114" s="835">
        <v>6535388</v>
      </c>
      <c r="CB114" s="835"/>
      <c r="CC114" s="835"/>
      <c r="CD114" s="835"/>
      <c r="CE114" s="835"/>
      <c r="CF114" s="896">
        <v>26</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52847</v>
      </c>
      <c r="AB115" s="944"/>
      <c r="AC115" s="944"/>
      <c r="AD115" s="944"/>
      <c r="AE115" s="945"/>
      <c r="AF115" s="946">
        <v>46553</v>
      </c>
      <c r="AG115" s="944"/>
      <c r="AH115" s="944"/>
      <c r="AI115" s="944"/>
      <c r="AJ115" s="945"/>
      <c r="AK115" s="946">
        <v>38568</v>
      </c>
      <c r="AL115" s="944"/>
      <c r="AM115" s="944"/>
      <c r="AN115" s="944"/>
      <c r="AO115" s="945"/>
      <c r="AP115" s="947">
        <v>0.2</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v>20466</v>
      </c>
      <c r="BR115" s="835"/>
      <c r="BS115" s="835"/>
      <c r="BT115" s="835"/>
      <c r="BU115" s="835"/>
      <c r="BV115" s="835">
        <v>7898</v>
      </c>
      <c r="BW115" s="835"/>
      <c r="BX115" s="835"/>
      <c r="BY115" s="835"/>
      <c r="BZ115" s="835"/>
      <c r="CA115" s="835">
        <v>7711</v>
      </c>
      <c r="CB115" s="835"/>
      <c r="CC115" s="835"/>
      <c r="CD115" s="835"/>
      <c r="CE115" s="835"/>
      <c r="CF115" s="896">
        <v>0</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168</v>
      </c>
      <c r="AB116" s="798"/>
      <c r="AC116" s="798"/>
      <c r="AD116" s="798"/>
      <c r="AE116" s="799"/>
      <c r="AF116" s="800">
        <v>66</v>
      </c>
      <c r="AG116" s="798"/>
      <c r="AH116" s="798"/>
      <c r="AI116" s="798"/>
      <c r="AJ116" s="799"/>
      <c r="AK116" s="800">
        <v>67</v>
      </c>
      <c r="AL116" s="798"/>
      <c r="AM116" s="798"/>
      <c r="AN116" s="798"/>
      <c r="AO116" s="799"/>
      <c r="AP116" s="845">
        <v>0</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7988199</v>
      </c>
      <c r="AB117" s="930"/>
      <c r="AC117" s="930"/>
      <c r="AD117" s="930"/>
      <c r="AE117" s="931"/>
      <c r="AF117" s="932">
        <v>7894838</v>
      </c>
      <c r="AG117" s="930"/>
      <c r="AH117" s="930"/>
      <c r="AI117" s="930"/>
      <c r="AJ117" s="931"/>
      <c r="AK117" s="932">
        <v>8291447</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287</v>
      </c>
      <c r="AG118" s="923"/>
      <c r="AH118" s="923"/>
      <c r="AI118" s="923"/>
      <c r="AJ118" s="924"/>
      <c r="AK118" s="925" t="s">
        <v>286</v>
      </c>
      <c r="AL118" s="923"/>
      <c r="AM118" s="923"/>
      <c r="AN118" s="923"/>
      <c r="AO118" s="924"/>
      <c r="AP118" s="926" t="s">
        <v>409</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439</v>
      </c>
      <c r="BP119" s="899"/>
      <c r="BQ119" s="903">
        <v>93930991</v>
      </c>
      <c r="BR119" s="866"/>
      <c r="BS119" s="866"/>
      <c r="BT119" s="866"/>
      <c r="BU119" s="866"/>
      <c r="BV119" s="866">
        <v>92605316</v>
      </c>
      <c r="BW119" s="866"/>
      <c r="BX119" s="866"/>
      <c r="BY119" s="866"/>
      <c r="BZ119" s="866"/>
      <c r="CA119" s="866">
        <v>89343483</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483</v>
      </c>
      <c r="DH119" s="781"/>
      <c r="DI119" s="781"/>
      <c r="DJ119" s="781"/>
      <c r="DK119" s="782"/>
      <c r="DL119" s="783">
        <v>314</v>
      </c>
      <c r="DM119" s="781"/>
      <c r="DN119" s="781"/>
      <c r="DO119" s="781"/>
      <c r="DP119" s="782"/>
      <c r="DQ119" s="783">
        <v>187</v>
      </c>
      <c r="DR119" s="781"/>
      <c r="DS119" s="781"/>
      <c r="DT119" s="781"/>
      <c r="DU119" s="782"/>
      <c r="DV119" s="869">
        <v>0</v>
      </c>
      <c r="DW119" s="870"/>
      <c r="DX119" s="870"/>
      <c r="DY119" s="870"/>
      <c r="DZ119" s="871"/>
    </row>
    <row r="120" spans="1:130" s="199" customFormat="1" ht="26.25" customHeight="1" x14ac:dyDescent="0.15">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441</v>
      </c>
      <c r="AB120" s="798"/>
      <c r="AC120" s="798"/>
      <c r="AD120" s="798"/>
      <c r="AE120" s="799"/>
      <c r="AF120" s="800" t="s">
        <v>441</v>
      </c>
      <c r="AG120" s="798"/>
      <c r="AH120" s="798"/>
      <c r="AI120" s="798"/>
      <c r="AJ120" s="799"/>
      <c r="AK120" s="800" t="s">
        <v>441</v>
      </c>
      <c r="AL120" s="798"/>
      <c r="AM120" s="798"/>
      <c r="AN120" s="798"/>
      <c r="AO120" s="799"/>
      <c r="AP120" s="845" t="s">
        <v>441</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5282937</v>
      </c>
      <c r="BR120" s="863"/>
      <c r="BS120" s="863"/>
      <c r="BT120" s="863"/>
      <c r="BU120" s="863"/>
      <c r="BV120" s="863">
        <v>6087815</v>
      </c>
      <c r="BW120" s="863"/>
      <c r="BX120" s="863"/>
      <c r="BY120" s="863"/>
      <c r="BZ120" s="863"/>
      <c r="CA120" s="863">
        <v>6308243</v>
      </c>
      <c r="CB120" s="863"/>
      <c r="CC120" s="863"/>
      <c r="CD120" s="863"/>
      <c r="CE120" s="863"/>
      <c r="CF120" s="887">
        <v>25.1</v>
      </c>
      <c r="CG120" s="888"/>
      <c r="CH120" s="888"/>
      <c r="CI120" s="888"/>
      <c r="CJ120" s="888"/>
      <c r="CK120" s="889" t="s">
        <v>444</v>
      </c>
      <c r="CL120" s="873"/>
      <c r="CM120" s="873"/>
      <c r="CN120" s="873"/>
      <c r="CO120" s="874"/>
      <c r="CP120" s="893" t="s">
        <v>445</v>
      </c>
      <c r="CQ120" s="894"/>
      <c r="CR120" s="894"/>
      <c r="CS120" s="894"/>
      <c r="CT120" s="894"/>
      <c r="CU120" s="894"/>
      <c r="CV120" s="894"/>
      <c r="CW120" s="894"/>
      <c r="CX120" s="894"/>
      <c r="CY120" s="894"/>
      <c r="CZ120" s="894"/>
      <c r="DA120" s="894"/>
      <c r="DB120" s="894"/>
      <c r="DC120" s="894"/>
      <c r="DD120" s="894"/>
      <c r="DE120" s="894"/>
      <c r="DF120" s="895"/>
      <c r="DG120" s="882">
        <v>13964738</v>
      </c>
      <c r="DH120" s="863"/>
      <c r="DI120" s="863"/>
      <c r="DJ120" s="863"/>
      <c r="DK120" s="863"/>
      <c r="DL120" s="863">
        <v>13413237</v>
      </c>
      <c r="DM120" s="863"/>
      <c r="DN120" s="863"/>
      <c r="DO120" s="863"/>
      <c r="DP120" s="863"/>
      <c r="DQ120" s="863">
        <v>12384701</v>
      </c>
      <c r="DR120" s="863"/>
      <c r="DS120" s="863"/>
      <c r="DT120" s="863"/>
      <c r="DU120" s="863"/>
      <c r="DV120" s="864">
        <v>49.4</v>
      </c>
      <c r="DW120" s="864"/>
      <c r="DX120" s="864"/>
      <c r="DY120" s="864"/>
      <c r="DZ120" s="865"/>
    </row>
    <row r="121" spans="1:130" s="199" customFormat="1" ht="26.25" customHeight="1" x14ac:dyDescent="0.15">
      <c r="A121" s="838"/>
      <c r="B121" s="839"/>
      <c r="C121" s="884" t="s">
        <v>446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52634</v>
      </c>
      <c r="AB121" s="798"/>
      <c r="AC121" s="798"/>
      <c r="AD121" s="798"/>
      <c r="AE121" s="799"/>
      <c r="AF121" s="800">
        <v>46364</v>
      </c>
      <c r="AG121" s="798"/>
      <c r="AH121" s="798"/>
      <c r="AI121" s="798"/>
      <c r="AJ121" s="799"/>
      <c r="AK121" s="800">
        <v>38561</v>
      </c>
      <c r="AL121" s="798"/>
      <c r="AM121" s="798"/>
      <c r="AN121" s="798"/>
      <c r="AO121" s="799"/>
      <c r="AP121" s="845">
        <v>0.2</v>
      </c>
      <c r="AQ121" s="846"/>
      <c r="AR121" s="846"/>
      <c r="AS121" s="846"/>
      <c r="AT121" s="847"/>
      <c r="AU121" s="907"/>
      <c r="AV121" s="908"/>
      <c r="AW121" s="908"/>
      <c r="AX121" s="908"/>
      <c r="AY121" s="909"/>
      <c r="AZ121" s="833" t="s">
        <v>447</v>
      </c>
      <c r="BA121" s="768"/>
      <c r="BB121" s="768"/>
      <c r="BC121" s="768"/>
      <c r="BD121" s="768"/>
      <c r="BE121" s="768"/>
      <c r="BF121" s="768"/>
      <c r="BG121" s="768"/>
      <c r="BH121" s="768"/>
      <c r="BI121" s="768"/>
      <c r="BJ121" s="768"/>
      <c r="BK121" s="768"/>
      <c r="BL121" s="768"/>
      <c r="BM121" s="768"/>
      <c r="BN121" s="768"/>
      <c r="BO121" s="768"/>
      <c r="BP121" s="769"/>
      <c r="BQ121" s="834">
        <v>5212678</v>
      </c>
      <c r="BR121" s="835"/>
      <c r="BS121" s="835"/>
      <c r="BT121" s="835"/>
      <c r="BU121" s="835"/>
      <c r="BV121" s="835">
        <v>4775368</v>
      </c>
      <c r="BW121" s="835"/>
      <c r="BX121" s="835"/>
      <c r="BY121" s="835"/>
      <c r="BZ121" s="835"/>
      <c r="CA121" s="835">
        <v>4262151</v>
      </c>
      <c r="CB121" s="835"/>
      <c r="CC121" s="835"/>
      <c r="CD121" s="835"/>
      <c r="CE121" s="835"/>
      <c r="CF121" s="896">
        <v>17</v>
      </c>
      <c r="CG121" s="897"/>
      <c r="CH121" s="897"/>
      <c r="CI121" s="897"/>
      <c r="CJ121" s="897"/>
      <c r="CK121" s="890"/>
      <c r="CL121" s="876"/>
      <c r="CM121" s="876"/>
      <c r="CN121" s="876"/>
      <c r="CO121" s="877"/>
      <c r="CP121" s="856" t="s">
        <v>448</v>
      </c>
      <c r="CQ121" s="857"/>
      <c r="CR121" s="857"/>
      <c r="CS121" s="857"/>
      <c r="CT121" s="857"/>
      <c r="CU121" s="857"/>
      <c r="CV121" s="857"/>
      <c r="CW121" s="857"/>
      <c r="CX121" s="857"/>
      <c r="CY121" s="857"/>
      <c r="CZ121" s="857"/>
      <c r="DA121" s="857"/>
      <c r="DB121" s="857"/>
      <c r="DC121" s="857"/>
      <c r="DD121" s="857"/>
      <c r="DE121" s="857"/>
      <c r="DF121" s="858"/>
      <c r="DG121" s="834">
        <v>4692556</v>
      </c>
      <c r="DH121" s="835"/>
      <c r="DI121" s="835"/>
      <c r="DJ121" s="835"/>
      <c r="DK121" s="835"/>
      <c r="DL121" s="835">
        <v>4772149</v>
      </c>
      <c r="DM121" s="835"/>
      <c r="DN121" s="835"/>
      <c r="DO121" s="835"/>
      <c r="DP121" s="835"/>
      <c r="DQ121" s="835">
        <v>4456358</v>
      </c>
      <c r="DR121" s="835"/>
      <c r="DS121" s="835"/>
      <c r="DT121" s="835"/>
      <c r="DU121" s="835"/>
      <c r="DV121" s="812">
        <v>17.8</v>
      </c>
      <c r="DW121" s="812"/>
      <c r="DX121" s="812"/>
      <c r="DY121" s="812"/>
      <c r="DZ121" s="813"/>
    </row>
    <row r="122" spans="1:130" s="199" customFormat="1" ht="26.25" customHeight="1" x14ac:dyDescent="0.15">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441</v>
      </c>
      <c r="AB122" s="798"/>
      <c r="AC122" s="798"/>
      <c r="AD122" s="798"/>
      <c r="AE122" s="799"/>
      <c r="AF122" s="800" t="s">
        <v>441</v>
      </c>
      <c r="AG122" s="798"/>
      <c r="AH122" s="798"/>
      <c r="AI122" s="798"/>
      <c r="AJ122" s="799"/>
      <c r="AK122" s="800" t="s">
        <v>441</v>
      </c>
      <c r="AL122" s="798"/>
      <c r="AM122" s="798"/>
      <c r="AN122" s="798"/>
      <c r="AO122" s="799"/>
      <c r="AP122" s="845" t="s">
        <v>441</v>
      </c>
      <c r="AQ122" s="846"/>
      <c r="AR122" s="846"/>
      <c r="AS122" s="846"/>
      <c r="AT122" s="847"/>
      <c r="AU122" s="907"/>
      <c r="AV122" s="908"/>
      <c r="AW122" s="908"/>
      <c r="AX122" s="908"/>
      <c r="AY122" s="909"/>
      <c r="AZ122" s="900" t="s">
        <v>449</v>
      </c>
      <c r="BA122" s="901"/>
      <c r="BB122" s="901"/>
      <c r="BC122" s="901"/>
      <c r="BD122" s="901"/>
      <c r="BE122" s="901"/>
      <c r="BF122" s="901"/>
      <c r="BG122" s="901"/>
      <c r="BH122" s="901"/>
      <c r="BI122" s="901"/>
      <c r="BJ122" s="901"/>
      <c r="BK122" s="901"/>
      <c r="BL122" s="901"/>
      <c r="BM122" s="901"/>
      <c r="BN122" s="901"/>
      <c r="BO122" s="901"/>
      <c r="BP122" s="902"/>
      <c r="BQ122" s="903">
        <v>58380312</v>
      </c>
      <c r="BR122" s="866"/>
      <c r="BS122" s="866"/>
      <c r="BT122" s="866"/>
      <c r="BU122" s="866"/>
      <c r="BV122" s="866">
        <v>58258064</v>
      </c>
      <c r="BW122" s="866"/>
      <c r="BX122" s="866"/>
      <c r="BY122" s="866"/>
      <c r="BZ122" s="866"/>
      <c r="CA122" s="866">
        <v>57587912</v>
      </c>
      <c r="CB122" s="866"/>
      <c r="CC122" s="866"/>
      <c r="CD122" s="866"/>
      <c r="CE122" s="866"/>
      <c r="CF122" s="867">
        <v>229.5</v>
      </c>
      <c r="CG122" s="868"/>
      <c r="CH122" s="868"/>
      <c r="CI122" s="868"/>
      <c r="CJ122" s="868"/>
      <c r="CK122" s="890"/>
      <c r="CL122" s="876"/>
      <c r="CM122" s="876"/>
      <c r="CN122" s="876"/>
      <c r="CO122" s="877"/>
      <c r="CP122" s="856" t="s">
        <v>388</v>
      </c>
      <c r="CQ122" s="857"/>
      <c r="CR122" s="857"/>
      <c r="CS122" s="857"/>
      <c r="CT122" s="857"/>
      <c r="CU122" s="857"/>
      <c r="CV122" s="857"/>
      <c r="CW122" s="857"/>
      <c r="CX122" s="857"/>
      <c r="CY122" s="857"/>
      <c r="CZ122" s="857"/>
      <c r="DA122" s="857"/>
      <c r="DB122" s="857"/>
      <c r="DC122" s="857"/>
      <c r="DD122" s="857"/>
      <c r="DE122" s="857"/>
      <c r="DF122" s="858"/>
      <c r="DG122" s="834">
        <v>80590</v>
      </c>
      <c r="DH122" s="835"/>
      <c r="DI122" s="835"/>
      <c r="DJ122" s="835"/>
      <c r="DK122" s="835"/>
      <c r="DL122" s="835">
        <v>73579</v>
      </c>
      <c r="DM122" s="835"/>
      <c r="DN122" s="835"/>
      <c r="DO122" s="835"/>
      <c r="DP122" s="835"/>
      <c r="DQ122" s="835">
        <v>75553</v>
      </c>
      <c r="DR122" s="835"/>
      <c r="DS122" s="835"/>
      <c r="DT122" s="835"/>
      <c r="DU122" s="835"/>
      <c r="DV122" s="812">
        <v>0.3</v>
      </c>
      <c r="DW122" s="812"/>
      <c r="DX122" s="812"/>
      <c r="DY122" s="812"/>
      <c r="DZ122" s="813"/>
    </row>
    <row r="123" spans="1:130" s="199" customFormat="1" ht="26.25" customHeight="1" x14ac:dyDescent="0.15">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450</v>
      </c>
      <c r="BP123" s="899"/>
      <c r="BQ123" s="853">
        <v>68875927</v>
      </c>
      <c r="BR123" s="854"/>
      <c r="BS123" s="854"/>
      <c r="BT123" s="854"/>
      <c r="BU123" s="854"/>
      <c r="BV123" s="854">
        <v>69121247</v>
      </c>
      <c r="BW123" s="854"/>
      <c r="BX123" s="854"/>
      <c r="BY123" s="854"/>
      <c r="BZ123" s="854"/>
      <c r="CA123" s="854">
        <v>68158306</v>
      </c>
      <c r="CB123" s="854"/>
      <c r="CC123" s="854"/>
      <c r="CD123" s="854"/>
      <c r="CE123" s="854"/>
      <c r="CF123" s="764"/>
      <c r="CG123" s="765"/>
      <c r="CH123" s="765"/>
      <c r="CI123" s="765"/>
      <c r="CJ123" s="855"/>
      <c r="CK123" s="890"/>
      <c r="CL123" s="876"/>
      <c r="CM123" s="876"/>
      <c r="CN123" s="876"/>
      <c r="CO123" s="877"/>
      <c r="CP123" s="856" t="s">
        <v>393</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451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102</v>
      </c>
      <c r="BR124" s="852"/>
      <c r="BS124" s="852"/>
      <c r="BT124" s="852"/>
      <c r="BU124" s="852"/>
      <c r="BV124" s="852">
        <v>93.1</v>
      </c>
      <c r="BW124" s="852"/>
      <c r="BX124" s="852"/>
      <c r="BY124" s="852"/>
      <c r="BZ124" s="852"/>
      <c r="CA124" s="852">
        <v>84.4</v>
      </c>
      <c r="CB124" s="852"/>
      <c r="CC124" s="852"/>
      <c r="CD124" s="852"/>
      <c r="CE124" s="852"/>
      <c r="CF124" s="742"/>
      <c r="CG124" s="743"/>
      <c r="CH124" s="743"/>
      <c r="CI124" s="743"/>
      <c r="CJ124" s="883"/>
      <c r="CK124" s="891"/>
      <c r="CL124" s="891"/>
      <c r="CM124" s="891"/>
      <c r="CN124" s="891"/>
      <c r="CO124" s="892"/>
      <c r="CP124" s="856" t="s">
        <v>452</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453</v>
      </c>
      <c r="CL125" s="873"/>
      <c r="CM125" s="873"/>
      <c r="CN125" s="873"/>
      <c r="CO125" s="874"/>
      <c r="CP125" s="881" t="s">
        <v>454</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213</v>
      </c>
      <c r="AB126" s="798"/>
      <c r="AC126" s="798"/>
      <c r="AD126" s="798"/>
      <c r="AE126" s="799"/>
      <c r="AF126" s="800">
        <v>189</v>
      </c>
      <c r="AG126" s="798"/>
      <c r="AH126" s="798"/>
      <c r="AI126" s="798"/>
      <c r="AJ126" s="799"/>
      <c r="AK126" s="800">
        <v>7</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455</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456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457</v>
      </c>
      <c r="AY127" s="830"/>
      <c r="AZ127" s="830"/>
      <c r="BA127" s="830"/>
      <c r="BB127" s="830"/>
      <c r="BC127" s="830"/>
      <c r="BD127" s="830"/>
      <c r="BE127" s="831"/>
      <c r="BF127" s="829" t="s">
        <v>458</v>
      </c>
      <c r="BG127" s="830"/>
      <c r="BH127" s="830"/>
      <c r="BI127" s="830"/>
      <c r="BJ127" s="830"/>
      <c r="BK127" s="830"/>
      <c r="BL127" s="831"/>
      <c r="BM127" s="829" t="s">
        <v>459</v>
      </c>
      <c r="BN127" s="830"/>
      <c r="BO127" s="830"/>
      <c r="BP127" s="830"/>
      <c r="BQ127" s="830"/>
      <c r="BR127" s="830"/>
      <c r="BS127" s="831"/>
      <c r="BT127" s="829" t="s">
        <v>460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461</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462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463</v>
      </c>
      <c r="X128" s="816"/>
      <c r="Y128" s="816"/>
      <c r="Z128" s="817"/>
      <c r="AA128" s="818">
        <v>1162522</v>
      </c>
      <c r="AB128" s="819"/>
      <c r="AC128" s="819"/>
      <c r="AD128" s="819"/>
      <c r="AE128" s="820"/>
      <c r="AF128" s="821">
        <v>1330884</v>
      </c>
      <c r="AG128" s="819"/>
      <c r="AH128" s="819"/>
      <c r="AI128" s="819"/>
      <c r="AJ128" s="820"/>
      <c r="AK128" s="821">
        <v>1219462</v>
      </c>
      <c r="AL128" s="819"/>
      <c r="AM128" s="819"/>
      <c r="AN128" s="819"/>
      <c r="AO128" s="820"/>
      <c r="AP128" s="822"/>
      <c r="AQ128" s="823"/>
      <c r="AR128" s="823"/>
      <c r="AS128" s="823"/>
      <c r="AT128" s="824"/>
      <c r="AU128" s="235"/>
      <c r="AV128" s="235"/>
      <c r="AW128" s="235"/>
      <c r="AX128" s="825" t="s">
        <v>464</v>
      </c>
      <c r="AY128" s="826"/>
      <c r="AZ128" s="826"/>
      <c r="BA128" s="826"/>
      <c r="BB128" s="826"/>
      <c r="BC128" s="826"/>
      <c r="BD128" s="826"/>
      <c r="BE128" s="827"/>
      <c r="BF128" s="804" t="s">
        <v>111</v>
      </c>
      <c r="BG128" s="805"/>
      <c r="BH128" s="805"/>
      <c r="BI128" s="805"/>
      <c r="BJ128" s="805"/>
      <c r="BK128" s="805"/>
      <c r="BL128" s="828"/>
      <c r="BM128" s="804">
        <v>11.8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465</v>
      </c>
      <c r="CQ128" s="746"/>
      <c r="CR128" s="746"/>
      <c r="CS128" s="746"/>
      <c r="CT128" s="746"/>
      <c r="CU128" s="746"/>
      <c r="CV128" s="746"/>
      <c r="CW128" s="746"/>
      <c r="CX128" s="746"/>
      <c r="CY128" s="746"/>
      <c r="CZ128" s="746"/>
      <c r="DA128" s="746"/>
      <c r="DB128" s="746"/>
      <c r="DC128" s="746"/>
      <c r="DD128" s="746"/>
      <c r="DE128" s="746"/>
      <c r="DF128" s="747"/>
      <c r="DG128" s="808">
        <v>20466</v>
      </c>
      <c r="DH128" s="809"/>
      <c r="DI128" s="809"/>
      <c r="DJ128" s="809"/>
      <c r="DK128" s="809"/>
      <c r="DL128" s="809">
        <v>7898</v>
      </c>
      <c r="DM128" s="809"/>
      <c r="DN128" s="809"/>
      <c r="DO128" s="809"/>
      <c r="DP128" s="809"/>
      <c r="DQ128" s="809">
        <v>7711</v>
      </c>
      <c r="DR128" s="809"/>
      <c r="DS128" s="809"/>
      <c r="DT128" s="809"/>
      <c r="DU128" s="809"/>
      <c r="DV128" s="810">
        <v>0</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466</v>
      </c>
      <c r="X129" s="795"/>
      <c r="Y129" s="795"/>
      <c r="Z129" s="796"/>
      <c r="AA129" s="797">
        <v>29267722</v>
      </c>
      <c r="AB129" s="798"/>
      <c r="AC129" s="798"/>
      <c r="AD129" s="798"/>
      <c r="AE129" s="799"/>
      <c r="AF129" s="800">
        <v>29856631</v>
      </c>
      <c r="AG129" s="798"/>
      <c r="AH129" s="798"/>
      <c r="AI129" s="798"/>
      <c r="AJ129" s="799"/>
      <c r="AK129" s="800">
        <v>30041290</v>
      </c>
      <c r="AL129" s="798"/>
      <c r="AM129" s="798"/>
      <c r="AN129" s="798"/>
      <c r="AO129" s="799"/>
      <c r="AP129" s="801"/>
      <c r="AQ129" s="802"/>
      <c r="AR129" s="802"/>
      <c r="AS129" s="802"/>
      <c r="AT129" s="803"/>
      <c r="AU129" s="237"/>
      <c r="AV129" s="237"/>
      <c r="AW129" s="237"/>
      <c r="AX129" s="767" t="s">
        <v>467</v>
      </c>
      <c r="AY129" s="768"/>
      <c r="AZ129" s="768"/>
      <c r="BA129" s="768"/>
      <c r="BB129" s="768"/>
      <c r="BC129" s="768"/>
      <c r="BD129" s="768"/>
      <c r="BE129" s="769"/>
      <c r="BF129" s="787" t="s">
        <v>111</v>
      </c>
      <c r="BG129" s="788"/>
      <c r="BH129" s="788"/>
      <c r="BI129" s="788"/>
      <c r="BJ129" s="788"/>
      <c r="BK129" s="788"/>
      <c r="BL129" s="789"/>
      <c r="BM129" s="787">
        <v>16.8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469</v>
      </c>
      <c r="X130" s="795"/>
      <c r="Y130" s="795"/>
      <c r="Z130" s="796"/>
      <c r="AA130" s="797">
        <v>4718178</v>
      </c>
      <c r="AB130" s="798"/>
      <c r="AC130" s="798"/>
      <c r="AD130" s="798"/>
      <c r="AE130" s="799"/>
      <c r="AF130" s="800">
        <v>4657391</v>
      </c>
      <c r="AG130" s="798"/>
      <c r="AH130" s="798"/>
      <c r="AI130" s="798"/>
      <c r="AJ130" s="799"/>
      <c r="AK130" s="800">
        <v>4950149</v>
      </c>
      <c r="AL130" s="798"/>
      <c r="AM130" s="798"/>
      <c r="AN130" s="798"/>
      <c r="AO130" s="799"/>
      <c r="AP130" s="801"/>
      <c r="AQ130" s="802"/>
      <c r="AR130" s="802"/>
      <c r="AS130" s="802"/>
      <c r="AT130" s="803"/>
      <c r="AU130" s="237"/>
      <c r="AV130" s="237"/>
      <c r="AW130" s="237"/>
      <c r="AX130" s="767" t="s">
        <v>470</v>
      </c>
      <c r="AY130" s="768"/>
      <c r="AZ130" s="768"/>
      <c r="BA130" s="768"/>
      <c r="BB130" s="768"/>
      <c r="BC130" s="768"/>
      <c r="BD130" s="768"/>
      <c r="BE130" s="769"/>
      <c r="BF130" s="770">
        <v>8.1999999999999993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471</v>
      </c>
      <c r="X131" s="778"/>
      <c r="Y131" s="778"/>
      <c r="Z131" s="779"/>
      <c r="AA131" s="780">
        <v>24549544</v>
      </c>
      <c r="AB131" s="781"/>
      <c r="AC131" s="781"/>
      <c r="AD131" s="781"/>
      <c r="AE131" s="782"/>
      <c r="AF131" s="783">
        <v>25199240</v>
      </c>
      <c r="AG131" s="781"/>
      <c r="AH131" s="781"/>
      <c r="AI131" s="781"/>
      <c r="AJ131" s="782"/>
      <c r="AK131" s="783">
        <v>25091141</v>
      </c>
      <c r="AL131" s="781"/>
      <c r="AM131" s="781"/>
      <c r="AN131" s="781"/>
      <c r="AO131" s="782"/>
      <c r="AP131" s="784"/>
      <c r="AQ131" s="785"/>
      <c r="AR131" s="785"/>
      <c r="AS131" s="785"/>
      <c r="AT131" s="786"/>
      <c r="AU131" s="237"/>
      <c r="AV131" s="237"/>
      <c r="AW131" s="237"/>
      <c r="AX131" s="745" t="s">
        <v>472</v>
      </c>
      <c r="AY131" s="746"/>
      <c r="AZ131" s="746"/>
      <c r="BA131" s="746"/>
      <c r="BB131" s="746"/>
      <c r="BC131" s="746"/>
      <c r="BD131" s="746"/>
      <c r="BE131" s="747"/>
      <c r="BF131" s="748">
        <v>84.4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474</v>
      </c>
      <c r="W132" s="758"/>
      <c r="X132" s="758"/>
      <c r="Y132" s="758"/>
      <c r="Z132" s="759"/>
      <c r="AA132" s="760">
        <v>8.5846767659999994</v>
      </c>
      <c r="AB132" s="761"/>
      <c r="AC132" s="761"/>
      <c r="AD132" s="761"/>
      <c r="AE132" s="762"/>
      <c r="AF132" s="763">
        <v>7.56595437</v>
      </c>
      <c r="AG132" s="761"/>
      <c r="AH132" s="761"/>
      <c r="AI132" s="761"/>
      <c r="AJ132" s="762"/>
      <c r="AK132" s="763">
        <v>8.4565145919999996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475</v>
      </c>
      <c r="W133" s="737"/>
      <c r="X133" s="737"/>
      <c r="Y133" s="737"/>
      <c r="Z133" s="738"/>
      <c r="AA133" s="739">
        <v>8.9</v>
      </c>
      <c r="AB133" s="740"/>
      <c r="AC133" s="740"/>
      <c r="AD133" s="740"/>
      <c r="AE133" s="741"/>
      <c r="AF133" s="739">
        <v>8.4</v>
      </c>
      <c r="AG133" s="740"/>
      <c r="AH133" s="740"/>
      <c r="AI133" s="740"/>
      <c r="AJ133" s="741"/>
      <c r="AK133" s="739">
        <v>8.1999999999999993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opLeftCell="L7" zoomScale="75" zoomScaleNormal="75" zoomScaleSheetLayoutView="100" workbookViewId="0">
      <selection activeCell="AI24" sqref="AI2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0"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476</v>
      </c>
      <c r="B5" s="248"/>
      <c r="C5" s="248"/>
      <c r="D5" s="248"/>
      <c r="E5" s="248"/>
      <c r="F5" s="248"/>
      <c r="G5" s="248"/>
      <c r="H5" s="248"/>
      <c r="I5" s="248"/>
      <c r="J5" s="248"/>
      <c r="K5" s="248"/>
      <c r="L5" s="248"/>
      <c r="M5" s="248"/>
      <c r="N5" s="248"/>
      <c r="O5" s="249"/>
    </row>
    <row r="6" spans="1:16" x14ac:dyDescent="0.15">
      <c r="A6" s="250"/>
      <c r="B6" s="246"/>
      <c r="C6" s="246"/>
      <c r="D6" s="246"/>
      <c r="E6" s="246"/>
      <c r="F6" s="246"/>
      <c r="G6" s="251" t="s">
        <v>477</v>
      </c>
      <c r="H6" s="251"/>
      <c r="I6" s="251"/>
      <c r="J6" s="251"/>
      <c r="K6" s="246"/>
      <c r="L6" s="246"/>
      <c r="M6" s="246"/>
      <c r="N6" s="246"/>
    </row>
    <row r="7" spans="1:16" x14ac:dyDescent="0.15">
      <c r="A7" s="250"/>
      <c r="B7" s="246"/>
      <c r="C7" s="246"/>
      <c r="D7" s="246"/>
      <c r="E7" s="246"/>
      <c r="F7" s="246"/>
      <c r="G7" s="253"/>
      <c r="H7" s="254"/>
      <c r="I7" s="254"/>
      <c r="J7" s="255"/>
      <c r="K7" s="1152" t="s">
        <v>478</v>
      </c>
      <c r="L7" s="256"/>
      <c r="M7" s="257" t="s">
        <v>479</v>
      </c>
      <c r="N7" s="258"/>
    </row>
    <row r="8" spans="1:16" x14ac:dyDescent="0.15">
      <c r="A8" s="250"/>
      <c r="B8" s="246"/>
      <c r="C8" s="246"/>
      <c r="D8" s="246"/>
      <c r="E8" s="246"/>
      <c r="F8" s="246"/>
      <c r="G8" s="259"/>
      <c r="H8" s="260"/>
      <c r="I8" s="260"/>
      <c r="J8" s="261"/>
      <c r="K8" s="1153"/>
      <c r="L8" s="262" t="s">
        <v>480</v>
      </c>
      <c r="M8" s="263" t="s">
        <v>481</v>
      </c>
      <c r="N8" s="264" t="s">
        <v>482</v>
      </c>
    </row>
    <row r="9" spans="1:16" x14ac:dyDescent="0.15">
      <c r="A9" s="250"/>
      <c r="B9" s="246"/>
      <c r="C9" s="246"/>
      <c r="D9" s="246"/>
      <c r="E9" s="246"/>
      <c r="F9" s="246"/>
      <c r="G9" s="1166" t="s">
        <v>483</v>
      </c>
      <c r="H9" s="1167"/>
      <c r="I9" s="1167"/>
      <c r="J9" s="1168"/>
      <c r="K9" s="265">
        <v>6841747</v>
      </c>
      <c r="L9" s="266">
        <v>47379</v>
      </c>
      <c r="M9" s="267">
        <v>55721</v>
      </c>
      <c r="N9" s="268">
        <v>-15</v>
      </c>
    </row>
    <row r="10" spans="1:16" x14ac:dyDescent="0.15">
      <c r="A10" s="250"/>
      <c r="B10" s="246"/>
      <c r="C10" s="246"/>
      <c r="D10" s="246"/>
      <c r="E10" s="246"/>
      <c r="F10" s="246"/>
      <c r="G10" s="1166" t="s">
        <v>484</v>
      </c>
      <c r="H10" s="1167"/>
      <c r="I10" s="1167"/>
      <c r="J10" s="1168"/>
      <c r="K10" s="269">
        <v>203664</v>
      </c>
      <c r="L10" s="270">
        <v>1410</v>
      </c>
      <c r="M10" s="271">
        <v>5407</v>
      </c>
      <c r="N10" s="272">
        <v>-73.900000000000006</v>
      </c>
    </row>
    <row r="11" spans="1:16" ht="13.5" customHeight="1" x14ac:dyDescent="0.15">
      <c r="A11" s="250"/>
      <c r="B11" s="246"/>
      <c r="C11" s="246"/>
      <c r="D11" s="246"/>
      <c r="E11" s="246"/>
      <c r="F11" s="246"/>
      <c r="G11" s="1166" t="s">
        <v>485</v>
      </c>
      <c r="H11" s="1167"/>
      <c r="I11" s="1167"/>
      <c r="J11" s="1168"/>
      <c r="K11" s="269">
        <v>1586287</v>
      </c>
      <c r="L11" s="270">
        <v>10985</v>
      </c>
      <c r="M11" s="271">
        <v>4456</v>
      </c>
      <c r="N11" s="272">
        <v>146.5</v>
      </c>
    </row>
    <row r="12" spans="1:16" ht="13.5" customHeight="1" x14ac:dyDescent="0.15">
      <c r="A12" s="250"/>
      <c r="B12" s="246"/>
      <c r="C12" s="246"/>
      <c r="D12" s="246"/>
      <c r="E12" s="246"/>
      <c r="F12" s="246"/>
      <c r="G12" s="1166" t="s">
        <v>486</v>
      </c>
      <c r="H12" s="1167"/>
      <c r="I12" s="1167"/>
      <c r="J12" s="1168"/>
      <c r="K12" s="269" t="s">
        <v>487</v>
      </c>
      <c r="L12" s="270" t="s">
        <v>487</v>
      </c>
      <c r="M12" s="271">
        <v>1602</v>
      </c>
      <c r="N12" s="272" t="s">
        <v>487</v>
      </c>
    </row>
    <row r="13" spans="1:16" ht="13.5" customHeight="1" x14ac:dyDescent="0.15">
      <c r="A13" s="250"/>
      <c r="B13" s="246"/>
      <c r="C13" s="246"/>
      <c r="D13" s="246"/>
      <c r="E13" s="246"/>
      <c r="F13" s="246"/>
      <c r="G13" s="1166" t="s">
        <v>488</v>
      </c>
      <c r="H13" s="1167"/>
      <c r="I13" s="1167"/>
      <c r="J13" s="1168"/>
      <c r="K13" s="269" t="s">
        <v>487</v>
      </c>
      <c r="L13" s="270" t="s">
        <v>487</v>
      </c>
      <c r="M13" s="271">
        <v>24</v>
      </c>
      <c r="N13" s="272" t="s">
        <v>487</v>
      </c>
    </row>
    <row r="14" spans="1:16" ht="13.5" customHeight="1" x14ac:dyDescent="0.15">
      <c r="A14" s="250"/>
      <c r="B14" s="246"/>
      <c r="C14" s="246"/>
      <c r="D14" s="246"/>
      <c r="E14" s="246"/>
      <c r="F14" s="246"/>
      <c r="G14" s="1166" t="s">
        <v>489</v>
      </c>
      <c r="H14" s="1167"/>
      <c r="I14" s="1167"/>
      <c r="J14" s="1168"/>
      <c r="K14" s="269">
        <v>219682</v>
      </c>
      <c r="L14" s="270">
        <v>1521</v>
      </c>
      <c r="M14" s="271">
        <v>2095</v>
      </c>
      <c r="N14" s="272">
        <v>-27.4</v>
      </c>
    </row>
    <row r="15" spans="1:16" ht="13.5" customHeight="1" x14ac:dyDescent="0.15">
      <c r="A15" s="250"/>
      <c r="B15" s="246"/>
      <c r="C15" s="246"/>
      <c r="D15" s="246"/>
      <c r="E15" s="246"/>
      <c r="F15" s="246"/>
      <c r="G15" s="1166" t="s">
        <v>490</v>
      </c>
      <c r="H15" s="1167"/>
      <c r="I15" s="1167"/>
      <c r="J15" s="1168"/>
      <c r="K15" s="269">
        <v>236558</v>
      </c>
      <c r="L15" s="270">
        <v>1638</v>
      </c>
      <c r="M15" s="271">
        <v>1844</v>
      </c>
      <c r="N15" s="272">
        <v>-11.2</v>
      </c>
    </row>
    <row r="16" spans="1:16" x14ac:dyDescent="0.15">
      <c r="A16" s="250"/>
      <c r="B16" s="246"/>
      <c r="C16" s="246"/>
      <c r="D16" s="246"/>
      <c r="E16" s="246"/>
      <c r="F16" s="246"/>
      <c r="G16" s="1169" t="s">
        <v>491</v>
      </c>
      <c r="H16" s="1170"/>
      <c r="I16" s="1170"/>
      <c r="J16" s="1171"/>
      <c r="K16" s="270">
        <v>-636964</v>
      </c>
      <c r="L16" s="270">
        <v>-4411</v>
      </c>
      <c r="M16" s="271">
        <v>-4887</v>
      </c>
      <c r="N16" s="272">
        <v>-9.6999999999999993</v>
      </c>
    </row>
    <row r="17" spans="1:16" x14ac:dyDescent="0.15">
      <c r="A17" s="250"/>
      <c r="B17" s="246"/>
      <c r="C17" s="246"/>
      <c r="D17" s="246"/>
      <c r="E17" s="246"/>
      <c r="F17" s="246"/>
      <c r="G17" s="1169" t="s">
        <v>170</v>
      </c>
      <c r="H17" s="1170"/>
      <c r="I17" s="1170"/>
      <c r="J17" s="1171"/>
      <c r="K17" s="270">
        <v>8450974</v>
      </c>
      <c r="L17" s="270">
        <v>58522</v>
      </c>
      <c r="M17" s="271">
        <v>66260</v>
      </c>
      <c r="N17" s="272">
        <v>-11.7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492</v>
      </c>
      <c r="H19" s="246"/>
      <c r="I19" s="246"/>
      <c r="J19" s="246"/>
      <c r="K19" s="246"/>
      <c r="L19" s="246"/>
      <c r="M19" s="246"/>
      <c r="N19" s="246"/>
    </row>
    <row r="20" spans="1:16" x14ac:dyDescent="0.15">
      <c r="A20" s="250"/>
      <c r="B20" s="246"/>
      <c r="C20" s="246"/>
      <c r="D20" s="246"/>
      <c r="E20" s="246"/>
      <c r="F20" s="246"/>
      <c r="G20" s="274"/>
      <c r="H20" s="275"/>
      <c r="I20" s="275"/>
      <c r="J20" s="276"/>
      <c r="K20" s="277" t="s">
        <v>493</v>
      </c>
      <c r="L20" s="278" t="s">
        <v>494</v>
      </c>
      <c r="M20" s="279" t="s">
        <v>495</v>
      </c>
      <c r="N20" s="280"/>
    </row>
    <row r="21" spans="1:16" s="286" customFormat="1" x14ac:dyDescent="0.15">
      <c r="A21" s="281"/>
      <c r="B21" s="251"/>
      <c r="C21" s="251"/>
      <c r="D21" s="251"/>
      <c r="E21" s="251"/>
      <c r="F21" s="251"/>
      <c r="G21" s="1163" t="s">
        <v>496</v>
      </c>
      <c r="H21" s="1164"/>
      <c r="I21" s="1164"/>
      <c r="J21" s="1165"/>
      <c r="K21" s="282">
        <v>5.33</v>
      </c>
      <c r="L21" s="283">
        <v>6.58</v>
      </c>
      <c r="M21" s="284">
        <v>-1.25</v>
      </c>
      <c r="N21" s="251"/>
      <c r="O21" s="285"/>
      <c r="P21" s="281"/>
    </row>
    <row r="22" spans="1:16" s="286" customFormat="1" x14ac:dyDescent="0.15">
      <c r="A22" s="281"/>
      <c r="B22" s="251"/>
      <c r="C22" s="251"/>
      <c r="D22" s="251"/>
      <c r="E22" s="251"/>
      <c r="F22" s="251"/>
      <c r="G22" s="1163" t="s">
        <v>497</v>
      </c>
      <c r="H22" s="1164"/>
      <c r="I22" s="1164"/>
      <c r="J22" s="1165"/>
      <c r="K22" s="287">
        <v>96.8</v>
      </c>
      <c r="L22" s="288">
        <v>99.7</v>
      </c>
      <c r="M22" s="289">
        <v>-2.9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500</v>
      </c>
      <c r="H29" s="251"/>
      <c r="I29" s="251"/>
      <c r="J29" s="251"/>
      <c r="K29" s="246"/>
      <c r="L29" s="246"/>
      <c r="M29" s="246"/>
      <c r="N29" s="246"/>
      <c r="O29" s="295"/>
    </row>
    <row r="30" spans="1:16" x14ac:dyDescent="0.15">
      <c r="A30" s="250"/>
      <c r="B30" s="246"/>
      <c r="C30" s="246"/>
      <c r="D30" s="246"/>
      <c r="E30" s="246"/>
      <c r="F30" s="246"/>
      <c r="G30" s="253"/>
      <c r="H30" s="254"/>
      <c r="I30" s="254"/>
      <c r="J30" s="255"/>
      <c r="K30" s="1152" t="s">
        <v>478</v>
      </c>
      <c r="L30" s="256"/>
      <c r="M30" s="257" t="s">
        <v>479</v>
      </c>
      <c r="N30" s="258"/>
    </row>
    <row r="31" spans="1:16" x14ac:dyDescent="0.15">
      <c r="A31" s="250"/>
      <c r="B31" s="246"/>
      <c r="C31" s="246"/>
      <c r="D31" s="246"/>
      <c r="E31" s="246"/>
      <c r="F31" s="246"/>
      <c r="G31" s="259"/>
      <c r="H31" s="260"/>
      <c r="I31" s="260"/>
      <c r="J31" s="261"/>
      <c r="K31" s="1153"/>
      <c r="L31" s="262" t="s">
        <v>480</v>
      </c>
      <c r="M31" s="263" t="s">
        <v>481</v>
      </c>
      <c r="N31" s="264" t="s">
        <v>482</v>
      </c>
    </row>
    <row r="32" spans="1:16" ht="27" customHeight="1" x14ac:dyDescent="0.15">
      <c r="A32" s="250"/>
      <c r="B32" s="246"/>
      <c r="C32" s="246"/>
      <c r="D32" s="246"/>
      <c r="E32" s="246"/>
      <c r="F32" s="246"/>
      <c r="G32" s="1154" t="s">
        <v>501</v>
      </c>
      <c r="H32" s="1155"/>
      <c r="I32" s="1155"/>
      <c r="J32" s="1156"/>
      <c r="K32" s="296">
        <v>6320029</v>
      </c>
      <c r="L32" s="296">
        <v>43766</v>
      </c>
      <c r="M32" s="297">
        <v>35238</v>
      </c>
      <c r="N32" s="298">
        <v>24.2</v>
      </c>
    </row>
    <row r="33" spans="1:16" ht="13.5" customHeight="1" x14ac:dyDescent="0.15">
      <c r="A33" s="250"/>
      <c r="B33" s="246"/>
      <c r="C33" s="246"/>
      <c r="D33" s="246"/>
      <c r="E33" s="246"/>
      <c r="F33" s="246"/>
      <c r="G33" s="1154" t="s">
        <v>502</v>
      </c>
      <c r="H33" s="1155"/>
      <c r="I33" s="1155"/>
      <c r="J33" s="1156"/>
      <c r="K33" s="296" t="s">
        <v>487</v>
      </c>
      <c r="L33" s="296" t="s">
        <v>487</v>
      </c>
      <c r="M33" s="297" t="s">
        <v>487</v>
      </c>
      <c r="N33" s="298" t="s">
        <v>487</v>
      </c>
    </row>
    <row r="34" spans="1:16" ht="27" customHeight="1" x14ac:dyDescent="0.15">
      <c r="A34" s="250"/>
      <c r="B34" s="246"/>
      <c r="C34" s="246"/>
      <c r="D34" s="246"/>
      <c r="E34" s="246"/>
      <c r="F34" s="246"/>
      <c r="G34" s="1154" t="s">
        <v>503</v>
      </c>
      <c r="H34" s="1155"/>
      <c r="I34" s="1155"/>
      <c r="J34" s="1156"/>
      <c r="K34" s="296" t="s">
        <v>487</v>
      </c>
      <c r="L34" s="296" t="s">
        <v>487</v>
      </c>
      <c r="M34" s="297">
        <v>9</v>
      </c>
      <c r="N34" s="298" t="s">
        <v>487</v>
      </c>
    </row>
    <row r="35" spans="1:16" ht="27" customHeight="1" x14ac:dyDescent="0.15">
      <c r="A35" s="250"/>
      <c r="B35" s="246"/>
      <c r="C35" s="246"/>
      <c r="D35" s="246"/>
      <c r="E35" s="246"/>
      <c r="F35" s="246"/>
      <c r="G35" s="1154" t="s">
        <v>504</v>
      </c>
      <c r="H35" s="1155"/>
      <c r="I35" s="1155"/>
      <c r="J35" s="1156"/>
      <c r="K35" s="296">
        <v>1519191</v>
      </c>
      <c r="L35" s="296">
        <v>10520</v>
      </c>
      <c r="M35" s="297">
        <v>12777</v>
      </c>
      <c r="N35" s="298">
        <v>-17.7</v>
      </c>
    </row>
    <row r="36" spans="1:16" ht="27" customHeight="1" x14ac:dyDescent="0.15">
      <c r="A36" s="250"/>
      <c r="B36" s="246"/>
      <c r="C36" s="246"/>
      <c r="D36" s="246"/>
      <c r="E36" s="246"/>
      <c r="F36" s="246"/>
      <c r="G36" s="1154" t="s">
        <v>505</v>
      </c>
      <c r="H36" s="1155"/>
      <c r="I36" s="1155"/>
      <c r="J36" s="1156"/>
      <c r="K36" s="296">
        <v>413592</v>
      </c>
      <c r="L36" s="296">
        <v>2864</v>
      </c>
      <c r="M36" s="297">
        <v>1670</v>
      </c>
      <c r="N36" s="298">
        <v>71.5</v>
      </c>
    </row>
    <row r="37" spans="1:16" ht="13.5" customHeight="1" x14ac:dyDescent="0.15">
      <c r="A37" s="250"/>
      <c r="B37" s="246"/>
      <c r="C37" s="246"/>
      <c r="D37" s="246"/>
      <c r="E37" s="246"/>
      <c r="F37" s="246"/>
      <c r="G37" s="1154" t="s">
        <v>506</v>
      </c>
      <c r="H37" s="1155"/>
      <c r="I37" s="1155"/>
      <c r="J37" s="1156"/>
      <c r="K37" s="296">
        <v>38568</v>
      </c>
      <c r="L37" s="296">
        <v>267</v>
      </c>
      <c r="M37" s="297">
        <v>592</v>
      </c>
      <c r="N37" s="298">
        <v>-54.9</v>
      </c>
    </row>
    <row r="38" spans="1:16" ht="27" customHeight="1" x14ac:dyDescent="0.15">
      <c r="A38" s="250"/>
      <c r="B38" s="246"/>
      <c r="C38" s="246"/>
      <c r="D38" s="246"/>
      <c r="E38" s="246"/>
      <c r="F38" s="246"/>
      <c r="G38" s="1157" t="s">
        <v>507</v>
      </c>
      <c r="H38" s="1158"/>
      <c r="I38" s="1158"/>
      <c r="J38" s="1159"/>
      <c r="K38" s="299">
        <v>67</v>
      </c>
      <c r="L38" s="299">
        <v>0</v>
      </c>
      <c r="M38" s="300">
        <v>0</v>
      </c>
      <c r="N38" s="301">
        <v>0</v>
      </c>
      <c r="O38" s="295"/>
    </row>
    <row r="39" spans="1:16" x14ac:dyDescent="0.15">
      <c r="A39" s="250"/>
      <c r="B39" s="246"/>
      <c r="C39" s="246"/>
      <c r="D39" s="246"/>
      <c r="E39" s="246"/>
      <c r="F39" s="246"/>
      <c r="G39" s="1157" t="s">
        <v>508</v>
      </c>
      <c r="H39" s="1158"/>
      <c r="I39" s="1158"/>
      <c r="J39" s="1159"/>
      <c r="K39" s="302">
        <v>-1219462</v>
      </c>
      <c r="L39" s="302">
        <v>-8445</v>
      </c>
      <c r="M39" s="303">
        <v>-7965</v>
      </c>
      <c r="N39" s="304">
        <v>6</v>
      </c>
      <c r="O39" s="295"/>
    </row>
    <row r="40" spans="1:16" ht="27" customHeight="1" x14ac:dyDescent="0.15">
      <c r="A40" s="250"/>
      <c r="B40" s="246"/>
      <c r="C40" s="246"/>
      <c r="D40" s="246"/>
      <c r="E40" s="246"/>
      <c r="F40" s="246"/>
      <c r="G40" s="1154" t="s">
        <v>509</v>
      </c>
      <c r="H40" s="1155"/>
      <c r="I40" s="1155"/>
      <c r="J40" s="1156"/>
      <c r="K40" s="302">
        <v>-4950149</v>
      </c>
      <c r="L40" s="302">
        <v>-34279</v>
      </c>
      <c r="M40" s="303">
        <v>-31941</v>
      </c>
      <c r="N40" s="304">
        <v>7.3</v>
      </c>
      <c r="O40" s="295"/>
    </row>
    <row r="41" spans="1:16" x14ac:dyDescent="0.15">
      <c r="A41" s="250"/>
      <c r="B41" s="246"/>
      <c r="C41" s="246"/>
      <c r="D41" s="246"/>
      <c r="E41" s="246"/>
      <c r="F41" s="246"/>
      <c r="G41" s="1160" t="s">
        <v>281</v>
      </c>
      <c r="H41" s="1161"/>
      <c r="I41" s="1161"/>
      <c r="J41" s="1162"/>
      <c r="K41" s="296">
        <v>2121836</v>
      </c>
      <c r="L41" s="302">
        <v>14694</v>
      </c>
      <c r="M41" s="303">
        <v>10381</v>
      </c>
      <c r="N41" s="304">
        <v>41.5</v>
      </c>
      <c r="O41" s="295"/>
    </row>
    <row r="42" spans="1:16" x14ac:dyDescent="0.15">
      <c r="A42" s="250"/>
      <c r="B42" s="246"/>
      <c r="C42" s="246"/>
      <c r="D42" s="246"/>
      <c r="E42" s="246"/>
      <c r="F42" s="246"/>
      <c r="G42" s="305" t="s">
        <v>510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512</v>
      </c>
      <c r="H48" s="310"/>
      <c r="I48" s="310"/>
      <c r="J48" s="310"/>
      <c r="K48" s="310"/>
      <c r="L48" s="310"/>
      <c r="M48" s="311"/>
      <c r="N48" s="310"/>
    </row>
    <row r="49" spans="1:14" ht="13.5" customHeight="1" x14ac:dyDescent="0.15">
      <c r="A49" s="250"/>
      <c r="B49" s="246"/>
      <c r="C49" s="246"/>
      <c r="D49" s="246"/>
      <c r="E49" s="246"/>
      <c r="F49" s="246"/>
      <c r="G49" s="312"/>
      <c r="H49" s="313"/>
      <c r="I49" s="1147" t="s">
        <v>478</v>
      </c>
      <c r="J49" s="1149" t="s">
        <v>513</v>
      </c>
      <c r="K49" s="1150"/>
      <c r="L49" s="1150"/>
      <c r="M49" s="1150"/>
      <c r="N49" s="1151"/>
    </row>
    <row r="50" spans="1:14" x14ac:dyDescent="0.15">
      <c r="A50" s="250"/>
      <c r="B50" s="246"/>
      <c r="C50" s="246"/>
      <c r="D50" s="246"/>
      <c r="E50" s="246"/>
      <c r="F50" s="246"/>
      <c r="G50" s="314"/>
      <c r="H50" s="315"/>
      <c r="I50" s="1148"/>
      <c r="J50" s="316" t="s">
        <v>514</v>
      </c>
      <c r="K50" s="317" t="s">
        <v>515</v>
      </c>
      <c r="L50" s="318" t="s">
        <v>516</v>
      </c>
      <c r="M50" s="319" t="s">
        <v>517</v>
      </c>
      <c r="N50" s="320" t="s">
        <v>518</v>
      </c>
    </row>
    <row r="51" spans="1:14" x14ac:dyDescent="0.15">
      <c r="A51" s="250"/>
      <c r="B51" s="246"/>
      <c r="C51" s="246"/>
      <c r="D51" s="246"/>
      <c r="E51" s="246"/>
      <c r="F51" s="246"/>
      <c r="G51" s="312" t="s">
        <v>519</v>
      </c>
      <c r="H51" s="313"/>
      <c r="I51" s="321">
        <v>7697338</v>
      </c>
      <c r="J51" s="322">
        <v>52698</v>
      </c>
      <c r="K51" s="323">
        <v>-3.9</v>
      </c>
      <c r="L51" s="324">
        <v>57996</v>
      </c>
      <c r="M51" s="325">
        <v>14.5</v>
      </c>
      <c r="N51" s="326">
        <v>-18.399999999999999</v>
      </c>
    </row>
    <row r="52" spans="1:14" x14ac:dyDescent="0.15">
      <c r="A52" s="250"/>
      <c r="B52" s="246"/>
      <c r="C52" s="246"/>
      <c r="D52" s="246"/>
      <c r="E52" s="246"/>
      <c r="F52" s="246"/>
      <c r="G52" s="327"/>
      <c r="H52" s="328" t="s">
        <v>520</v>
      </c>
      <c r="I52" s="329">
        <v>5766607</v>
      </c>
      <c r="J52" s="330">
        <v>39479</v>
      </c>
      <c r="K52" s="331">
        <v>11</v>
      </c>
      <c r="L52" s="332">
        <v>32288</v>
      </c>
      <c r="M52" s="333">
        <v>5.9</v>
      </c>
      <c r="N52" s="334">
        <v>5.0999999999999996</v>
      </c>
    </row>
    <row r="53" spans="1:14" x14ac:dyDescent="0.15">
      <c r="A53" s="250"/>
      <c r="B53" s="246"/>
      <c r="C53" s="246"/>
      <c r="D53" s="246"/>
      <c r="E53" s="246"/>
      <c r="F53" s="246"/>
      <c r="G53" s="312" t="s">
        <v>521</v>
      </c>
      <c r="H53" s="313"/>
      <c r="I53" s="321">
        <v>6244108</v>
      </c>
      <c r="J53" s="322">
        <v>42822</v>
      </c>
      <c r="K53" s="323">
        <v>-18.7</v>
      </c>
      <c r="L53" s="324">
        <v>64620</v>
      </c>
      <c r="M53" s="325">
        <v>11.4</v>
      </c>
      <c r="N53" s="326">
        <v>-30.1</v>
      </c>
    </row>
    <row r="54" spans="1:14" x14ac:dyDescent="0.15">
      <c r="A54" s="250"/>
      <c r="B54" s="246"/>
      <c r="C54" s="246"/>
      <c r="D54" s="246"/>
      <c r="E54" s="246"/>
      <c r="F54" s="246"/>
      <c r="G54" s="327"/>
      <c r="H54" s="328" t="s">
        <v>520</v>
      </c>
      <c r="I54" s="329">
        <v>4320696</v>
      </c>
      <c r="J54" s="330">
        <v>29631</v>
      </c>
      <c r="K54" s="331">
        <v>-24.9</v>
      </c>
      <c r="L54" s="332">
        <v>37260</v>
      </c>
      <c r="M54" s="333">
        <v>15.4</v>
      </c>
      <c r="N54" s="334">
        <v>-40.299999999999997</v>
      </c>
    </row>
    <row r="55" spans="1:14" x14ac:dyDescent="0.15">
      <c r="A55" s="250"/>
      <c r="B55" s="246"/>
      <c r="C55" s="246"/>
      <c r="D55" s="246"/>
      <c r="E55" s="246"/>
      <c r="F55" s="246"/>
      <c r="G55" s="312" t="s">
        <v>522</v>
      </c>
      <c r="H55" s="313"/>
      <c r="I55" s="321">
        <v>7995697</v>
      </c>
      <c r="J55" s="322">
        <v>55061</v>
      </c>
      <c r="K55" s="323">
        <v>28.6</v>
      </c>
      <c r="L55" s="324">
        <v>64287</v>
      </c>
      <c r="M55" s="325">
        <v>-0.5</v>
      </c>
      <c r="N55" s="326">
        <v>29.1</v>
      </c>
    </row>
    <row r="56" spans="1:14" x14ac:dyDescent="0.15">
      <c r="A56" s="250"/>
      <c r="B56" s="246"/>
      <c r="C56" s="246"/>
      <c r="D56" s="246"/>
      <c r="E56" s="246"/>
      <c r="F56" s="246"/>
      <c r="G56" s="327"/>
      <c r="H56" s="328" t="s">
        <v>520</v>
      </c>
      <c r="I56" s="329">
        <v>5456072</v>
      </c>
      <c r="J56" s="330">
        <v>37573</v>
      </c>
      <c r="K56" s="331">
        <v>26.8</v>
      </c>
      <c r="L56" s="332">
        <v>41052</v>
      </c>
      <c r="M56" s="333">
        <v>10.199999999999999</v>
      </c>
      <c r="N56" s="334">
        <v>16.600000000000001</v>
      </c>
    </row>
    <row r="57" spans="1:14" x14ac:dyDescent="0.15">
      <c r="A57" s="250"/>
      <c r="B57" s="246"/>
      <c r="C57" s="246"/>
      <c r="D57" s="246"/>
      <c r="E57" s="246"/>
      <c r="F57" s="246"/>
      <c r="G57" s="312" t="s">
        <v>523</v>
      </c>
      <c r="H57" s="313"/>
      <c r="I57" s="321">
        <v>5252118</v>
      </c>
      <c r="J57" s="322">
        <v>36293</v>
      </c>
      <c r="K57" s="323">
        <v>-34.1</v>
      </c>
      <c r="L57" s="324">
        <v>46440</v>
      </c>
      <c r="M57" s="325">
        <v>-27.8</v>
      </c>
      <c r="N57" s="326">
        <v>-6.3</v>
      </c>
    </row>
    <row r="58" spans="1:14" x14ac:dyDescent="0.15">
      <c r="A58" s="250"/>
      <c r="B58" s="246"/>
      <c r="C58" s="246"/>
      <c r="D58" s="246"/>
      <c r="E58" s="246"/>
      <c r="F58" s="246"/>
      <c r="G58" s="327"/>
      <c r="H58" s="328" t="s">
        <v>520</v>
      </c>
      <c r="I58" s="329">
        <v>3170792</v>
      </c>
      <c r="J58" s="330">
        <v>21911</v>
      </c>
      <c r="K58" s="331">
        <v>-41.7</v>
      </c>
      <c r="L58" s="332">
        <v>27658</v>
      </c>
      <c r="M58" s="333">
        <v>-32.6</v>
      </c>
      <c r="N58" s="334">
        <v>-9.1</v>
      </c>
    </row>
    <row r="59" spans="1:14" x14ac:dyDescent="0.15">
      <c r="A59" s="250"/>
      <c r="B59" s="246"/>
      <c r="C59" s="246"/>
      <c r="D59" s="246"/>
      <c r="E59" s="246"/>
      <c r="F59" s="246"/>
      <c r="G59" s="312" t="s">
        <v>524</v>
      </c>
      <c r="H59" s="313"/>
      <c r="I59" s="321">
        <v>4735924</v>
      </c>
      <c r="J59" s="322">
        <v>32796</v>
      </c>
      <c r="K59" s="323">
        <v>-9.6</v>
      </c>
      <c r="L59" s="324">
        <v>63257</v>
      </c>
      <c r="M59" s="325">
        <v>36.200000000000003</v>
      </c>
      <c r="N59" s="326">
        <v>-45.8</v>
      </c>
    </row>
    <row r="60" spans="1:14" x14ac:dyDescent="0.15">
      <c r="A60" s="250"/>
      <c r="B60" s="246"/>
      <c r="C60" s="246"/>
      <c r="D60" s="246"/>
      <c r="E60" s="246"/>
      <c r="F60" s="246"/>
      <c r="G60" s="327"/>
      <c r="H60" s="328" t="s">
        <v>520</v>
      </c>
      <c r="I60" s="335">
        <v>3521478</v>
      </c>
      <c r="J60" s="330">
        <v>24386</v>
      </c>
      <c r="K60" s="331">
        <v>11.3</v>
      </c>
      <c r="L60" s="332">
        <v>27259</v>
      </c>
      <c r="M60" s="333">
        <v>-1.4</v>
      </c>
      <c r="N60" s="334">
        <v>12.7</v>
      </c>
    </row>
    <row r="61" spans="1:14" x14ac:dyDescent="0.15">
      <c r="A61" s="250"/>
      <c r="B61" s="246"/>
      <c r="C61" s="246"/>
      <c r="D61" s="246"/>
      <c r="E61" s="246"/>
      <c r="F61" s="246"/>
      <c r="G61" s="312" t="s">
        <v>525</v>
      </c>
      <c r="H61" s="336"/>
      <c r="I61" s="337">
        <v>6385037</v>
      </c>
      <c r="J61" s="338">
        <v>43934</v>
      </c>
      <c r="K61" s="339">
        <v>-7.5</v>
      </c>
      <c r="L61" s="340">
        <v>59320</v>
      </c>
      <c r="M61" s="341">
        <v>6.8</v>
      </c>
      <c r="N61" s="326">
        <v>-14.3</v>
      </c>
    </row>
    <row r="62" spans="1:14" x14ac:dyDescent="0.15">
      <c r="A62" s="250"/>
      <c r="B62" s="246"/>
      <c r="C62" s="246"/>
      <c r="D62" s="246"/>
      <c r="E62" s="246"/>
      <c r="F62" s="246"/>
      <c r="G62" s="327"/>
      <c r="H62" s="328" t="s">
        <v>520</v>
      </c>
      <c r="I62" s="329">
        <v>4447129</v>
      </c>
      <c r="J62" s="330">
        <v>30596</v>
      </c>
      <c r="K62" s="331">
        <v>-3.5</v>
      </c>
      <c r="L62" s="332">
        <v>33103</v>
      </c>
      <c r="M62" s="333">
        <v>-0.5</v>
      </c>
      <c r="N62" s="334">
        <v>-3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72" t="s">
        <v>3</v>
      </c>
      <c r="D47" s="1172"/>
      <c r="E47" s="1173"/>
      <c r="F47" s="11">
        <v>6.63</v>
      </c>
      <c r="G47" s="12">
        <v>9.1999999999999993</v>
      </c>
      <c r="H47" s="12">
        <v>11.01</v>
      </c>
      <c r="I47" s="12">
        <v>11.46</v>
      </c>
      <c r="J47" s="13">
        <v>10.39</v>
      </c>
    </row>
    <row r="48" spans="2:10" ht="57.75" customHeight="1" x14ac:dyDescent="0.15">
      <c r="B48" s="14"/>
      <c r="C48" s="1174" t="s">
        <v>4</v>
      </c>
      <c r="D48" s="1174"/>
      <c r="E48" s="1175"/>
      <c r="F48" s="15">
        <v>3.64</v>
      </c>
      <c r="G48" s="16">
        <v>4.7699999999999996</v>
      </c>
      <c r="H48" s="16">
        <v>6.84</v>
      </c>
      <c r="I48" s="16">
        <v>4.6500000000000004</v>
      </c>
      <c r="J48" s="17">
        <v>4.26</v>
      </c>
    </row>
    <row r="49" spans="2:10" ht="57.75" customHeight="1" thickBot="1" x14ac:dyDescent="0.2">
      <c r="B49" s="18"/>
      <c r="C49" s="1176" t="s">
        <v>5</v>
      </c>
      <c r="D49" s="1176"/>
      <c r="E49" s="1177"/>
      <c r="F49" s="19">
        <v>0.47</v>
      </c>
      <c r="G49" s="20">
        <v>3.96</v>
      </c>
      <c r="H49" s="20">
        <v>4</v>
      </c>
      <c r="I49" s="20" t="s">
        <v>532</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2018-11-28T09:43:29Z</cp:lastPrinted>
  <dcterms:created xsi:type="dcterms:W3CDTF">2018-01-24T04:00:06Z</dcterms:created>
  <dcterms:modified xsi:type="dcterms:W3CDTF">2018-11-28T09:43:33Z</dcterms:modified>
</cp:coreProperties>
</file>