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P23" i="11" l="1"/>
  <c r="AF88" i="11"/>
  <c r="DQ102" i="11" l="1"/>
  <c r="DL102" i="11"/>
  <c r="DG102" i="11"/>
  <c r="DB102" i="11"/>
  <c r="CW102" i="11"/>
  <c r="CR102" i="11"/>
  <c r="AU88" i="11"/>
  <c r="AP88" i="11"/>
  <c r="AU63" i="11"/>
  <c r="AP63" i="11"/>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AM38" i="9"/>
  <c r="U38" i="9"/>
  <c r="C38" i="9"/>
  <c r="CO37" i="9"/>
  <c r="AM37" i="9"/>
  <c r="C37" i="9"/>
  <c r="AM36" i="9"/>
  <c r="AM35" i="9"/>
  <c r="CO34" i="9"/>
  <c r="CO35" i="9" s="1"/>
  <c r="CO36" i="9" s="1"/>
  <c r="BW34" i="9"/>
  <c r="BW35" i="9" s="1"/>
  <c r="BW36" i="9" s="1"/>
  <c r="BW37" i="9" s="1"/>
  <c r="BW38" i="9" s="1"/>
  <c r="BW39" i="9" s="1"/>
  <c r="BW40"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BE36" i="9" s="1"/>
  <c r="BE37" i="9" s="1"/>
  <c r="BE38" i="9" s="1"/>
  <c r="AM34" i="9"/>
</calcChain>
</file>

<file path=xl/sharedStrings.xml><?xml version="1.0" encoding="utf-8"?>
<sst xmlns="http://schemas.openxmlformats.org/spreadsheetml/2006/main" count="1011" uniqueCount="580">
  <si>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</si>
  <si>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</si>
  <si>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</si>
  <si>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</si>
  <si>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</si>
  <si>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</si>
  <si>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</si>
  <si>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</si>
  <si>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</si>
  <si>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</si>
  <si>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</si>
  <si>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</si>
  <si>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</si>
  <si>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</si>
  <si>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</si>
  <si>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</si>
  <si>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</si>
  <si>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</si>
  <si>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</si>
  <si>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</si>
  <si>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</si>
  <si>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</si>
  <si>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</si>
  <si>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</si>
  <si>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</si>
  <si>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</si>
  <si>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</si>
  <si>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</si>
  <si>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</si>
  <si>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</si>
  <si>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</si>
  <si>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</si>
  <si>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</si>
  <si>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</si>
  <si>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</si>
  <si>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</si>
  <si>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</si>
  <si>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</si>
  <si>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</si>
  <si>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</si>
  <si>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</si>
  <si>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</si>
  <si>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</si>
  <si>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</si>
  <si>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</si>
  <si>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</si>
  <si>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</si>
  <si>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</si>
  <si>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</si>
  <si>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</si>
  <si>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</si>
  <si>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</si>
  <si>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</si>
  <si>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</si>
  <si>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</si>
  <si>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</si>
  <si>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</si>
  <si>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</si>
  <si>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</si>
  <si>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</si>
  <si>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</si>
  <si>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</si>
  <si>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</si>
  <si>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</si>
  <si>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</si>
  <si>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</si>
  <si>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</si>
  <si>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</si>
  <si>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</si>
  <si>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</si>
  <si>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</si>
  <si>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</si>
  <si>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</si>
  <si>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</si>
  <si>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</si>
  <si>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</si>
  <si>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</si>
  <si>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</si>
  <si>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</si>
  <si>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</si>
  <si>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</si>
  <si>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</si>
  <si>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結城市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</si>
  <si>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</si>
  <si>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</si>
  <si>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</si>
  <si>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</si>
  <si>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</si>
  <si>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</si>
  <si>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</si>
  <si>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</si>
  <si>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</si>
  <si>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</si>
  <si>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</si>
  <si>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</si>
  <si>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</si>
  <si>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</si>
  <si>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</si>
  <si>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</si>
  <si>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</si>
  <si>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</si>
  <si>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</si>
  <si>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</si>
  <si>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</si>
  <si>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</si>
  <si>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</si>
  <si>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</si>
  <si>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</si>
  <si>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</si>
  <si>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</si>
  <si>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</si>
  <si>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</si>
  <si>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</si>
  <si>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</si>
  <si>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</si>
  <si>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</si>
  <si>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</si>
  <si>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</si>
  <si>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</si>
  <si>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</si>
  <si>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</si>
  <si>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</si>
  <si>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</si>
  <si>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</si>
  <si>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</si>
  <si>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</si>
  <si>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</si>
  <si>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</si>
  <si>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</si>
  <si>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</si>
  <si>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</si>
  <si>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</si>
  <si>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</si>
  <si>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</si>
  <si>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</si>
  <si>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</si>
  <si>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</si>
  <si>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</si>
  <si>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</si>
  <si>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</si>
  <si>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</si>
  <si>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</si>
  <si>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</si>
  <si>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</si>
  <si>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</si>
  <si>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</si>
  <si>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</si>
  <si>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</si>
  <si>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</si>
  <si>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</si>
  <si>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</si>
  <si>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</si>
  <si>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</si>
  <si>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</si>
  <si>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</si>
  <si>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</si>
  <si>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</si>
  <si>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</si>
  <si>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</si>
  <si>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</si>
  <si>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</si>
  <si>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</si>
  <si>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</si>
  <si>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</si>
  <si>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</si>
  <si>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</si>
  <si>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</si>
  <si>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</si>
  <si>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</si>
  <si>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</si>
  <si>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</si>
  <si>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</si>
  <si>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</si>
  <si>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</si>
  <si>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</si>
  <si>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</si>
  <si>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</si>
  <si>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</si>
  <si>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</si>
  <si>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</si>
  <si>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</si>
  <si>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</si>
  <si>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</si>
  <si>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</si>
  <si>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</si>
  <si>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</si>
  <si>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</si>
  <si>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</si>
  <si>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</si>
  <si>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</si>
  <si>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</si>
  <si>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</si>
  <si>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</si>
  <si>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</si>
  <si>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</si>
  <si>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茨城県結城市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</si>
  <si>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</si>
  <si>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</si>
  <si>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</si>
  <si>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</si>
  <si>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</si>
  <si>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</si>
  <si>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</si>
  <si>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</si>
  <si>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</si>
  <si>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</si>
  <si>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</si>
  <si>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</si>
  <si>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</si>
  <si>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</si>
  <si>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</si>
  <si>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</si>
  <si>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</si>
  <si>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</si>
  <si>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</si>
  <si>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</si>
  <si>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</si>
  <si>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</si>
  <si>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</si>
  <si>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</si>
  <si>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</si>
  <si>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</si>
  <si>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</si>
  <si>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</si>
  <si>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</si>
  <si>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</si>
  <si>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</si>
  <si>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</si>
  <si>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</si>
  <si>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</si>
  <si>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</si>
  <si>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</si>
  <si>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</si>
  <si>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</si>
  <si>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</si>
  <si>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</si>
  <si>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</si>
  <si>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</si>
  <si>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</si>
  <si>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</si>
  <si>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</si>
  <si>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</si>
  <si>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</si>
  <si>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</si>
  <si>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</si>
  <si>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</si>
  <si>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</si>
  <si>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</si>
  <si>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</si>
  <si>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</si>
  <si>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</si>
  <si>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</si>
  <si>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</si>
  <si>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</si>
  <si>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</si>
  <si>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</si>
  <si>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</si>
  <si>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</si>
  <si>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</si>
  <si>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</si>
  <si>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</si>
  <si>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</si>
  <si>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</si>
  <si>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</si>
  <si>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</si>
  <si>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</si>
  <si>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</si>
  <si>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</si>
  <si>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</si>
  <si>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</si>
  <si>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</si>
  <si>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</si>
  <si>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</si>
  <si>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</si>
  <si>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</si>
  <si>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</si>
  <si>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</si>
  <si>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</si>
  <si>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</si>
  <si>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</si>
  <si>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</si>
  <si>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</si>
  <si>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</si>
  <si>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</si>
  <si>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</si>
  <si>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</si>
  <si>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</si>
  <si>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</si>
  <si>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</si>
  <si>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</si>
  <si>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</si>
  <si>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</si>
  <si>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</si>
  <si>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</si>
  <si>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</si>
  <si>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</si>
  <si>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</si>
  <si>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</si>
  <si>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</si>
  <si>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</si>
  <si>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</si>
  <si>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</si>
  <si>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</si>
  <si>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</si>
  <si>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</si>
  <si>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</si>
  <si>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</si>
  <si>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</si>
  <si>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</si>
  <si>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</si>
  <si>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</si>
  <si>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</si>
  <si>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</si>
  <si>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</si>
  <si>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</si>
  <si>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</si>
  <si>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</si>
  <si>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</si>
  <si>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</si>
  <si>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</si>
  <si>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</si>
  <si>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</si>
  <si>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</si>
  <si>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</si>
  <si>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</si>
  <si>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</si>
  <si>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</si>
  <si>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</si>
  <si>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</si>
  <si>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</si>
  <si>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</si>
  <si>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</si>
  <si>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</si>
  <si>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</si>
  <si>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</si>
  <si>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</si>
  <si>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</si>
  <si>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</si>
  <si>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</si>
  <si>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</si>
  <si>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</si>
  <si>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</si>
  <si>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</si>
  <si>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</si>
  <si>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茨城県結城市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</si>
  <si>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</si>
  <si>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</si>
  <si>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</si>
  <si>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</si>
  <si>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</si>
  <si>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</si>
  <si>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</si>
  <si>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</si>
  <si>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</si>
  <si>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</si>
  <si>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</si>
  <si>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</si>
  <si>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</si>
  <si>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</si>
  <si>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</si>
  <si>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</si>
  <si>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</si>
  <si>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</si>
  <si>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</si>
  <si>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</si>
  <si>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</si>
  <si>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住宅資金等貸付事業特別会計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</si>
  <si>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</si>
  <si>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</si>
  <si>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</si>
  <si>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</si>
  <si>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</si>
  <si>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</si>
  <si>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</si>
  <si>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</si>
  <si>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</si>
  <si>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</si>
  <si>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</si>
  <si>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</si>
  <si>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</si>
  <si>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</si>
  <si>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</si>
  <si>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</si>
  <si>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</si>
  <si>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</si>
  <si>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</si>
  <si>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</si>
  <si>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</si>
  <si>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</si>
  <si>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下館・結城都市計画事業結城南部第二土地区画整理事業特別会計</t>
    <phoneticPr fontId="5"/>
  </si>
  <si>
    <t>下館・結城都市計画事業結城南部第三土地区画整理事業特別会計</t>
    <phoneticPr fontId="5"/>
  </si>
  <si>
    <t>下館・結城都市計画事業結城南部第四土地区画整理事業特別会計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</si>
  <si>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</si>
  <si>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</si>
  <si>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</si>
  <si>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</si>
  <si>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</si>
  <si>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</si>
  <si>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</si>
  <si>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</si>
  <si>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</si>
  <si>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</si>
  <si>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</si>
  <si>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</si>
  <si>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</si>
  <si>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</si>
  <si>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</si>
  <si>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</si>
  <si>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</si>
  <si>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</si>
  <si>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</si>
  <si>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</si>
  <si>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</si>
  <si>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</si>
  <si>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</si>
  <si>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</si>
  <si>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</si>
  <si>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</si>
  <si>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</si>
  <si>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</si>
  <si>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</si>
  <si>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</si>
  <si>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</si>
  <si>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</si>
  <si>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</si>
  <si>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</si>
  <si>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</si>
  <si>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</si>
  <si>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</si>
  <si>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</si>
  <si>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</si>
  <si>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</si>
  <si>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</si>
  <si>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</si>
  <si>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</si>
  <si>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</si>
  <si>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</si>
  <si>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</si>
  <si>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</si>
  <si>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</si>
  <si>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</si>
  <si>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</si>
  <si>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</si>
  <si>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</si>
  <si>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</si>
  <si>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</si>
  <si>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</si>
  <si>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</si>
  <si>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</si>
  <si>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</si>
  <si>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</si>
  <si>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</si>
  <si>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</si>
  <si>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</si>
  <si>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</si>
  <si>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</si>
  <si>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</si>
  <si>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</si>
  <si>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</si>
  <si>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</si>
  <si>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</si>
  <si>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</si>
  <si>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</si>
  <si>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</si>
  <si>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</si>
  <si>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</si>
  <si>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</si>
  <si>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</si>
  <si>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</si>
  <si>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</si>
  <si>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</si>
  <si>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</si>
  <si>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</si>
  <si>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</si>
  <si>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</si>
  <si>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</si>
  <si>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</si>
  <si>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</si>
  <si>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</si>
  <si>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</si>
  <si>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</si>
  <si>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</si>
  <si>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</si>
  <si>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</si>
  <si>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</si>
  <si>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</si>
  <si>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</si>
  <si>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</si>
  <si>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</si>
  <si>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</si>
  <si>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</si>
  <si>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</si>
  <si>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</si>
  <si>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</si>
  <si>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</si>
  <si>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</si>
  <si>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</si>
  <si>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</si>
  <si>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</si>
  <si>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</si>
  <si>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</si>
  <si>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</si>
  <si>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</si>
  <si>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</si>
  <si>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</si>
  <si>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</si>
  <si>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</si>
  <si>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</si>
  <si>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</si>
  <si>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</si>
  <si>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</si>
  <si>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</si>
  <si>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</si>
  <si>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</si>
  <si>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</si>
  <si>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</si>
  <si>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</si>
  <si>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</si>
  <si>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</si>
  <si>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</si>
  <si>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</si>
  <si>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</si>
  <si>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</si>
  <si>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</si>
  <si>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</si>
  <si>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</si>
  <si>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</si>
  <si>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2.28</t>
  </si>
  <si>
    <t>▲ 2.78</t>
  </si>
  <si>
    <t>水道事業会計</t>
  </si>
  <si>
    <t>一般会計</t>
  </si>
  <si>
    <t>国民健康保険特別会計</t>
  </si>
  <si>
    <t>介護保険特別会計(介護保険事業勘定)</t>
  </si>
  <si>
    <t>下館・結城都市計画事業結城南部第二土地区画整理事業特別会計</t>
  </si>
  <si>
    <t>下館・結城都市計画事業結城南部第三土地区画整理事業特別会計</t>
  </si>
  <si>
    <t>下館・結城都市計画事業結城南部第四土地区画整理事業特別会計</t>
  </si>
  <si>
    <t>後期高齢者医療特別会計</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</si>
  <si>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</si>
  <si>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</si>
  <si>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4"/>
  </si>
  <si>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4"/>
  </si>
  <si>
    <t>茨城県租税債権管理機構（一般会計）</t>
    <rPh sb="0" eb="2">
      <t>イバラキ</t>
    </rPh>
    <rPh sb="2" eb="3">
      <t>ケン</t>
    </rPh>
    <rPh sb="3" eb="5">
      <t>ソゼイ</t>
    </rPh>
    <rPh sb="5" eb="7">
      <t>サイケン</t>
    </rPh>
    <rPh sb="7" eb="9">
      <t>カンリ</t>
    </rPh>
    <rPh sb="9" eb="11">
      <t>キコウ</t>
    </rPh>
    <rPh sb="12" eb="14">
      <t>イッパン</t>
    </rPh>
    <rPh sb="14" eb="16">
      <t>カイケイ</t>
    </rPh>
    <phoneticPr fontId="24"/>
  </si>
  <si>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4"/>
  </si>
  <si>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4"/>
  </si>
  <si>
    <t>筑西広域市町村圏事務組合（一般会計）</t>
    <rPh sb="0" eb="2">
      <t>チクセイ</t>
    </rPh>
    <rPh sb="2" eb="4">
      <t>コウイキ</t>
    </rPh>
    <rPh sb="4" eb="7">
      <t>シチョウソン</t>
    </rPh>
    <rPh sb="7" eb="8">
      <t>ケン</t>
    </rPh>
    <rPh sb="8" eb="10">
      <t>ジム</t>
    </rPh>
    <rPh sb="10" eb="12">
      <t>クミアイ</t>
    </rPh>
    <rPh sb="13" eb="15">
      <t>イッパン</t>
    </rPh>
    <rPh sb="15" eb="17">
      <t>カイケイ</t>
    </rPh>
    <phoneticPr fontId="24"/>
  </si>
  <si>
    <t>筑西広域市町村圏事務組合（筑西ふるさと市町村圏特別会計）</t>
    <rPh sb="0" eb="2">
      <t>チクセイ</t>
    </rPh>
    <rPh sb="2" eb="4">
      <t>コウイキ</t>
    </rPh>
    <rPh sb="4" eb="7">
      <t>シチョウソン</t>
    </rPh>
    <rPh sb="7" eb="8">
      <t>ケン</t>
    </rPh>
    <rPh sb="8" eb="10">
      <t>ジム</t>
    </rPh>
    <rPh sb="10" eb="12">
      <t>クミアイ</t>
    </rPh>
    <rPh sb="13" eb="15">
      <t>チクセイ</t>
    </rPh>
    <rPh sb="19" eb="22">
      <t>シチョウソン</t>
    </rPh>
    <rPh sb="22" eb="23">
      <t>ケン</t>
    </rPh>
    <rPh sb="23" eb="25">
      <t>トクベツ</t>
    </rPh>
    <rPh sb="25" eb="27">
      <t>カイケイ</t>
    </rPh>
    <phoneticPr fontId="24"/>
  </si>
  <si>
    <t>結城市文化・スポーツ振興事業団</t>
    <rPh sb="0" eb="2">
      <t>ユウキ</t>
    </rPh>
    <rPh sb="2" eb="3">
      <t>シ</t>
    </rPh>
    <rPh sb="3" eb="5">
      <t>ブンカ</t>
    </rPh>
    <rPh sb="10" eb="12">
      <t>シンコウ</t>
    </rPh>
    <rPh sb="12" eb="15">
      <t>ジギョウダン</t>
    </rPh>
    <phoneticPr fontId="2"/>
  </si>
  <si>
    <t>結城市土地開発公社</t>
    <rPh sb="0" eb="2">
      <t>ユウキ</t>
    </rPh>
    <rPh sb="2" eb="3">
      <t>シ</t>
    </rPh>
    <rPh sb="3" eb="5">
      <t>トチ</t>
    </rPh>
    <rPh sb="5" eb="7">
      <t>カイハツ</t>
    </rPh>
    <rPh sb="7" eb="9">
      <t>コウシャ</t>
    </rPh>
    <phoneticPr fontId="2"/>
  </si>
  <si>
    <t>ＴＭＯ結城</t>
    <rPh sb="3" eb="5">
      <t>ユウキ</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</si>
  <si>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</si>
  <si>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</si>
  <si>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</si>
  <si>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</si>
  <si>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</si>
  <si>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</si>
  <si>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</si>
  <si>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</si>
  <si>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</si>
  <si>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</si>
  <si>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</si>
  <si>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</si>
  <si>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</si>
  <si>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</si>
  <si>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</si>
  <si>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</si>
  <si>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</si>
  <si>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</si>
  <si>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</si>
  <si>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</si>
  <si>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</si>
  <si>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平成27年度においては，将来負担比率は類似団体と比較してほぼ同水準となっているが，有形固定資産減価償却率については，類似団体と比較して1.4ポイント下回っている。しかしながら，資産の老朽化は年々進行し，数値は増加傾向にあるため，公共施設マネジメントに取組み，個別施設計画を策定し，数値の増加を抑制して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</si>
  <si>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</si>
  <si>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</si>
  <si>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</si>
  <si>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</si>
  <si>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</si>
  <si>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</si>
  <si>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率は,前年度から0.3ポイント下回っており，類似団体と比較して3.1ポイント上回っている状況である。将来負担比率は，前年度から9.7ポイント，類似団体と比較して6.4ポイント下回っている状況である。ここ数年両比率ともに減少傾向にあるのは，平成19年度に策定した結城市公債費負担適正化計画において，毎年の地方債の新規発行額を5億円以内と設定し，新規発行を抑制してきたためである。計画期間は平成25年度までとなっているが，今後予定されている市庁舎建設事業等により将来負担比率，実質公債費率の上昇が見込まれるため，計画期間終了後も引き続き地方債新規発行の抑制を行い，これまで以上に公債費の適正化に取組んでいく必要が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</si>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</sst>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54227</c:v>
                </c:pt>
                <c:pt idx="4">
                  <c:v>86564</c:v>
                </c:pt>
              </c:numCache>
            </c:numRef>
          </c:val>
          <c:smooth val="0"/>
          <c:extLst xmlns:c16r2="http://schemas.microsoft.com/office/drawing/2015/06/chart">
            <c:ext xmlns:c16="http://schemas.microsoft.com/office/drawing/2014/chart" uri="{C3380CC4-5D6E-409C-BE32-E72D297353CC}">
              <c16:uniqueId val="{00000000-400D-43B3-8B93-0038B19DEB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24367</c:v>
                </c:pt>
                <c:pt idx="1">
                  <c:v>27519</c:v>
                </c:pt>
                <c:pt idx="2">
                  <c:v>30095</c:v>
                </c:pt>
                <c:pt idx="3">
                  <c:v>43101</c:v>
                </c:pt>
                <c:pt idx="4">
                  <c:v>31956</c:v>
                </c:pt>
              </c:numCache>
            </c:numRef>
          </c:val>
          <c:smooth val="0"/>
          <c:extLst xmlns:c16r2="http://schemas.microsoft.com/office/drawing/2015/06/chart">
            <c:ext xmlns:c16="http://schemas.microsoft.com/office/drawing/2014/chart" uri="{C3380CC4-5D6E-409C-BE32-E72D297353CC}">
              <c16:uniqueId val="{00000001-400D-43B3-8B93-0038B19DEB9D}"/>
            </c:ext>
          </c:extLst>
        </c:ser>
        <c:dLbls>
          <c:showLegendKey val="0"/>
          <c:showVal val="0"/>
          <c:showCatName val="0"/>
          <c:showSerName val="0"/>
          <c:showPercent val="0"/>
          <c:showBubbleSize val="0"/>
        </c:dLbls>
        <c:marker val="1"/>
        <c:smooth val="0"/>
        <c:axId val="108739968"/>
        <c:axId val="108754432"/>
      </c:lineChart>
      <c:catAx>
        <c:axId val="108739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754432"/>
        <c:crosses val="autoZero"/>
        <c:auto val="1"/>
        <c:lblAlgn val="ctr"/>
        <c:lblOffset val="100"/>
        <c:tickLblSkip val="1"/>
        <c:tickMarkSkip val="1"/>
        <c:noMultiLvlLbl val="0"/>
      </c:catAx>
      <c:valAx>
        <c:axId val="10875443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739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10.199999999999999</c:v>
                </c:pt>
                <c:pt idx="1">
                  <c:v>12.59</c:v>
                </c:pt>
                <c:pt idx="2">
                  <c:v>8.27</c:v>
                </c:pt>
                <c:pt idx="3">
                  <c:v>8.65</c:v>
                </c:pt>
                <c:pt idx="4">
                  <c:v>5.92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14.4</c:v>
                </c:pt>
                <c:pt idx="1">
                  <c:v>15.11</c:v>
                </c:pt>
                <c:pt idx="2">
                  <c:v>17.510000000000002</c:v>
                </c:pt>
                <c:pt idx="3">
                  <c:v>16.88</c:v>
                </c:pt>
                <c:pt idx="4">
                  <c:v>17.03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18912"/>
        <c:axId val="1320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4.76</c:v>
                </c:pt>
                <c:pt idx="1">
                  <c:v>3.51</c:v>
                </c:pt>
                <c:pt idx="2">
                  <c:v>-2.2799999999999998</c:v>
                </c:pt>
                <c:pt idx="3">
                  <c:v>0.04</c:v>
                </c:pt>
                <c:pt idx="4">
                  <c:v>-2.78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18912"/>
        <c:axId val="1320448"/>
      </c:lineChart>
      <c:catAx>
        <c:axId val="131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0448"/>
        <c:crosses val="autoZero"/>
        <c:auto val="1"/>
        <c:lblAlgn val="ctr"/>
        <c:lblOffset val="100"/>
        <c:tickLblSkip val="1"/>
        <c:tickMarkSkip val="1"/>
        <c:noMultiLvlLbl val="0"/>
      </c:catAx>
      <c:valAx>
        <c:axId val="1320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0.04</c:v>
                </c:pt>
                <c:pt idx="4">
                  <c:v>#N/A</c:v>
                </c:pt>
                <c:pt idx="5">
                  <c:v>0.03</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0.11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下館・結城都市計画事業結城南部第四土地区画整理事業特別会計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c:v>
                </c:pt>
                <c:pt idx="2">
                  <c:v>#N/A</c:v>
                </c:pt>
                <c:pt idx="3">
                  <c:v>0.55000000000000004</c:v>
                </c:pt>
                <c:pt idx="4">
                  <c:v>#N/A</c:v>
                </c:pt>
                <c:pt idx="5">
                  <c:v>0.76</c:v>
                </c:pt>
                <c:pt idx="6">
                  <c:v>#N/A</c:v>
                </c:pt>
                <c:pt idx="7">
                  <c:v>0.69</c:v>
                </c:pt>
                <c:pt idx="8">
                  <c:v>#N/A</c:v>
                </c:pt>
                <c:pt idx="9">
                  <c:v>0.49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下館・結城都市計画事業結城南部第三土地区画整理事業特別会計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1.1100000000000001</c:v>
                </c:pt>
                <c:pt idx="2">
                  <c:v>#N/A</c:v>
                </c:pt>
                <c:pt idx="3">
                  <c:v>1.44</c:v>
                </c:pt>
                <c:pt idx="4">
                  <c:v>#N/A</c:v>
                </c:pt>
                <c:pt idx="5">
                  <c:v>1.08</c:v>
                </c:pt>
                <c:pt idx="6">
                  <c:v>#N/A</c:v>
                </c:pt>
                <c:pt idx="7">
                  <c:v>1.05</c:v>
                </c:pt>
                <c:pt idx="8">
                  <c:v>#N/A</c:v>
                </c:pt>
                <c:pt idx="9">
                  <c:v>0.49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下館・結城都市計画事業結城南部第二土地区画整理事業特別会計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c:v>
                </c:pt>
                <c:pt idx="2">
                  <c:v>#N/A</c:v>
                </c:pt>
                <c:pt idx="3">
                  <c:v>0.56000000000000005</c:v>
                </c:pt>
                <c:pt idx="4">
                  <c:v>#N/A</c:v>
                </c:pt>
                <c:pt idx="5">
                  <c:v>0.33</c:v>
                </c:pt>
                <c:pt idx="6">
                  <c:v>#N/A</c:v>
                </c:pt>
                <c:pt idx="7">
                  <c:v>0.78</c:v>
                </c:pt>
                <c:pt idx="8">
                  <c:v>#N/A</c:v>
                </c:pt>
                <c:pt idx="9">
                  <c:v>0.76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0.22</c:v>
                </c:pt>
                <c:pt idx="2">
                  <c:v>#N/A</c:v>
                </c:pt>
                <c:pt idx="3">
                  <c:v>0.47</c:v>
                </c:pt>
                <c:pt idx="4">
                  <c:v>#N/A</c:v>
                </c:pt>
                <c:pt idx="5">
                  <c:v>0.03</c:v>
                </c:pt>
                <c:pt idx="6">
                  <c:v>#N/A</c:v>
                </c:pt>
                <c:pt idx="7">
                  <c:v>0.94</c:v>
                </c:pt>
                <c:pt idx="8">
                  <c:v>#N/A</c:v>
                </c:pt>
                <c:pt idx="9">
                  <c:v>1.63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2.74</c:v>
                </c:pt>
                <c:pt idx="2">
                  <c:v>#N/A</c:v>
                </c:pt>
                <c:pt idx="3">
                  <c:v>3.18</c:v>
                </c:pt>
                <c:pt idx="4">
                  <c:v>#N/A</c:v>
                </c:pt>
                <c:pt idx="5">
                  <c:v>2.04</c:v>
                </c:pt>
                <c:pt idx="6">
                  <c:v>#N/A</c:v>
                </c:pt>
                <c:pt idx="7">
                  <c:v>2.59</c:v>
                </c:pt>
                <c:pt idx="8">
                  <c:v>#N/A</c:v>
                </c:pt>
                <c:pt idx="9">
                  <c:v>2.44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10.199999999999999</c:v>
                </c:pt>
                <c:pt idx="2">
                  <c:v>#N/A</c:v>
                </c:pt>
                <c:pt idx="3">
                  <c:v>12.59</c:v>
                </c:pt>
                <c:pt idx="4">
                  <c:v>#N/A</c:v>
                </c:pt>
                <c:pt idx="5">
                  <c:v>8.27</c:v>
                </c:pt>
                <c:pt idx="6">
                  <c:v>#N/A</c:v>
                </c:pt>
                <c:pt idx="7">
                  <c:v>8.64</c:v>
                </c:pt>
                <c:pt idx="8">
                  <c:v>#N/A</c:v>
                </c:pt>
                <c:pt idx="9">
                  <c:v>5.92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11.13</c:v>
                </c:pt>
                <c:pt idx="2">
                  <c:v>#N/A</c:v>
                </c:pt>
                <c:pt idx="3">
                  <c:v>11.77</c:v>
                </c:pt>
                <c:pt idx="4">
                  <c:v>#N/A</c:v>
                </c:pt>
                <c:pt idx="5">
                  <c:v>12.15</c:v>
                </c:pt>
                <c:pt idx="6">
                  <c:v>#N/A</c:v>
                </c:pt>
                <c:pt idx="7">
                  <c:v>12.3</c:v>
                </c:pt>
                <c:pt idx="8">
                  <c:v>#N/A</c:v>
                </c:pt>
                <c:pt idx="9">
                  <c:v>12.44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6034304"/>
        <c:axId val="106035840"/>
      </c:barChart>
      <c:catAx>
        <c:axId val="10603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035840"/>
        <c:crosses val="autoZero"/>
        <c:auto val="1"/>
        <c:lblAlgn val="ctr"/>
        <c:lblOffset val="100"/>
        <c:tickLblSkip val="1"/>
        <c:tickMarkSkip val="1"/>
        <c:noMultiLvlLbl val="0"/>
      </c:catAx>
      <c:valAx>
        <c:axId val="106035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034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1825</c:v>
                </c:pt>
                <c:pt idx="5">
                  <c:v>1868</c:v>
                </c:pt>
                <c:pt idx="8">
                  <c:v>1904</c:v>
                </c:pt>
                <c:pt idx="11">
                  <c:v>1801</c:v>
                </c:pt>
                <c:pt idx="14">
                  <c:v>1802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33</c:v>
                </c:pt>
                <c:pt idx="3">
                  <c:v>51</c:v>
                </c:pt>
                <c:pt idx="6">
                  <c:v>127</c:v>
                </c:pt>
                <c:pt idx="9">
                  <c:v>124</c:v>
                </c:pt>
                <c:pt idx="12">
                  <c:v>159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318</c:v>
                </c:pt>
                <c:pt idx="3">
                  <c:v>317</c:v>
                </c:pt>
                <c:pt idx="6">
                  <c:v>322</c:v>
                </c:pt>
                <c:pt idx="9">
                  <c:v>269</c:v>
                </c:pt>
                <c:pt idx="12">
                  <c:v>203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860</c:v>
                </c:pt>
                <c:pt idx="3">
                  <c:v>831</c:v>
                </c:pt>
                <c:pt idx="6">
                  <c:v>820</c:v>
                </c:pt>
                <c:pt idx="9">
                  <c:v>813</c:v>
                </c:pt>
                <c:pt idx="12">
                  <c:v>773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4</c:v>
                </c:pt>
                <c:pt idx="3">
                  <c:v>4</c:v>
                </c:pt>
                <c:pt idx="6">
                  <c:v>4</c:v>
                </c:pt>
                <c:pt idx="9">
                  <c:v>4</c:v>
                </c:pt>
                <c:pt idx="12">
                  <c:v>4</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1623</c:v>
                </c:pt>
                <c:pt idx="3">
                  <c:v>1658</c:v>
                </c:pt>
                <c:pt idx="6">
                  <c:v>1615</c:v>
                </c:pt>
                <c:pt idx="9">
                  <c:v>1562</c:v>
                </c:pt>
                <c:pt idx="12">
                  <c:v>1592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9412736"/>
        <c:axId val="1094146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1013</c:v>
                </c:pt>
                <c:pt idx="2">
                  <c:v>#N/A</c:v>
                </c:pt>
                <c:pt idx="3">
                  <c:v>#N/A</c:v>
                </c:pt>
                <c:pt idx="4">
                  <c:v>993</c:v>
                </c:pt>
                <c:pt idx="5">
                  <c:v>#N/A</c:v>
                </c:pt>
                <c:pt idx="6">
                  <c:v>#N/A</c:v>
                </c:pt>
                <c:pt idx="7">
                  <c:v>984</c:v>
                </c:pt>
                <c:pt idx="8">
                  <c:v>#N/A</c:v>
                </c:pt>
                <c:pt idx="9">
                  <c:v>#N/A</c:v>
                </c:pt>
                <c:pt idx="10">
                  <c:v>972</c:v>
                </c:pt>
                <c:pt idx="11">
                  <c:v>#N/A</c:v>
                </c:pt>
                <c:pt idx="12">
                  <c:v>#N/A</c:v>
                </c:pt>
                <c:pt idx="13">
                  <c:v>929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9412736"/>
        <c:axId val="109414656"/>
      </c:lineChart>
      <c:catAx>
        <c:axId val="109412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414656"/>
        <c:crosses val="autoZero"/>
        <c:auto val="1"/>
        <c:lblAlgn val="ctr"/>
        <c:lblOffset val="100"/>
        <c:tickLblSkip val="1"/>
        <c:tickMarkSkip val="1"/>
        <c:noMultiLvlLbl val="0"/>
      </c:catAx>
      <c:valAx>
        <c:axId val="109414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12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14953</c:v>
                </c:pt>
                <c:pt idx="5">
                  <c:v>15104</c:v>
                </c:pt>
                <c:pt idx="8">
                  <c:v>15051</c:v>
                </c:pt>
                <c:pt idx="11">
                  <c:v>15106</c:v>
                </c:pt>
                <c:pt idx="14">
                  <c:v>14889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2530</c:v>
                </c:pt>
                <c:pt idx="5">
                  <c:v>2569</c:v>
                </c:pt>
                <c:pt idx="8">
                  <c:v>2480</c:v>
                </c:pt>
                <c:pt idx="11">
                  <c:v>2438</c:v>
                </c:pt>
                <c:pt idx="14">
                  <c:v>2358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4395</c:v>
                </c:pt>
                <c:pt idx="5">
                  <c:v>4735</c:v>
                </c:pt>
                <c:pt idx="8">
                  <c:v>5242</c:v>
                </c:pt>
                <c:pt idx="11">
                  <c:v>5240</c:v>
                </c:pt>
                <c:pt idx="14">
                  <c:v>5317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1374</c:v>
                </c:pt>
                <c:pt idx="3">
                  <c:v>270</c:v>
                </c:pt>
                <c:pt idx="6">
                  <c:v>200</c:v>
                </c:pt>
                <c:pt idx="9">
                  <c:v>135</c:v>
                </c:pt>
                <c:pt idx="12">
                  <c:v>68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3569</c:v>
                </c:pt>
                <c:pt idx="3">
                  <c:v>3440</c:v>
                </c:pt>
                <c:pt idx="6">
                  <c:v>3200</c:v>
                </c:pt>
                <c:pt idx="9">
                  <c:v>2990</c:v>
                </c:pt>
                <c:pt idx="12">
                  <c:v>2871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1456</c:v>
                </c:pt>
                <c:pt idx="3">
                  <c:v>1225</c:v>
                </c:pt>
                <c:pt idx="6">
                  <c:v>977</c:v>
                </c:pt>
                <c:pt idx="9">
                  <c:v>778</c:v>
                </c:pt>
                <c:pt idx="12">
                  <c:v>592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7204</c:v>
                </c:pt>
                <c:pt idx="3">
                  <c:v>7085</c:v>
                </c:pt>
                <c:pt idx="6">
                  <c:v>6963</c:v>
                </c:pt>
                <c:pt idx="9">
                  <c:v>6890</c:v>
                </c:pt>
                <c:pt idx="12">
                  <c:v>6553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899</c:v>
                </c:pt>
                <c:pt idx="3">
                  <c:v>1650</c:v>
                </c:pt>
                <c:pt idx="6">
                  <c:v>1521</c:v>
                </c:pt>
                <c:pt idx="9">
                  <c:v>1350</c:v>
                </c:pt>
                <c:pt idx="12">
                  <c:v>1071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14148</c:v>
                </c:pt>
                <c:pt idx="3">
                  <c:v>13917</c:v>
                </c:pt>
                <c:pt idx="6">
                  <c:v>13921</c:v>
                </c:pt>
                <c:pt idx="9">
                  <c:v>14061</c:v>
                </c:pt>
                <c:pt idx="12">
                  <c:v>13915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6243456"/>
        <c:axId val="116257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6773</c:v>
                </c:pt>
                <c:pt idx="2">
                  <c:v>#N/A</c:v>
                </c:pt>
                <c:pt idx="3">
                  <c:v>#N/A</c:v>
                </c:pt>
                <c:pt idx="4">
                  <c:v>5178</c:v>
                </c:pt>
                <c:pt idx="5">
                  <c:v>#N/A</c:v>
                </c:pt>
                <c:pt idx="6">
                  <c:v>#N/A</c:v>
                </c:pt>
                <c:pt idx="7">
                  <c:v>4009</c:v>
                </c:pt>
                <c:pt idx="8">
                  <c:v>#N/A</c:v>
                </c:pt>
                <c:pt idx="9">
                  <c:v>#N/A</c:v>
                </c:pt>
                <c:pt idx="10">
                  <c:v>3419</c:v>
                </c:pt>
                <c:pt idx="11">
                  <c:v>#N/A</c:v>
                </c:pt>
                <c:pt idx="12">
                  <c:v>#N/A</c:v>
                </c:pt>
                <c:pt idx="13">
                  <c:v>2506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6243456"/>
        <c:axId val="116257920"/>
      </c:lineChart>
      <c:catAx>
        <c:axId val="11624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257920"/>
        <c:crosses val="autoZero"/>
        <c:auto val="1"/>
        <c:lblAlgn val="ctr"/>
        <c:lblOffset val="100"/>
        <c:tickLblSkip val="1"/>
        <c:tickMarkSkip val="1"/>
        <c:noMultiLvlLbl val="0"/>
      </c:catAx>
      <c:valAx>
        <c:axId val="116257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24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{CABD2BFC-7CF5-45CE-A4D7-05CE1BF43270}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96C6-450A-8C6A-BDDD83E16A4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{2D6C195C-1EA1-4A1E-B969-DB94BBFD4B4E}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96C6-450A-8C6A-BDDD83E16A4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{B900FD9E-F67D-4AFE-914B-647A9AD19BB4}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96C6-450A-8C6A-BDDD83E16A4E}"/>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{AD65F788-9B26-4908-B3E2-9777276D0AA6}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96C6-450A-8C6A-BDDD83E16A4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{C8E699EA-7DD7-4AD3-ADF0-DAC651D90E3A}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96C6-450A-8C6A-BDDD83E16A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53.8</c:v>
                </c:pt>
              </c:numCache>
            </c:numRef>
          </c:xVal>
          <c:yVal>
            <c:numRef>
              <c:f>公会計指標分析・財政指標組合せ分析表!$K$51:$O$51</c:f>
              <c:numCache>
                <c:formatCode>#,##0.0;"▲ "#,##0.0</c:formatCode>
                <c:ptCount val="5"/>
                <c:pt idx="3">
                  <c:v>37.200000000000003</c:v>
                </c:pt>
              </c:numCache>
            </c:numRef>
          </c:yVal>
          <c:smooth val="0"/>
          <c:extLst xmlns:c16r2="http://schemas.microsoft.com/office/drawing/2015/06/chart">
            <c:ext xmlns:c16="http://schemas.microsoft.com/office/drawing/2014/chart" uri="{C3380CC4-5D6E-409C-BE32-E72D297353CC}">
              <c16:uniqueId val="{00000005-96C6-450A-8C6A-BDDD83E16A4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{296F64CC-DF5D-4603-B671-22952C717D0C}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96C6-450A-8C6A-BDDD83E16A4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{4F7DD8D3-5778-4698-BE63-C6A987346BA7}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96C6-450A-8C6A-BDDD83E16A4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{2F1A3A93-21E5-43E4-B511-5DCD064BF800}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96C6-450A-8C6A-BDDD83E16A4E}"/>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{6357116D-0198-4FF8-9695-4AE57B857B0E}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96C6-450A-8C6A-BDDD83E16A4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{74999224-B38A-45F4-A3EB-4D7A37397DC3}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96C6-450A-8C6A-BDDD83E16A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xmlns:c16r2="http://schemas.microsoft.com/office/drawing/2015/06/chart">
            <c:ext xmlns:c16="http://schemas.microsoft.com/office/drawing/2014/chart" uri="{C3380CC4-5D6E-409C-BE32-E72D297353CC}">
              <c16:uniqueId val="{0000000B-96C6-450A-8C6A-BDDD83E16A4E}"/>
            </c:ext>
          </c:extLst>
        </c:ser>
        <c:dLbls>
          <c:showLegendKey val="0"/>
          <c:showVal val="0"/>
          <c:showCatName val="0"/>
          <c:showSerName val="0"/>
          <c:showPercent val="0"/>
          <c:showBubbleSize val="0"/>
        </c:dLbls>
        <c:axId val="116637056"/>
        <c:axId val="116639232"/>
      </c:scatterChart>
      <c:valAx>
        <c:axId val="116637056"/>
        <c:scaling>
          <c:orientation val="minMax"/>
          <c:max val="55.4"/>
          <c:min val="53.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639232"/>
        <c:crosses val="autoZero"/>
        <c:crossBetween val="midCat"/>
      </c:valAx>
      <c:valAx>
        <c:axId val="116639232"/>
        <c:scaling>
          <c:orientation val="minMax"/>
          <c:max val="37.4"/>
          <c:min val="37.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6370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{A3755A6A-B085-4967-A30D-431A8068B9E7}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048B-455E-B454-6CFE64DD3277}"/>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{BC86F853-B5D0-4D7D-9CF6-C12F7A53A859}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048B-455E-B454-6CFE64DD3277}"/>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{CDFE4A37-AC95-47DB-B650-24ABC9F2806C}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048B-455E-B454-6CFE64DD3277}"/>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{FE6408CB-1A3B-4126-AF74-2289DF058BB8}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048B-455E-B454-6CFE64DD3277}"/>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{C63EDD00-92D5-4532-8A8D-2134116E7D54}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048B-455E-B454-6CFE64DD32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12.8</c:v>
                </c:pt>
                <c:pt idx="1">
                  <c:v>11.6</c:v>
                </c:pt>
                <c:pt idx="2">
                  <c:v>11</c:v>
                </c:pt>
                <c:pt idx="3">
                  <c:v>10.8</c:v>
                </c:pt>
                <c:pt idx="4">
                  <c:v>10.5</c:v>
                </c:pt>
              </c:numCache>
            </c:numRef>
          </c:xVal>
          <c:yVal>
            <c:numRef>
              <c:f>公会計指標分析・財政指標組合せ分析表!$K$73:$O$73</c:f>
              <c:numCache>
                <c:formatCode>#,##0.0;"▲ "#,##0.0</c:formatCode>
                <c:ptCount val="5"/>
                <c:pt idx="0">
                  <c:v>75.3</c:v>
                </c:pt>
                <c:pt idx="1">
                  <c:v>56.7</c:v>
                </c:pt>
                <c:pt idx="2">
                  <c:v>44.7</c:v>
                </c:pt>
                <c:pt idx="3">
                  <c:v>37.200000000000003</c:v>
                </c:pt>
                <c:pt idx="4">
                  <c:v>27.5</c:v>
                </c:pt>
              </c:numCache>
            </c:numRef>
          </c:yVal>
          <c:smooth val="0"/>
          <c:extLst xmlns:c16r2="http://schemas.microsoft.com/office/drawing/2015/06/chart">
            <c:ext xmlns:c16="http://schemas.microsoft.com/office/drawing/2014/chart" uri="{C3380CC4-5D6E-409C-BE32-E72D297353CC}">
              <c16:uniqueId val="{00000005-048B-455E-B454-6CFE64DD327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{671D389F-3D5D-4898-BD10-350543136B99}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048B-455E-B454-6CFE64DD3277}"/>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{AB2861FE-D04D-48B9-B880-5AF5F787C90D}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048B-455E-B454-6CFE64DD3277}"/>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{5E769981-B78E-4203-B689-4101441C78CC}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048B-455E-B454-6CFE64DD3277}"/>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{7477FC61-6C83-46D8-8020-65888EA72943}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048B-455E-B454-6CFE64DD3277}"/>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{E3D46B93-15A1-437C-8D6B-12A60853D729}</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048B-455E-B454-6CFE64DD32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7.8</c:v>
                </c:pt>
                <c:pt idx="4">
                  <c:v>7.4</c:v>
                </c:pt>
              </c:numCache>
            </c:numRef>
          </c:xVal>
          <c:yVal>
            <c:numRef>
              <c:f>公会計指標分析・財政指標組合せ分析表!$K$77:$O$77</c:f>
              <c:numCache>
                <c:formatCode>#,##0.0;"▲ "#,##0.0</c:formatCode>
                <c:ptCount val="5"/>
                <c:pt idx="0">
                  <c:v>52.6</c:v>
                </c:pt>
                <c:pt idx="1">
                  <c:v>41.3</c:v>
                </c:pt>
                <c:pt idx="2">
                  <c:v>33</c:v>
                </c:pt>
                <c:pt idx="3">
                  <c:v>37.299999999999997</c:v>
                </c:pt>
                <c:pt idx="4">
                  <c:v>33.9</c:v>
                </c:pt>
              </c:numCache>
            </c:numRef>
          </c:yVal>
          <c:smooth val="0"/>
          <c:extLst xmlns:c16r2="http://schemas.microsoft.com/office/drawing/2015/06/chart">
            <c:ext xmlns:c16="http://schemas.microsoft.com/office/drawing/2014/chart" uri="{C3380CC4-5D6E-409C-BE32-E72D297353CC}">
              <c16:uniqueId val="{0000000B-048B-455E-B454-6CFE64DD3277}"/>
            </c:ext>
          </c:extLst>
        </c:ser>
        <c:dLbls>
          <c:showLegendKey val="0"/>
          <c:showVal val="0"/>
          <c:showCatName val="0"/>
          <c:showSerName val="0"/>
          <c:showPercent val="0"/>
          <c:showBubbleSize val="0"/>
        </c:dLbls>
        <c:axId val="116366720"/>
        <c:axId val="116368896"/>
      </c:scatterChart>
      <c:valAx>
        <c:axId val="116366720"/>
        <c:scaling>
          <c:orientation val="minMax"/>
          <c:max val="13.29999999999999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368896"/>
        <c:crosses val="autoZero"/>
        <c:crossBetween val="midCat"/>
      </c:valAx>
      <c:valAx>
        <c:axId val="116368896"/>
        <c:scaling>
          <c:orientation val="minMax"/>
          <c:max val="84"/>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3667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年度単年度の実質公債費比率は，平成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年度単年度の比率に対し，約</a:t>
          </a:r>
          <a:r>
            <a:rPr kumimoji="1" lang="en-US" altLang="ja-JP" sz="1100">
              <a:solidFill>
                <a:schemeClr val="dk1"/>
              </a:solidFill>
              <a:effectLst/>
              <a:latin typeface="+mn-ea"/>
              <a:ea typeface="+mn-ea"/>
              <a:cs typeface="+mn-cs"/>
            </a:rPr>
            <a:t>0.4</a:t>
          </a:r>
          <a:r>
            <a:rPr kumimoji="1" lang="ja-JP" altLang="ja-JP" sz="1100">
              <a:solidFill>
                <a:schemeClr val="dk1"/>
              </a:solidFill>
              <a:effectLst/>
              <a:latin typeface="+mn-ea"/>
              <a:ea typeface="+mn-ea"/>
              <a:cs typeface="+mn-cs"/>
            </a:rPr>
            <a:t>ポイント減少している。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これは，組合等が起こした地方債の元利償還金に対する負担金等が約</a:t>
          </a:r>
          <a:r>
            <a:rPr kumimoji="1" lang="en-US" altLang="ja-JP" sz="1100">
              <a:solidFill>
                <a:schemeClr val="dk1"/>
              </a:solidFill>
              <a:effectLst/>
              <a:latin typeface="+mn-ea"/>
              <a:ea typeface="+mn-ea"/>
              <a:cs typeface="+mn-cs"/>
            </a:rPr>
            <a:t>66</a:t>
          </a:r>
          <a:r>
            <a:rPr kumimoji="1" lang="ja-JP" altLang="ja-JP" sz="1100">
              <a:solidFill>
                <a:schemeClr val="dk1"/>
              </a:solidFill>
              <a:effectLst/>
              <a:latin typeface="+mn-ea"/>
              <a:ea typeface="+mn-ea"/>
              <a:cs typeface="+mn-cs"/>
            </a:rPr>
            <a:t>百万円減</a:t>
          </a:r>
          <a:r>
            <a:rPr kumimoji="1" lang="ja-JP" altLang="en-US" sz="1100">
              <a:solidFill>
                <a:schemeClr val="dk1"/>
              </a:solidFill>
              <a:effectLst/>
              <a:latin typeface="+mn-ea"/>
              <a:ea typeface="+mn-ea"/>
              <a:cs typeface="+mn-cs"/>
            </a:rPr>
            <a:t>，公営企業の公債費に要する繰入金</a:t>
          </a:r>
          <a:r>
            <a:rPr kumimoji="1" lang="ja-JP" altLang="ja-JP" sz="1100">
              <a:solidFill>
                <a:schemeClr val="dk1"/>
              </a:solidFill>
              <a:effectLst/>
              <a:latin typeface="+mn-ea"/>
              <a:ea typeface="+mn-ea"/>
              <a:cs typeface="+mn-cs"/>
            </a:rPr>
            <a:t>等が約</a:t>
          </a:r>
          <a:r>
            <a:rPr kumimoji="1" lang="en-US" altLang="ja-JP" sz="1100">
              <a:solidFill>
                <a:schemeClr val="dk1"/>
              </a:solidFill>
              <a:effectLst/>
              <a:latin typeface="+mn-ea"/>
              <a:ea typeface="+mn-ea"/>
              <a:cs typeface="+mn-cs"/>
            </a:rPr>
            <a:t>40</a:t>
          </a:r>
          <a:r>
            <a:rPr kumimoji="1" lang="ja-JP" altLang="ja-JP" sz="1100">
              <a:solidFill>
                <a:schemeClr val="dk1"/>
              </a:solidFill>
              <a:effectLst/>
              <a:latin typeface="+mn-ea"/>
              <a:ea typeface="+mn-ea"/>
              <a:cs typeface="+mn-cs"/>
            </a:rPr>
            <a:t>百万円減により，分子となる額が減少，</a:t>
          </a:r>
          <a:r>
            <a:rPr kumimoji="1" lang="ja-JP" altLang="en-US" sz="1100">
              <a:solidFill>
                <a:schemeClr val="dk1"/>
              </a:solidFill>
              <a:effectLst/>
              <a:latin typeface="+mn-ea"/>
              <a:ea typeface="+mn-ea"/>
              <a:cs typeface="+mn-cs"/>
            </a:rPr>
            <a:t>臨時財政対策債発行可能額</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により，標準財政規模が約</a:t>
          </a:r>
          <a:r>
            <a:rPr kumimoji="1" lang="en-US" altLang="ja-JP" sz="1100">
              <a:solidFill>
                <a:schemeClr val="dk1"/>
              </a:solidFill>
              <a:effectLst/>
              <a:latin typeface="+mn-ea"/>
              <a:ea typeface="+mn-ea"/>
              <a:cs typeface="+mn-cs"/>
            </a:rPr>
            <a:t>84</a:t>
          </a:r>
          <a:r>
            <a:rPr kumimoji="1" lang="ja-JP" altLang="ja-JP" sz="1100">
              <a:solidFill>
                <a:schemeClr val="dk1"/>
              </a:solidFill>
              <a:effectLst/>
              <a:latin typeface="+mn-ea"/>
              <a:ea typeface="+mn-ea"/>
              <a:cs typeface="+mn-cs"/>
            </a:rPr>
            <a:t>百万円</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となったことにより，分母となる額</a:t>
          </a:r>
          <a:r>
            <a:rPr kumimoji="1" lang="ja-JP" altLang="en-US" sz="1100">
              <a:solidFill>
                <a:schemeClr val="dk1"/>
              </a:solidFill>
              <a:effectLst/>
              <a:latin typeface="+mn-ea"/>
              <a:ea typeface="+mn-ea"/>
              <a:cs typeface="+mn-cs"/>
            </a:rPr>
            <a:t>もまた減少</a:t>
          </a:r>
          <a:r>
            <a:rPr kumimoji="1" lang="ja-JP" altLang="ja-JP" sz="1100">
              <a:solidFill>
                <a:schemeClr val="dk1"/>
              </a:solidFill>
              <a:effectLst/>
              <a:latin typeface="+mn-ea"/>
              <a:ea typeface="+mn-ea"/>
              <a:cs typeface="+mn-cs"/>
            </a:rPr>
            <a:t>し</a:t>
          </a:r>
          <a:r>
            <a:rPr kumimoji="1" lang="ja-JP" altLang="en-US" sz="1100">
              <a:solidFill>
                <a:schemeClr val="dk1"/>
              </a:solidFill>
              <a:effectLst/>
              <a:latin typeface="+mn-ea"/>
              <a:ea typeface="+mn-ea"/>
              <a:cs typeface="+mn-cs"/>
            </a:rPr>
            <a:t>たが，減少割合が分母より分子の方が大きかった</a:t>
          </a:r>
          <a:r>
            <a:rPr kumimoji="1" lang="ja-JP" altLang="ja-JP" sz="1100">
              <a:solidFill>
                <a:schemeClr val="dk1"/>
              </a:solidFill>
              <a:effectLst/>
              <a:latin typeface="+mn-ea"/>
              <a:ea typeface="+mn-ea"/>
              <a:cs typeface="+mn-cs"/>
            </a:rPr>
            <a:t>ことが</a:t>
          </a:r>
          <a:r>
            <a:rPr kumimoji="1" lang="ja-JP" altLang="en-US" sz="1100">
              <a:solidFill>
                <a:schemeClr val="dk1"/>
              </a:solidFill>
              <a:effectLst/>
              <a:latin typeface="+mn-ea"/>
              <a:ea typeface="+mn-ea"/>
              <a:cs typeface="+mn-cs"/>
            </a:rPr>
            <a:t>減少の</a:t>
          </a:r>
          <a:r>
            <a:rPr kumimoji="1" lang="ja-JP" altLang="ja-JP" sz="1100">
              <a:solidFill>
                <a:schemeClr val="dk1"/>
              </a:solidFill>
              <a:effectLst/>
              <a:latin typeface="+mn-ea"/>
              <a:ea typeface="+mn-ea"/>
              <a:cs typeface="+mn-cs"/>
            </a:rPr>
            <a:t>主な要因である。</a:t>
          </a:r>
          <a:endParaRPr lang="ja-JP" altLang="ja-JP" sz="14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年度決算では，平成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年度の</a:t>
          </a:r>
          <a:r>
            <a:rPr kumimoji="1" lang="en-US" altLang="ja-JP" sz="1100">
              <a:solidFill>
                <a:schemeClr val="dk1"/>
              </a:solidFill>
              <a:effectLst/>
              <a:latin typeface="+mn-ea"/>
              <a:ea typeface="+mn-ea"/>
              <a:cs typeface="+mn-cs"/>
            </a:rPr>
            <a:t>37.2%</a:t>
          </a:r>
          <a:r>
            <a:rPr kumimoji="1" lang="ja-JP" altLang="ja-JP" sz="1100">
              <a:solidFill>
                <a:schemeClr val="dk1"/>
              </a:solidFill>
              <a:effectLst/>
              <a:latin typeface="+mn-ea"/>
              <a:ea typeface="+mn-ea"/>
              <a:cs typeface="+mn-cs"/>
            </a:rPr>
            <a:t>に対し</a:t>
          </a:r>
          <a:r>
            <a:rPr kumimoji="1" lang="en-US" altLang="ja-JP" sz="1100">
              <a:solidFill>
                <a:schemeClr val="dk1"/>
              </a:solidFill>
              <a:effectLst/>
              <a:latin typeface="+mn-ea"/>
              <a:ea typeface="+mn-ea"/>
              <a:cs typeface="+mn-cs"/>
            </a:rPr>
            <a:t>9.7</a:t>
          </a:r>
          <a:r>
            <a:rPr kumimoji="1" lang="ja-JP" altLang="ja-JP" sz="1100">
              <a:solidFill>
                <a:schemeClr val="dk1"/>
              </a:solidFill>
              <a:effectLst/>
              <a:latin typeface="+mn-ea"/>
              <a:ea typeface="+mn-ea"/>
              <a:cs typeface="+mn-cs"/>
            </a:rPr>
            <a:t>ポイント減</a:t>
          </a:r>
          <a:r>
            <a:rPr kumimoji="1" lang="ja-JP" altLang="en-US" sz="1100">
              <a:solidFill>
                <a:schemeClr val="dk1"/>
              </a:solidFill>
              <a:effectLst/>
              <a:latin typeface="+mn-ea"/>
              <a:ea typeface="+mn-ea"/>
              <a:cs typeface="+mn-cs"/>
            </a:rPr>
            <a:t>の</a:t>
          </a:r>
          <a:r>
            <a:rPr kumimoji="1" lang="en-US" altLang="ja-JP" sz="1100">
              <a:solidFill>
                <a:schemeClr val="dk1"/>
              </a:solidFill>
              <a:effectLst/>
              <a:latin typeface="+mn-ea"/>
              <a:ea typeface="+mn-ea"/>
              <a:cs typeface="+mn-cs"/>
            </a:rPr>
            <a:t>27.5%</a:t>
          </a:r>
          <a:r>
            <a:rPr kumimoji="1" lang="ja-JP" altLang="ja-JP" sz="1100">
              <a:solidFill>
                <a:schemeClr val="dk1"/>
              </a:solidFill>
              <a:effectLst/>
              <a:latin typeface="+mn-ea"/>
              <a:ea typeface="+mn-ea"/>
              <a:cs typeface="+mn-cs"/>
            </a:rPr>
            <a:t>となった。</a:t>
          </a:r>
          <a:endParaRPr lang="ja-JP" altLang="ja-JP" sz="1400">
            <a:effectLst/>
            <a:latin typeface="+mn-ea"/>
            <a:ea typeface="+mn-ea"/>
          </a:endParaRPr>
        </a:p>
        <a:p>
          <a:r>
            <a:rPr kumimoji="1" lang="ja-JP" altLang="ja-JP" sz="1100">
              <a:solidFill>
                <a:schemeClr val="dk1"/>
              </a:solidFill>
              <a:effectLst/>
              <a:latin typeface="+mn-ea"/>
              <a:ea typeface="+mn-ea"/>
              <a:cs typeface="+mn-cs"/>
            </a:rPr>
            <a:t>　将来負担額の各算定項目の主な増減は以下のとおりである。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公営企業債等繰入</a:t>
          </a:r>
          <a:r>
            <a:rPr kumimoji="1" lang="ja-JP" altLang="ja-JP" sz="1100">
              <a:solidFill>
                <a:schemeClr val="dk1"/>
              </a:solidFill>
              <a:effectLst/>
              <a:latin typeface="+mn-ea"/>
              <a:ea typeface="+mn-ea"/>
              <a:cs typeface="+mn-cs"/>
            </a:rPr>
            <a:t>見込額は，</a:t>
          </a:r>
          <a:r>
            <a:rPr kumimoji="1" lang="ja-JP" altLang="en-US" sz="1100">
              <a:solidFill>
                <a:schemeClr val="dk1"/>
              </a:solidFill>
              <a:effectLst/>
              <a:latin typeface="+mn-ea"/>
              <a:ea typeface="+mn-ea"/>
              <a:cs typeface="+mn-cs"/>
            </a:rPr>
            <a:t>公営企業地方債現在高</a:t>
          </a:r>
          <a:r>
            <a:rPr kumimoji="1" lang="ja-JP" altLang="ja-JP" sz="1100">
              <a:solidFill>
                <a:schemeClr val="dk1"/>
              </a:solidFill>
              <a:effectLst/>
              <a:latin typeface="+mn-ea"/>
              <a:ea typeface="+mn-ea"/>
              <a:cs typeface="+mn-cs"/>
            </a:rPr>
            <a:t>の減により約</a:t>
          </a:r>
          <a:r>
            <a:rPr kumimoji="1" lang="en-US" altLang="ja-JP" sz="1100">
              <a:solidFill>
                <a:schemeClr val="dk1"/>
              </a:solidFill>
              <a:effectLst/>
              <a:latin typeface="+mn-ea"/>
              <a:ea typeface="+mn-ea"/>
              <a:cs typeface="+mn-cs"/>
            </a:rPr>
            <a:t>337</a:t>
          </a:r>
          <a:r>
            <a:rPr kumimoji="1" lang="ja-JP" altLang="ja-JP" sz="1100">
              <a:solidFill>
                <a:schemeClr val="dk1"/>
              </a:solidFill>
              <a:effectLst/>
              <a:latin typeface="+mn-ea"/>
              <a:ea typeface="+mn-ea"/>
              <a:cs typeface="+mn-cs"/>
            </a:rPr>
            <a:t>百万円減少し，債務負担行為に基づく支出予定額は，</a:t>
          </a:r>
          <a:r>
            <a:rPr kumimoji="1" lang="ja-JP" altLang="en-US" sz="1100">
              <a:solidFill>
                <a:schemeClr val="dk1"/>
              </a:solidFill>
              <a:effectLst/>
              <a:latin typeface="+mn-ea"/>
              <a:ea typeface="+mn-ea"/>
              <a:cs typeface="+mn-cs"/>
            </a:rPr>
            <a:t>公園街路代替用地</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買戻しに係る</a:t>
          </a:r>
          <a:r>
            <a:rPr kumimoji="1" lang="ja-JP" altLang="ja-JP" sz="1100">
              <a:solidFill>
                <a:schemeClr val="dk1"/>
              </a:solidFill>
              <a:effectLst/>
              <a:latin typeface="+mn-ea"/>
              <a:ea typeface="+mn-ea"/>
              <a:cs typeface="+mn-cs"/>
            </a:rPr>
            <a:t>支出予定額の減により約</a:t>
          </a:r>
          <a:r>
            <a:rPr kumimoji="1" lang="en-US" altLang="ja-JP" sz="1100">
              <a:solidFill>
                <a:schemeClr val="dk1"/>
              </a:solidFill>
              <a:effectLst/>
              <a:latin typeface="+mn-ea"/>
              <a:ea typeface="+mn-ea"/>
              <a:cs typeface="+mn-cs"/>
            </a:rPr>
            <a:t>279</a:t>
          </a:r>
          <a:r>
            <a:rPr kumimoji="1" lang="ja-JP" altLang="ja-JP" sz="1100">
              <a:solidFill>
                <a:schemeClr val="dk1"/>
              </a:solidFill>
              <a:effectLst/>
              <a:latin typeface="+mn-ea"/>
              <a:ea typeface="+mn-ea"/>
              <a:cs typeface="+mn-cs"/>
            </a:rPr>
            <a:t>百万円の減となった。</a:t>
          </a:r>
          <a:r>
            <a:rPr kumimoji="1" lang="ja-JP" altLang="en-US" sz="1100">
              <a:solidFill>
                <a:schemeClr val="dk1"/>
              </a:solidFill>
              <a:effectLst/>
              <a:latin typeface="+mn-ea"/>
              <a:ea typeface="+mn-ea"/>
              <a:cs typeface="+mn-cs"/>
            </a:rPr>
            <a:t>また，</a:t>
          </a:r>
          <a:r>
            <a:rPr kumimoji="1" lang="ja-JP" altLang="ja-JP" sz="1100">
              <a:solidFill>
                <a:schemeClr val="dk1"/>
              </a:solidFill>
              <a:effectLst/>
              <a:latin typeface="+mn-ea"/>
              <a:ea typeface="+mn-ea"/>
              <a:cs typeface="+mn-cs"/>
            </a:rPr>
            <a:t>組合負担等見込額は，筑西広域市町村圏事務組合の地方債残高の減により約</a:t>
          </a:r>
          <a:r>
            <a:rPr kumimoji="1" lang="en-US" altLang="ja-JP" sz="1100">
              <a:solidFill>
                <a:schemeClr val="dk1"/>
              </a:solidFill>
              <a:effectLst/>
              <a:latin typeface="+mn-ea"/>
              <a:ea typeface="+mn-ea"/>
              <a:cs typeface="+mn-cs"/>
            </a:rPr>
            <a:t>186</a:t>
          </a:r>
          <a:r>
            <a:rPr kumimoji="1" lang="ja-JP" altLang="ja-JP" sz="1100">
              <a:solidFill>
                <a:schemeClr val="dk1"/>
              </a:solidFill>
              <a:effectLst/>
              <a:latin typeface="+mn-ea"/>
              <a:ea typeface="+mn-ea"/>
              <a:cs typeface="+mn-cs"/>
            </a:rPr>
            <a:t>百万円減少した。　</a:t>
          </a:r>
          <a:r>
            <a:rPr kumimoji="1" lang="ja-JP" altLang="en-US" sz="1100">
              <a:solidFill>
                <a:schemeClr val="dk1"/>
              </a:solidFill>
              <a:effectLst/>
              <a:latin typeface="+mn-ea"/>
              <a:ea typeface="+mn-ea"/>
              <a:cs typeface="+mn-cs"/>
            </a:rPr>
            <a:t>将来負担額全体では，約</a:t>
          </a:r>
          <a:r>
            <a:rPr kumimoji="1" lang="en-US" altLang="ja-JP" sz="1100">
              <a:solidFill>
                <a:schemeClr val="dk1"/>
              </a:solidFill>
              <a:effectLst/>
              <a:latin typeface="+mn-ea"/>
              <a:ea typeface="+mn-ea"/>
              <a:cs typeface="+mn-cs"/>
            </a:rPr>
            <a:t>1134</a:t>
          </a:r>
          <a:r>
            <a:rPr kumimoji="1" lang="ja-JP" altLang="en-US" sz="1100">
              <a:solidFill>
                <a:schemeClr val="dk1"/>
              </a:solidFill>
              <a:effectLst/>
              <a:latin typeface="+mn-ea"/>
              <a:ea typeface="+mn-ea"/>
              <a:cs typeface="+mn-cs"/>
            </a:rPr>
            <a:t>百万円の減となっている。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将来負担額から差し引く充当可能財源においては，充当可能基金が，</a:t>
          </a:r>
          <a:r>
            <a:rPr kumimoji="1" lang="ja-JP" altLang="en-US" sz="1100">
              <a:solidFill>
                <a:schemeClr val="dk1"/>
              </a:solidFill>
              <a:effectLst/>
              <a:latin typeface="+mn-ea"/>
              <a:ea typeface="+mn-ea"/>
              <a:cs typeface="+mn-cs"/>
            </a:rPr>
            <a:t>市庁舎建設基金積立等</a:t>
          </a:r>
          <a:r>
            <a:rPr kumimoji="1" lang="ja-JP" altLang="ja-JP" sz="1100">
              <a:solidFill>
                <a:schemeClr val="dk1"/>
              </a:solidFill>
              <a:effectLst/>
              <a:latin typeface="+mn-ea"/>
              <a:ea typeface="+mn-ea"/>
              <a:cs typeface="+mn-cs"/>
            </a:rPr>
            <a:t>に伴い約</a:t>
          </a:r>
          <a:r>
            <a:rPr kumimoji="1" lang="en-US" altLang="ja-JP" sz="1100">
              <a:solidFill>
                <a:schemeClr val="dk1"/>
              </a:solidFill>
              <a:effectLst/>
              <a:latin typeface="+mn-ea"/>
              <a:ea typeface="+mn-ea"/>
              <a:cs typeface="+mn-cs"/>
            </a:rPr>
            <a:t>77</a:t>
          </a:r>
          <a:r>
            <a:rPr kumimoji="1" lang="ja-JP" altLang="ja-JP" sz="1100">
              <a:solidFill>
                <a:schemeClr val="dk1"/>
              </a:solidFill>
              <a:effectLst/>
              <a:latin typeface="+mn-ea"/>
              <a:ea typeface="+mn-ea"/>
              <a:cs typeface="+mn-cs"/>
            </a:rPr>
            <a:t>百万円の</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，充当可能特定歳入が，都市開発資金貸付金等残高の減に伴い約</a:t>
          </a:r>
          <a:r>
            <a:rPr kumimoji="1" lang="en-US" altLang="ja-JP" sz="1100">
              <a:solidFill>
                <a:schemeClr val="dk1"/>
              </a:solidFill>
              <a:effectLst/>
              <a:latin typeface="+mn-ea"/>
              <a:ea typeface="+mn-ea"/>
              <a:cs typeface="+mn-cs"/>
            </a:rPr>
            <a:t>80</a:t>
          </a:r>
          <a:r>
            <a:rPr kumimoji="1" lang="ja-JP" altLang="ja-JP" sz="1100">
              <a:solidFill>
                <a:schemeClr val="dk1"/>
              </a:solidFill>
              <a:effectLst/>
              <a:latin typeface="+mn-ea"/>
              <a:ea typeface="+mn-ea"/>
              <a:cs typeface="+mn-cs"/>
            </a:rPr>
            <a:t>百万円の減，基準財政需要額算入見込額が公債費に係る算入見込額が</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したことに伴い約</a:t>
          </a:r>
          <a:r>
            <a:rPr kumimoji="1" lang="en-US" altLang="ja-JP" sz="1100">
              <a:solidFill>
                <a:schemeClr val="dk1"/>
              </a:solidFill>
              <a:effectLst/>
              <a:latin typeface="+mn-ea"/>
              <a:ea typeface="+mn-ea"/>
              <a:cs typeface="+mn-cs"/>
            </a:rPr>
            <a:t>217</a:t>
          </a:r>
          <a:r>
            <a:rPr kumimoji="1" lang="ja-JP" altLang="ja-JP" sz="1100">
              <a:solidFill>
                <a:schemeClr val="dk1"/>
              </a:solidFill>
              <a:effectLst/>
              <a:latin typeface="+mn-ea"/>
              <a:ea typeface="+mn-ea"/>
              <a:cs typeface="+mn-cs"/>
            </a:rPr>
            <a:t>百万円</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し，充当可能財源全体では前年比で約</a:t>
          </a:r>
          <a:r>
            <a:rPr kumimoji="1" lang="en-US" altLang="ja-JP" sz="1100">
              <a:solidFill>
                <a:schemeClr val="dk1"/>
              </a:solidFill>
              <a:effectLst/>
              <a:latin typeface="+mn-ea"/>
              <a:ea typeface="+mn-ea"/>
              <a:cs typeface="+mn-cs"/>
            </a:rPr>
            <a:t>220</a:t>
          </a:r>
          <a:r>
            <a:rPr kumimoji="1" lang="ja-JP" altLang="ja-JP" sz="1100">
              <a:solidFill>
                <a:schemeClr val="dk1"/>
              </a:solidFill>
              <a:effectLst/>
              <a:latin typeface="+mn-ea"/>
              <a:ea typeface="+mn-ea"/>
              <a:cs typeface="+mn-cs"/>
            </a:rPr>
            <a:t>百万円の</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となった。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分母においては，臨時財政対策債発行可能額の減により，標準財政規模が約</a:t>
          </a:r>
          <a:r>
            <a:rPr kumimoji="1" lang="en-US" altLang="ja-JP" sz="1100">
              <a:solidFill>
                <a:schemeClr val="dk1"/>
              </a:solidFill>
              <a:effectLst/>
              <a:latin typeface="+mn-ea"/>
              <a:ea typeface="+mn-ea"/>
              <a:cs typeface="+mn-cs"/>
            </a:rPr>
            <a:t>84</a:t>
          </a:r>
          <a:r>
            <a:rPr kumimoji="1" lang="ja-JP" altLang="en-US" sz="1100">
              <a:solidFill>
                <a:schemeClr val="dk1"/>
              </a:solidFill>
              <a:effectLst/>
              <a:latin typeface="+mn-ea"/>
              <a:ea typeface="+mn-ea"/>
              <a:cs typeface="+mn-cs"/>
            </a:rPr>
            <a:t>百万円の減となっている。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これらのことから，分子，分母とも減少となっているが，将来負担額等の分子の額が大幅に減少していることがポイント低下の大きな要因となっている。</a:t>
          </a:r>
          <a:endParaRPr lang="ja-JP" altLang="ja-JP" sz="14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茨城県結城市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52,598
50,638
65.76
17,703,772
17,067,215
622,841
10,514,736
15,032,777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27.5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baseline="0">
              <a:solidFill>
                <a:schemeClr val="dk1"/>
              </a:solidFill>
              <a:effectLst/>
              <a:latin typeface="+mn-lt"/>
              <a:ea typeface="+mn-ea"/>
              <a:cs typeface="+mn-cs"/>
            </a:rPr>
            <a:t>年度においては，</a:t>
          </a:r>
          <a:r>
            <a:rPr kumimoji="1" lang="ja-JP" altLang="ja-JP" sz="1100">
              <a:solidFill>
                <a:schemeClr val="dk1"/>
              </a:solidFill>
              <a:effectLst/>
              <a:latin typeface="+mn-lt"/>
              <a:ea typeface="+mn-ea"/>
              <a:cs typeface="+mn-cs"/>
            </a:rPr>
            <a:t>類似団体平均に対し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100">
              <a:solidFill>
                <a:schemeClr val="dk1"/>
              </a:solidFill>
              <a:effectLst/>
              <a:latin typeface="+mn-lt"/>
              <a:ea typeface="+mn-ea"/>
              <a:cs typeface="+mn-cs"/>
            </a:rPr>
            <a:t>ポイント低い数値となっている。</a:t>
          </a:r>
          <a:endParaRPr lang="ja-JP" altLang="ja-JP">
            <a:effectLst/>
          </a:endParaRPr>
        </a:p>
        <a:p>
          <a:r>
            <a:rPr kumimoji="1" lang="ja-JP" altLang="ja-JP" sz="1100">
              <a:solidFill>
                <a:schemeClr val="dk1"/>
              </a:solidFill>
              <a:effectLst/>
              <a:latin typeface="+mn-lt"/>
              <a:ea typeface="+mn-ea"/>
              <a:cs typeface="+mn-cs"/>
            </a:rPr>
            <a:t>　今後については，平成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mn-lt"/>
              <a:ea typeface="+mn-ea"/>
              <a:cs typeface="+mn-cs"/>
            </a:rPr>
            <a:t>年度に策定した公共施設等総合管理計画に基づき公共施設マネジメントに取組み，個別施設計画（長寿命化計画，改修・修繕計画等）を策定する。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52.0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64.0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2117</xdr:rowOff>
    </xdr:from>
    <xdr:to>
      <xdr:col>3</xdr:col>
      <xdr:colOff>1170940</xdr:colOff>
      <xdr:row>34</xdr:row>
      <xdr:rowOff>87842</xdr:rowOff>
    </xdr:to>
    <xdr:cxnSp macro="">
      <xdr:nvCxnSpPr>
        <xdr:cNvPr id="64" name="直線コネクタ 63"/>
        <xdr:cNvCxnSpPr/>
      </xdr:nvCxnSpPr>
      <xdr:spPr>
        <a:xfrm flipV="1">
          <a:off x="4760595" y="5240867"/>
          <a:ext cx="127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91669</xdr:rowOff>
    </xdr:from>
    <xdr:ext cx="405111" cy="259045"/>
    <xdr:sp macro="" textlink="">
      <xdr:nvSpPr>
        <xdr:cNvPr id="65" name="有形固定資産減価償却率最小値テキスト"/>
        <xdr:cNvSpPr txBox="1"/>
      </xdr:nvSpPr>
      <xdr:spPr>
        <a:xfrm>
          <a:off x="4813300" y="670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a:t>
          </a:r>
          <a:endParaRPr kumimoji="1" lang="ja-JP" altLang="en-US" sz="1000" b="1">
            <a:latin typeface="ＭＳ Ｐゴシック"/>
          </a:endParaRPr>
        </a:p>
      </xdr:txBody>
    </xdr:sp>
    <xdr:clientData/>
  </xdr:oneCellAnchor>
  <xdr:twoCellAnchor>
    <xdr:from>
      <xdr:col>3</xdr:col>
      <xdr:colOff>1082675</xdr:colOff>
      <xdr:row>34</xdr:row>
      <xdr:rowOff>87842</xdr:rowOff>
    </xdr:from>
    <xdr:to>
      <xdr:col>3</xdr:col>
      <xdr:colOff>1260475</xdr:colOff>
      <xdr:row>34</xdr:row>
      <xdr:rowOff>87842</xdr:rowOff>
    </xdr:to>
    <xdr:cxnSp macro="">
      <xdr:nvCxnSpPr>
        <xdr:cNvPr id="66" name="直線コネクタ 65"/>
        <xdr:cNvCxnSpPr/>
      </xdr:nvCxnSpPr>
      <xdr:spPr>
        <a:xfrm>
          <a:off x="4673600" y="669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120244</xdr:rowOff>
    </xdr:from>
    <xdr:ext cx="405111" cy="259045"/>
    <xdr:sp macro="" textlink="">
      <xdr:nvSpPr>
        <xdr:cNvPr id="67" name="有形固定資産減価償却率最大値テキスト"/>
        <xdr:cNvSpPr txBox="1"/>
      </xdr:nvSpPr>
      <xdr:spPr>
        <a:xfrm>
          <a:off x="4813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3</xdr:col>
      <xdr:colOff>1082675</xdr:colOff>
      <xdr:row>26</xdr:row>
      <xdr:rowOff>2117</xdr:rowOff>
    </xdr:from>
    <xdr:to>
      <xdr:col>3</xdr:col>
      <xdr:colOff>1260475</xdr:colOff>
      <xdr:row>26</xdr:row>
      <xdr:rowOff>2117</xdr:rowOff>
    </xdr:to>
    <xdr:cxnSp macro="">
      <xdr:nvCxnSpPr>
        <xdr:cNvPr id="68" name="直線コネクタ 67"/>
        <xdr:cNvCxnSpPr/>
      </xdr:nvCxnSpPr>
      <xdr:spPr>
        <a:xfrm>
          <a:off x="4673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162577</xdr:rowOff>
    </xdr:from>
    <xdr:ext cx="405111" cy="259045"/>
    <xdr:sp macro="" textlink="">
      <xdr:nvSpPr>
        <xdr:cNvPr id="69" name="有形固定資産減価償却率平均値テキスト"/>
        <xdr:cNvSpPr txBox="1"/>
      </xdr:nvSpPr>
      <xdr:spPr>
        <a:xfrm>
          <a:off x="4813300" y="5744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12700</xdr:rowOff>
    </xdr:from>
    <xdr:to>
      <xdr:col>3</xdr:col>
      <xdr:colOff>1222375</xdr:colOff>
      <xdr:row>29</xdr:row>
      <xdr:rowOff>114300</xdr:rowOff>
    </xdr:to>
    <xdr:sp macro="" textlink="">
      <xdr:nvSpPr>
        <xdr:cNvPr id="70" name="フローチャート : 判断 69"/>
        <xdr:cNvSpPr/>
      </xdr:nvSpPr>
      <xdr:spPr>
        <a:xfrm>
          <a:off x="47117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33</xdr:row>
      <xdr:rowOff>46567</xdr:rowOff>
    </xdr:from>
    <xdr:to>
      <xdr:col>3</xdr:col>
      <xdr:colOff>511175</xdr:colOff>
      <xdr:row>33</xdr:row>
      <xdr:rowOff>148166</xdr:rowOff>
    </xdr:to>
    <xdr:sp macro="" textlink="">
      <xdr:nvSpPr>
        <xdr:cNvPr id="71" name="フローチャート : 判断 70"/>
        <xdr:cNvSpPr/>
      </xdr:nvSpPr>
      <xdr:spPr>
        <a:xfrm>
          <a:off x="4000500" y="64854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127000</xdr:rowOff>
    </xdr:from>
    <xdr:to>
      <xdr:col>3</xdr:col>
      <xdr:colOff>511175</xdr:colOff>
      <xdr:row>35</xdr:row>
      <xdr:rowOff>57150</xdr:rowOff>
    </xdr:to>
    <xdr:sp macro="" textlink="">
      <xdr:nvSpPr>
        <xdr:cNvPr id="77" name="円/楕円 76"/>
        <xdr:cNvSpPr/>
      </xdr:nvSpPr>
      <xdr:spPr>
        <a:xfrm>
          <a:off x="4000500" y="67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164694</xdr:rowOff>
    </xdr:from>
    <xdr:ext cx="405111" cy="259045"/>
    <xdr:sp macro="" textlink="">
      <xdr:nvSpPr>
        <xdr:cNvPr id="78" name="n_1aveValue有形固定資産減価償却率"/>
        <xdr:cNvSpPr txBox="1"/>
      </xdr:nvSpPr>
      <xdr:spPr>
        <a:xfrm>
          <a:off x="3836043" y="6260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48277</xdr:rowOff>
    </xdr:from>
    <xdr:ext cx="405111" cy="259045"/>
    <xdr:sp macro="" textlink="">
      <xdr:nvSpPr>
        <xdr:cNvPr id="79" name="n_1mainValue有形固定資産減価償却率"/>
        <xdr:cNvSpPr txBox="1"/>
      </xdr:nvSpPr>
      <xdr:spPr>
        <a:xfrm>
          <a:off x="3836043" y="6830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債務償還可能年数は総務省で算出式を精査中であり，</a:t>
          </a:r>
          <a:endParaRPr lang="ja-JP" altLang="ja-JP">
            <a:effectLst/>
          </a:endParaRPr>
        </a:p>
        <a:p>
          <a:r>
            <a:rPr lang="ja-JP" altLang="ja-JP" sz="1100">
              <a:solidFill>
                <a:schemeClr val="dk1"/>
              </a:solidFill>
              <a:effectLst/>
              <a:latin typeface="+mn-lt"/>
              <a:ea typeface="+mn-ea"/>
              <a:cs typeface="+mn-cs"/>
            </a:rPr>
            <a:t>財政状況資料集においては，平成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茨城県結城市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52,598
50,638
65.76
17,703,772
17,067,215
622,841
10,514,736
15,032,777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155122</xdr:rowOff>
    </xdr:from>
    <xdr:to>
      <xdr:col>6</xdr:col>
      <xdr:colOff>510540</xdr:colOff>
      <xdr:row>40</xdr:row>
      <xdr:rowOff>76200</xdr:rowOff>
    </xdr:to>
    <xdr:cxnSp macro="">
      <xdr:nvCxnSpPr>
        <xdr:cNvPr id="59" name="直線コネクタ 58"/>
        <xdr:cNvCxnSpPr/>
      </xdr:nvCxnSpPr>
      <xdr:spPr>
        <a:xfrm flipV="1">
          <a:off x="4634865" y="5812972"/>
          <a:ext cx="0" cy="1121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80027</xdr:rowOff>
    </xdr:from>
    <xdr:ext cx="405111" cy="259045"/>
    <xdr:sp macro="" textlink="">
      <xdr:nvSpPr>
        <xdr:cNvPr id="60" name="【道路】&#10;有形固定資産減価償却率最小値テキスト"/>
        <xdr:cNvSpPr txBox="1"/>
      </xdr:nvSpPr>
      <xdr:spPr>
        <a:xfrm>
          <a:off x="4724400"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6</xdr:col>
      <xdr:colOff>422275</xdr:colOff>
      <xdr:row>40</xdr:row>
      <xdr:rowOff>76200</xdr:rowOff>
    </xdr:from>
    <xdr:to>
      <xdr:col>6</xdr:col>
      <xdr:colOff>600075</xdr:colOff>
      <xdr:row>40</xdr:row>
      <xdr:rowOff>76200</xdr:rowOff>
    </xdr:to>
    <xdr:cxnSp macro="">
      <xdr:nvCxnSpPr>
        <xdr:cNvPr id="61" name="直線コネクタ 60"/>
        <xdr:cNvCxnSpPr/>
      </xdr:nvCxnSpPr>
      <xdr:spPr>
        <a:xfrm>
          <a:off x="4546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101799</xdr:rowOff>
    </xdr:from>
    <xdr:ext cx="405111" cy="259045"/>
    <xdr:sp macro="" textlink="">
      <xdr:nvSpPr>
        <xdr:cNvPr id="62" name="【道路】&#10;有形固定資産減価償却率最大値テキスト"/>
        <xdr:cNvSpPr txBox="1"/>
      </xdr:nvSpPr>
      <xdr:spPr>
        <a:xfrm>
          <a:off x="4724400" y="5588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67.6</a:t>
          </a:r>
          <a:endParaRPr kumimoji="1" lang="ja-JP" altLang="en-US" sz="1000" b="1">
            <a:latin typeface="ＭＳ Ｐゴシック"/>
          </a:endParaRPr>
        </a:p>
      </xdr:txBody>
    </xdr:sp>
    <xdr:clientData/>
  </xdr:oneCellAnchor>
  <xdr:twoCellAnchor>
    <xdr:from>
      <xdr:col>6</xdr:col>
      <xdr:colOff>422275</xdr:colOff>
      <xdr:row>33</xdr:row>
      <xdr:rowOff>155122</xdr:rowOff>
    </xdr:from>
    <xdr:to>
      <xdr:col>6</xdr:col>
      <xdr:colOff>600075</xdr:colOff>
      <xdr:row>33</xdr:row>
      <xdr:rowOff>155122</xdr:rowOff>
    </xdr:to>
    <xdr:cxnSp macro="">
      <xdr:nvCxnSpPr>
        <xdr:cNvPr id="63" name="直線コネクタ 62"/>
        <xdr:cNvCxnSpPr/>
      </xdr:nvCxnSpPr>
      <xdr:spPr>
        <a:xfrm>
          <a:off x="4546600" y="581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58255</xdr:rowOff>
    </xdr:from>
    <xdr:ext cx="405111" cy="259045"/>
    <xdr:sp macro="" textlink="">
      <xdr:nvSpPr>
        <xdr:cNvPr id="64" name="【道路】&#10;有形固定資産減価償却率平均値テキスト"/>
        <xdr:cNvSpPr txBox="1"/>
      </xdr:nvSpPr>
      <xdr:spPr>
        <a:xfrm>
          <a:off x="4724400" y="62304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79828</xdr:rowOff>
    </xdr:from>
    <xdr:to>
      <xdr:col>6</xdr:col>
      <xdr:colOff>561975</xdr:colOff>
      <xdr:row>37</xdr:row>
      <xdr:rowOff>9978</xdr:rowOff>
    </xdr:to>
    <xdr:sp macro="" textlink="">
      <xdr:nvSpPr>
        <xdr:cNvPr id="65" name="フローチャート : 判断 64"/>
        <xdr:cNvSpPr/>
      </xdr:nvSpPr>
      <xdr:spPr>
        <a:xfrm>
          <a:off x="4584700" y="625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42</xdr:row>
      <xdr:rowOff>63500</xdr:rowOff>
    </xdr:from>
    <xdr:to>
      <xdr:col>5</xdr:col>
      <xdr:colOff>409575</xdr:colOff>
      <xdr:row>42</xdr:row>
      <xdr:rowOff>165100</xdr:rowOff>
    </xdr:to>
    <xdr:sp macro="" textlink="">
      <xdr:nvSpPr>
        <xdr:cNvPr id="66" name="フローチャート : 判断 65"/>
        <xdr:cNvSpPr/>
      </xdr:nvSpPr>
      <xdr:spPr>
        <a:xfrm>
          <a:off x="3746500" y="72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42</xdr:row>
      <xdr:rowOff>85272</xdr:rowOff>
    </xdr:from>
    <xdr:to>
      <xdr:col>5</xdr:col>
      <xdr:colOff>409575</xdr:colOff>
      <xdr:row>43</xdr:row>
      <xdr:rowOff>15422</xdr:rowOff>
    </xdr:to>
    <xdr:sp macro="" textlink="">
      <xdr:nvSpPr>
        <xdr:cNvPr id="72" name="円/楕円 71"/>
        <xdr:cNvSpPr/>
      </xdr:nvSpPr>
      <xdr:spPr>
        <a:xfrm>
          <a:off x="3746500" y="728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10177</xdr:rowOff>
    </xdr:from>
    <xdr:ext cx="405111" cy="259045"/>
    <xdr:sp macro="" textlink="">
      <xdr:nvSpPr>
        <xdr:cNvPr id="73" name="n_1aveValue【道路】&#10;有形固定資産減価償却率"/>
        <xdr:cNvSpPr txBox="1"/>
      </xdr:nvSpPr>
      <xdr:spPr>
        <a:xfrm>
          <a:off x="3582043" y="703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43</xdr:row>
      <xdr:rowOff>6549</xdr:rowOff>
    </xdr:from>
    <xdr:ext cx="405111" cy="259045"/>
    <xdr:sp macro="" textlink="">
      <xdr:nvSpPr>
        <xdr:cNvPr id="74" name="n_1mainValue【道路】&#10;有形固定資産減価償却率"/>
        <xdr:cNvSpPr txBox="1"/>
      </xdr:nvSpPr>
      <xdr:spPr>
        <a:xfrm>
          <a:off x="3582043" y="73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67327</xdr:rowOff>
    </xdr:from>
    <xdr:ext cx="531299" cy="259045"/>
    <xdr:sp macro="" textlink="">
      <xdr:nvSpPr>
        <xdr:cNvPr id="87" name="テキスト ボックス 86"/>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77800</xdr:rowOff>
    </xdr:from>
    <xdr:to>
      <xdr:col>15</xdr:col>
      <xdr:colOff>180340</xdr:colOff>
      <xdr:row>41</xdr:row>
      <xdr:rowOff>85116</xdr:rowOff>
    </xdr:to>
    <xdr:cxnSp macro="">
      <xdr:nvCxnSpPr>
        <xdr:cNvPr id="99" name="直線コネクタ 98"/>
        <xdr:cNvCxnSpPr/>
      </xdr:nvCxnSpPr>
      <xdr:spPr>
        <a:xfrm flipV="1">
          <a:off x="10476865" y="5907100"/>
          <a:ext cx="0" cy="120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88943</xdr:rowOff>
    </xdr:from>
    <xdr:ext cx="534377" cy="259045"/>
    <xdr:sp macro="" textlink="">
      <xdr:nvSpPr>
        <xdr:cNvPr id="100" name="【道路】&#10;一人当たり延長最小値テキスト"/>
        <xdr:cNvSpPr txBox="1"/>
      </xdr:nvSpPr>
      <xdr:spPr>
        <a:xfrm>
          <a:off x="10566400" y="711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11.633</a:t>
          </a:r>
          <a:endParaRPr kumimoji="1" lang="ja-JP" altLang="en-US" sz="1000" b="1">
            <a:latin typeface="ＭＳ Ｐゴシック"/>
          </a:endParaRPr>
        </a:p>
      </xdr:txBody>
    </xdr:sp>
    <xdr:clientData/>
  </xdr:oneCellAnchor>
  <xdr:twoCellAnchor>
    <xdr:from>
      <xdr:col>15</xdr:col>
      <xdr:colOff>92075</xdr:colOff>
      <xdr:row>41</xdr:row>
      <xdr:rowOff>85116</xdr:rowOff>
    </xdr:from>
    <xdr:to>
      <xdr:col>15</xdr:col>
      <xdr:colOff>269875</xdr:colOff>
      <xdr:row>41</xdr:row>
      <xdr:rowOff>85116</xdr:rowOff>
    </xdr:to>
    <xdr:cxnSp macro="">
      <xdr:nvCxnSpPr>
        <xdr:cNvPr id="101" name="直線コネクタ 100"/>
        <xdr:cNvCxnSpPr/>
      </xdr:nvCxnSpPr>
      <xdr:spPr>
        <a:xfrm>
          <a:off x="10388600" y="7114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24477</xdr:rowOff>
    </xdr:from>
    <xdr:ext cx="534377" cy="259045"/>
    <xdr:sp macro="" textlink="">
      <xdr:nvSpPr>
        <xdr:cNvPr id="102" name="【道路】&#10;一人当たり延長最大値テキスト"/>
        <xdr:cNvSpPr txBox="1"/>
      </xdr:nvSpPr>
      <xdr:spPr>
        <a:xfrm>
          <a:off x="10566400" y="56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27.479</a:t>
          </a:r>
          <a:endParaRPr kumimoji="1" lang="ja-JP" altLang="en-US" sz="1000" b="1">
            <a:latin typeface="ＭＳ Ｐゴシック"/>
          </a:endParaRPr>
        </a:p>
      </xdr:txBody>
    </xdr:sp>
    <xdr:clientData/>
  </xdr:oneCellAnchor>
  <xdr:twoCellAnchor>
    <xdr:from>
      <xdr:col>15</xdr:col>
      <xdr:colOff>92075</xdr:colOff>
      <xdr:row>34</xdr:row>
      <xdr:rowOff>77800</xdr:rowOff>
    </xdr:from>
    <xdr:to>
      <xdr:col>15</xdr:col>
      <xdr:colOff>269875</xdr:colOff>
      <xdr:row>34</xdr:row>
      <xdr:rowOff>77800</xdr:rowOff>
    </xdr:to>
    <xdr:cxnSp macro="">
      <xdr:nvCxnSpPr>
        <xdr:cNvPr id="103" name="直線コネクタ 102"/>
        <xdr:cNvCxnSpPr/>
      </xdr:nvCxnSpPr>
      <xdr:spPr>
        <a:xfrm>
          <a:off x="10388600" y="59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43451</xdr:rowOff>
    </xdr:from>
    <xdr:ext cx="534377" cy="259045"/>
    <xdr:sp macro="" textlink="">
      <xdr:nvSpPr>
        <xdr:cNvPr id="104" name="【道路】&#10;一人当たり延長平均値テキスト"/>
        <xdr:cNvSpPr txBox="1"/>
      </xdr:nvSpPr>
      <xdr:spPr>
        <a:xfrm>
          <a:off x="10566400" y="6558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17.980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65024</xdr:rowOff>
    </xdr:from>
    <xdr:to>
      <xdr:col>15</xdr:col>
      <xdr:colOff>231775</xdr:colOff>
      <xdr:row>38</xdr:row>
      <xdr:rowOff>166624</xdr:rowOff>
    </xdr:to>
    <xdr:sp macro="" textlink="">
      <xdr:nvSpPr>
        <xdr:cNvPr id="105" name="フローチャート : 判断 104"/>
        <xdr:cNvSpPr/>
      </xdr:nvSpPr>
      <xdr:spPr>
        <a:xfrm>
          <a:off x="10426700" y="65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77139</xdr:rowOff>
    </xdr:from>
    <xdr:to>
      <xdr:col>14</xdr:col>
      <xdr:colOff>79375</xdr:colOff>
      <xdr:row>41</xdr:row>
      <xdr:rowOff>7289</xdr:rowOff>
    </xdr:to>
    <xdr:sp macro="" textlink="">
      <xdr:nvSpPr>
        <xdr:cNvPr id="106" name="フローチャート : 判断 105"/>
        <xdr:cNvSpPr/>
      </xdr:nvSpPr>
      <xdr:spPr>
        <a:xfrm>
          <a:off x="9588500" y="69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63576</xdr:rowOff>
    </xdr:from>
    <xdr:to>
      <xdr:col>14</xdr:col>
      <xdr:colOff>79375</xdr:colOff>
      <xdr:row>39</xdr:row>
      <xdr:rowOff>165176</xdr:rowOff>
    </xdr:to>
    <xdr:sp macro="" textlink="">
      <xdr:nvSpPr>
        <xdr:cNvPr id="112" name="円/楕円 111"/>
        <xdr:cNvSpPr/>
      </xdr:nvSpPr>
      <xdr:spPr>
        <a:xfrm>
          <a:off x="9588500" y="675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169866</xdr:rowOff>
    </xdr:from>
    <xdr:ext cx="534377" cy="259045"/>
    <xdr:sp macro="" textlink="">
      <xdr:nvSpPr>
        <xdr:cNvPr id="113" name="n_1aveValue【道路】&#10;一人当たり延長"/>
        <xdr:cNvSpPr txBox="1"/>
      </xdr:nvSpPr>
      <xdr:spPr>
        <a:xfrm>
          <a:off x="9359410" y="702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38</xdr:row>
      <xdr:rowOff>10253</xdr:rowOff>
    </xdr:from>
    <xdr:ext cx="534377" cy="259045"/>
    <xdr:sp macro="" textlink="">
      <xdr:nvSpPr>
        <xdr:cNvPr id="114" name="n_1mainValue【道路】&#10;一人当たり延長"/>
        <xdr:cNvSpPr txBox="1"/>
      </xdr:nvSpPr>
      <xdr:spPr>
        <a:xfrm>
          <a:off x="9359410" y="652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5" name="テキスト ボックス 12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3" name="テキスト ボックス 13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107442</xdr:rowOff>
    </xdr:from>
    <xdr:to>
      <xdr:col>6</xdr:col>
      <xdr:colOff>510540</xdr:colOff>
      <xdr:row>64</xdr:row>
      <xdr:rowOff>109728</xdr:rowOff>
    </xdr:to>
    <xdr:cxnSp macro="">
      <xdr:nvCxnSpPr>
        <xdr:cNvPr id="137" name="直線コネクタ 136"/>
        <xdr:cNvCxnSpPr/>
      </xdr:nvCxnSpPr>
      <xdr:spPr>
        <a:xfrm flipV="1">
          <a:off x="4634865" y="9537192"/>
          <a:ext cx="0"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113555</xdr:rowOff>
    </xdr:from>
    <xdr:ext cx="405111" cy="259045"/>
    <xdr:sp macro="" textlink="">
      <xdr:nvSpPr>
        <xdr:cNvPr id="138" name="【橋りょう・トンネル】&#10;有形固定資産減価償却率最小値テキスト"/>
        <xdr:cNvSpPr txBox="1"/>
      </xdr:nvSpPr>
      <xdr:spPr>
        <a:xfrm>
          <a:off x="4724400" y="1108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6</xdr:col>
      <xdr:colOff>422275</xdr:colOff>
      <xdr:row>64</xdr:row>
      <xdr:rowOff>109728</xdr:rowOff>
    </xdr:from>
    <xdr:to>
      <xdr:col>6</xdr:col>
      <xdr:colOff>600075</xdr:colOff>
      <xdr:row>64</xdr:row>
      <xdr:rowOff>109728</xdr:rowOff>
    </xdr:to>
    <xdr:cxnSp macro="">
      <xdr:nvCxnSpPr>
        <xdr:cNvPr id="139" name="直線コネクタ 138"/>
        <xdr:cNvCxnSpPr/>
      </xdr:nvCxnSpPr>
      <xdr:spPr>
        <a:xfrm>
          <a:off x="4546600" y="110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54119</xdr:rowOff>
    </xdr:from>
    <xdr:ext cx="405111" cy="259045"/>
    <xdr:sp macro="" textlink="">
      <xdr:nvSpPr>
        <xdr:cNvPr id="140" name="【橋りょう・トンネル】&#10;有形固定資産減価償却率最大値テキスト"/>
        <xdr:cNvSpPr txBox="1"/>
      </xdr:nvSpPr>
      <xdr:spPr>
        <a:xfrm>
          <a:off x="47244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6</xdr:col>
      <xdr:colOff>422275</xdr:colOff>
      <xdr:row>55</xdr:row>
      <xdr:rowOff>107442</xdr:rowOff>
    </xdr:from>
    <xdr:to>
      <xdr:col>6</xdr:col>
      <xdr:colOff>600075</xdr:colOff>
      <xdr:row>55</xdr:row>
      <xdr:rowOff>107442</xdr:rowOff>
    </xdr:to>
    <xdr:cxnSp macro="">
      <xdr:nvCxnSpPr>
        <xdr:cNvPr id="141" name="直線コネクタ 140"/>
        <xdr:cNvCxnSpPr/>
      </xdr:nvCxnSpPr>
      <xdr:spPr>
        <a:xfrm>
          <a:off x="4546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71645</xdr:rowOff>
    </xdr:from>
    <xdr:ext cx="405111" cy="259045"/>
    <xdr:sp macro="" textlink="">
      <xdr:nvSpPr>
        <xdr:cNvPr id="142" name="【橋りょう・トンネル】&#10;有形固定資産減価償却率平均値テキスト"/>
        <xdr:cNvSpPr txBox="1"/>
      </xdr:nvSpPr>
      <xdr:spPr>
        <a:xfrm>
          <a:off x="4724400" y="108729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63</xdr:row>
      <xdr:rowOff>93218</xdr:rowOff>
    </xdr:from>
    <xdr:to>
      <xdr:col>6</xdr:col>
      <xdr:colOff>561975</xdr:colOff>
      <xdr:row>64</xdr:row>
      <xdr:rowOff>23368</xdr:rowOff>
    </xdr:to>
    <xdr:sp macro="" textlink="">
      <xdr:nvSpPr>
        <xdr:cNvPr id="143" name="フローチャート : 判断 142"/>
        <xdr:cNvSpPr/>
      </xdr:nvSpPr>
      <xdr:spPr>
        <a:xfrm>
          <a:off x="4584700" y="1089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44" name="フローチャート : 判断 143"/>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77216</xdr:rowOff>
    </xdr:from>
    <xdr:to>
      <xdr:col>5</xdr:col>
      <xdr:colOff>409575</xdr:colOff>
      <xdr:row>61</xdr:row>
      <xdr:rowOff>7366</xdr:rowOff>
    </xdr:to>
    <xdr:sp macro="" textlink="">
      <xdr:nvSpPr>
        <xdr:cNvPr id="150" name="円/楕円 149"/>
        <xdr:cNvSpPr/>
      </xdr:nvSpPr>
      <xdr:spPr>
        <a:xfrm>
          <a:off x="3746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74185</xdr:rowOff>
    </xdr:from>
    <xdr:ext cx="405111" cy="259045"/>
    <xdr:sp macro="" textlink="">
      <xdr:nvSpPr>
        <xdr:cNvPr id="151" name="n_1aveValue【橋りょう・トンネル】&#10;有形固定資産減価償却率"/>
        <xdr:cNvSpPr txBox="1"/>
      </xdr:nvSpPr>
      <xdr:spPr>
        <a:xfrm>
          <a:off x="3582043"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169943</xdr:rowOff>
    </xdr:from>
    <xdr:ext cx="405111" cy="259045"/>
    <xdr:sp macro="" textlink="">
      <xdr:nvSpPr>
        <xdr:cNvPr id="152" name="n_1mainValue【橋りょう・トンネル】&#10;有形固定資産減価償却率"/>
        <xdr:cNvSpPr txBox="1"/>
      </xdr:nvSpPr>
      <xdr:spPr>
        <a:xfrm>
          <a:off x="3582043"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147,388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3" name="直線コネクタ 16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4" name="テキスト ボックス 16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5" name="直線コネクタ 16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6" name="テキスト ボックス 165"/>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7" name="直線コネクタ 16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8" name="テキスト ボックス 167"/>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9" name="直線コネクタ 16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0" name="テキスト ボックス 169"/>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2" name="テキスト ボックス 17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154072</xdr:rowOff>
    </xdr:from>
    <xdr:to>
      <xdr:col>15</xdr:col>
      <xdr:colOff>180340</xdr:colOff>
      <xdr:row>63</xdr:row>
      <xdr:rowOff>96291</xdr:rowOff>
    </xdr:to>
    <xdr:cxnSp macro="">
      <xdr:nvCxnSpPr>
        <xdr:cNvPr id="174" name="直線コネクタ 173"/>
        <xdr:cNvCxnSpPr/>
      </xdr:nvCxnSpPr>
      <xdr:spPr>
        <a:xfrm flipV="1">
          <a:off x="10476865" y="9755272"/>
          <a:ext cx="0" cy="1142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100118</xdr:rowOff>
    </xdr:from>
    <xdr:ext cx="534377" cy="259045"/>
    <xdr:sp macro="" textlink="">
      <xdr:nvSpPr>
        <xdr:cNvPr id="175" name="【橋りょう・トンネル】&#10;一人当たり有形固定資産（償却資産）額最小値テキスト"/>
        <xdr:cNvSpPr txBox="1"/>
      </xdr:nvSpPr>
      <xdr:spPr>
        <a:xfrm>
          <a:off x="10566400" y="1090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16,439</a:t>
          </a:r>
          <a:endParaRPr kumimoji="1" lang="ja-JP" altLang="en-US" sz="1000" b="1">
            <a:latin typeface="ＭＳ Ｐゴシック"/>
          </a:endParaRPr>
        </a:p>
      </xdr:txBody>
    </xdr:sp>
    <xdr:clientData/>
  </xdr:oneCellAnchor>
  <xdr:twoCellAnchor>
    <xdr:from>
      <xdr:col>15</xdr:col>
      <xdr:colOff>92075</xdr:colOff>
      <xdr:row>63</xdr:row>
      <xdr:rowOff>96291</xdr:rowOff>
    </xdr:from>
    <xdr:to>
      <xdr:col>15</xdr:col>
      <xdr:colOff>269875</xdr:colOff>
      <xdr:row>63</xdr:row>
      <xdr:rowOff>96291</xdr:rowOff>
    </xdr:to>
    <xdr:cxnSp macro="">
      <xdr:nvCxnSpPr>
        <xdr:cNvPr id="176" name="直線コネクタ 175"/>
        <xdr:cNvCxnSpPr/>
      </xdr:nvCxnSpPr>
      <xdr:spPr>
        <a:xfrm>
          <a:off x="10388600" y="1089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100749</xdr:rowOff>
    </xdr:from>
    <xdr:ext cx="599010" cy="259045"/>
    <xdr:sp macro="" textlink="">
      <xdr:nvSpPr>
        <xdr:cNvPr id="177" name="【橋りょう・トンネル】&#10;一人当たり有形固定資産（償却資産）額最大値テキスト"/>
        <xdr:cNvSpPr txBox="1"/>
      </xdr:nvSpPr>
      <xdr:spPr>
        <a:xfrm>
          <a:off x="10566400" y="953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266,301</a:t>
          </a:r>
          <a:endParaRPr kumimoji="1" lang="ja-JP" altLang="en-US" sz="1000" b="1">
            <a:latin typeface="ＭＳ Ｐゴシック"/>
          </a:endParaRPr>
        </a:p>
      </xdr:txBody>
    </xdr:sp>
    <xdr:clientData/>
  </xdr:oneCellAnchor>
  <xdr:twoCellAnchor>
    <xdr:from>
      <xdr:col>15</xdr:col>
      <xdr:colOff>92075</xdr:colOff>
      <xdr:row>56</xdr:row>
      <xdr:rowOff>154072</xdr:rowOff>
    </xdr:from>
    <xdr:to>
      <xdr:col>15</xdr:col>
      <xdr:colOff>269875</xdr:colOff>
      <xdr:row>56</xdr:row>
      <xdr:rowOff>154072</xdr:rowOff>
    </xdr:to>
    <xdr:cxnSp macro="">
      <xdr:nvCxnSpPr>
        <xdr:cNvPr id="178" name="直線コネクタ 177"/>
        <xdr:cNvCxnSpPr/>
      </xdr:nvCxnSpPr>
      <xdr:spPr>
        <a:xfrm>
          <a:off x="10388600" y="975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80707</xdr:rowOff>
    </xdr:from>
    <xdr:ext cx="599010" cy="259045"/>
    <xdr:sp macro="" textlink="">
      <xdr:nvSpPr>
        <xdr:cNvPr id="179" name="【橋りょう・トンネル】&#10;一人当たり有形固定資産（償却資産）額平均値テキスト"/>
        <xdr:cNvSpPr txBox="1"/>
      </xdr:nvSpPr>
      <xdr:spPr>
        <a:xfrm>
          <a:off x="10566400" y="10367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116,518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102280</xdr:rowOff>
    </xdr:from>
    <xdr:to>
      <xdr:col>15</xdr:col>
      <xdr:colOff>231775</xdr:colOff>
      <xdr:row>61</xdr:row>
      <xdr:rowOff>32430</xdr:rowOff>
    </xdr:to>
    <xdr:sp macro="" textlink="">
      <xdr:nvSpPr>
        <xdr:cNvPr id="180" name="フローチャート : 判断 179"/>
        <xdr:cNvSpPr/>
      </xdr:nvSpPr>
      <xdr:spPr>
        <a:xfrm>
          <a:off x="10426700" y="103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138056</xdr:rowOff>
    </xdr:from>
    <xdr:to>
      <xdr:col>14</xdr:col>
      <xdr:colOff>79375</xdr:colOff>
      <xdr:row>59</xdr:row>
      <xdr:rowOff>68206</xdr:rowOff>
    </xdr:to>
    <xdr:sp macro="" textlink="">
      <xdr:nvSpPr>
        <xdr:cNvPr id="181" name="フローチャート : 判断 180"/>
        <xdr:cNvSpPr/>
      </xdr:nvSpPr>
      <xdr:spPr>
        <a:xfrm>
          <a:off x="9588500" y="100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29366</xdr:rowOff>
    </xdr:from>
    <xdr:to>
      <xdr:col>14</xdr:col>
      <xdr:colOff>79375</xdr:colOff>
      <xdr:row>62</xdr:row>
      <xdr:rowOff>130966</xdr:rowOff>
    </xdr:to>
    <xdr:sp macro="" textlink="">
      <xdr:nvSpPr>
        <xdr:cNvPr id="187" name="円/楕円 186"/>
        <xdr:cNvSpPr/>
      </xdr:nvSpPr>
      <xdr:spPr>
        <a:xfrm>
          <a:off x="9588500" y="1065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57</xdr:row>
      <xdr:rowOff>84733</xdr:rowOff>
    </xdr:from>
    <xdr:ext cx="599010" cy="259045"/>
    <xdr:sp macro="" textlink="">
      <xdr:nvSpPr>
        <xdr:cNvPr id="188" name="n_1aveValue【橋りょう・トンネル】&#10;一人当たり有形固定資産（償却資産）額"/>
        <xdr:cNvSpPr txBox="1"/>
      </xdr:nvSpPr>
      <xdr:spPr>
        <a:xfrm>
          <a:off x="9327094" y="985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122093</xdr:rowOff>
    </xdr:from>
    <xdr:ext cx="534377" cy="259045"/>
    <xdr:sp macro="" textlink="">
      <xdr:nvSpPr>
        <xdr:cNvPr id="189" name="n_1mainValue【橋りょう・トンネル】&#10;一人当たり有形固定資産（償却資産）額"/>
        <xdr:cNvSpPr txBox="1"/>
      </xdr:nvSpPr>
      <xdr:spPr>
        <a:xfrm>
          <a:off x="9359411" y="1075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1" name="直線コネクタ 20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2" name="テキスト ボックス 20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3" name="直線コネクタ 20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4" name="テキスト ボックス 20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5" name="直線コネクタ 20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6" name="テキスト ボックス 20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7" name="直線コネクタ 20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8" name="テキスト ボックス 20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0" name="テキスト ボックス 20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147828</xdr:rowOff>
    </xdr:from>
    <xdr:to>
      <xdr:col>6</xdr:col>
      <xdr:colOff>510540</xdr:colOff>
      <xdr:row>84</xdr:row>
      <xdr:rowOff>170687</xdr:rowOff>
    </xdr:to>
    <xdr:cxnSp macro="">
      <xdr:nvCxnSpPr>
        <xdr:cNvPr id="212" name="直線コネクタ 211"/>
        <xdr:cNvCxnSpPr/>
      </xdr:nvCxnSpPr>
      <xdr:spPr>
        <a:xfrm flipV="1">
          <a:off x="4634865" y="13520928"/>
          <a:ext cx="0" cy="105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3064</xdr:rowOff>
    </xdr:from>
    <xdr:ext cx="405111" cy="259045"/>
    <xdr:sp macro="" textlink="">
      <xdr:nvSpPr>
        <xdr:cNvPr id="213" name="【公営住宅】&#10;有形固定資産減価償却率最小値テキスト"/>
        <xdr:cNvSpPr txBox="1"/>
      </xdr:nvSpPr>
      <xdr:spPr>
        <a:xfrm>
          <a:off x="4724400" y="1457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a:t>
          </a:r>
          <a:endParaRPr kumimoji="1" lang="ja-JP" altLang="en-US" sz="1000" b="1">
            <a:latin typeface="ＭＳ Ｐゴシック"/>
          </a:endParaRPr>
        </a:p>
      </xdr:txBody>
    </xdr:sp>
    <xdr:clientData/>
  </xdr:oneCellAnchor>
  <xdr:twoCellAnchor>
    <xdr:from>
      <xdr:col>6</xdr:col>
      <xdr:colOff>422275</xdr:colOff>
      <xdr:row>84</xdr:row>
      <xdr:rowOff>170687</xdr:rowOff>
    </xdr:from>
    <xdr:to>
      <xdr:col>6</xdr:col>
      <xdr:colOff>600075</xdr:colOff>
      <xdr:row>84</xdr:row>
      <xdr:rowOff>170687</xdr:rowOff>
    </xdr:to>
    <xdr:cxnSp macro="">
      <xdr:nvCxnSpPr>
        <xdr:cNvPr id="214" name="直線コネクタ 213"/>
        <xdr:cNvCxnSpPr/>
      </xdr:nvCxnSpPr>
      <xdr:spPr>
        <a:xfrm>
          <a:off x="4546600" y="1457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94505</xdr:rowOff>
    </xdr:from>
    <xdr:ext cx="405111" cy="259045"/>
    <xdr:sp macro="" textlink="">
      <xdr:nvSpPr>
        <xdr:cNvPr id="215" name="【公営住宅】&#10;有形固定資産減価償却率最大値テキスト"/>
        <xdr:cNvSpPr txBox="1"/>
      </xdr:nvSpPr>
      <xdr:spPr>
        <a:xfrm>
          <a:off x="47244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6</xdr:col>
      <xdr:colOff>422275</xdr:colOff>
      <xdr:row>78</xdr:row>
      <xdr:rowOff>147828</xdr:rowOff>
    </xdr:from>
    <xdr:to>
      <xdr:col>6</xdr:col>
      <xdr:colOff>600075</xdr:colOff>
      <xdr:row>78</xdr:row>
      <xdr:rowOff>147828</xdr:rowOff>
    </xdr:to>
    <xdr:cxnSp macro="">
      <xdr:nvCxnSpPr>
        <xdr:cNvPr id="216" name="直線コネクタ 215"/>
        <xdr:cNvCxnSpPr/>
      </xdr:nvCxnSpPr>
      <xdr:spPr>
        <a:xfrm>
          <a:off x="4546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82314</xdr:rowOff>
    </xdr:from>
    <xdr:ext cx="405111" cy="259045"/>
    <xdr:sp macro="" textlink="">
      <xdr:nvSpPr>
        <xdr:cNvPr id="217" name="【公営住宅】&#10;有形固定資産減価償却率平均値テキスト"/>
        <xdr:cNvSpPr txBox="1"/>
      </xdr:nvSpPr>
      <xdr:spPr>
        <a:xfrm>
          <a:off x="4724400" y="14312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103887</xdr:rowOff>
    </xdr:from>
    <xdr:to>
      <xdr:col>6</xdr:col>
      <xdr:colOff>561975</xdr:colOff>
      <xdr:row>84</xdr:row>
      <xdr:rowOff>34037</xdr:rowOff>
    </xdr:to>
    <xdr:sp macro="" textlink="">
      <xdr:nvSpPr>
        <xdr:cNvPr id="218" name="フローチャート : 判断 217"/>
        <xdr:cNvSpPr/>
      </xdr:nvSpPr>
      <xdr:spPr>
        <a:xfrm>
          <a:off x="4584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39878</xdr:rowOff>
    </xdr:from>
    <xdr:to>
      <xdr:col>5</xdr:col>
      <xdr:colOff>409575</xdr:colOff>
      <xdr:row>83</xdr:row>
      <xdr:rowOff>141478</xdr:rowOff>
    </xdr:to>
    <xdr:sp macro="" textlink="">
      <xdr:nvSpPr>
        <xdr:cNvPr id="219" name="フローチャート : 判断 218"/>
        <xdr:cNvSpPr/>
      </xdr:nvSpPr>
      <xdr:spPr>
        <a:xfrm>
          <a:off x="3746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39878</xdr:rowOff>
    </xdr:from>
    <xdr:to>
      <xdr:col>5</xdr:col>
      <xdr:colOff>409575</xdr:colOff>
      <xdr:row>81</xdr:row>
      <xdr:rowOff>141478</xdr:rowOff>
    </xdr:to>
    <xdr:sp macro="" textlink="">
      <xdr:nvSpPr>
        <xdr:cNvPr id="225" name="円/楕円 224"/>
        <xdr:cNvSpPr/>
      </xdr:nvSpPr>
      <xdr:spPr>
        <a:xfrm>
          <a:off x="37465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132605</xdr:rowOff>
    </xdr:from>
    <xdr:ext cx="405111" cy="259045"/>
    <xdr:sp macro="" textlink="">
      <xdr:nvSpPr>
        <xdr:cNvPr id="226" name="n_1aveValue【公営住宅】&#10;有形固定資産減価償却率"/>
        <xdr:cNvSpPr txBox="1"/>
      </xdr:nvSpPr>
      <xdr:spPr>
        <a:xfrm>
          <a:off x="3582043" y="1436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158005</xdr:rowOff>
    </xdr:from>
    <xdr:ext cx="405111" cy="259045"/>
    <xdr:sp macro="" textlink="">
      <xdr:nvSpPr>
        <xdr:cNvPr id="227" name="n_1mainValue【公営住宅】&#10;有形固定資産減価償却率"/>
        <xdr:cNvSpPr txBox="1"/>
      </xdr:nvSpPr>
      <xdr:spPr>
        <a:xfrm>
          <a:off x="3582043" y="1370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8" name="テキスト ボックス 237"/>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55245</xdr:rowOff>
    </xdr:from>
    <xdr:to>
      <xdr:col>15</xdr:col>
      <xdr:colOff>180340</xdr:colOff>
      <xdr:row>86</xdr:row>
      <xdr:rowOff>125730</xdr:rowOff>
    </xdr:to>
    <xdr:cxnSp macro="">
      <xdr:nvCxnSpPr>
        <xdr:cNvPr id="252" name="直線コネクタ 251"/>
        <xdr:cNvCxnSpPr/>
      </xdr:nvCxnSpPr>
      <xdr:spPr>
        <a:xfrm flipV="1">
          <a:off x="10476865" y="134283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129557</xdr:rowOff>
    </xdr:from>
    <xdr:ext cx="469744" cy="259045"/>
    <xdr:sp macro="" textlink="">
      <xdr:nvSpPr>
        <xdr:cNvPr id="253" name="【公営住宅】&#10;一人当たり面積最小値テキスト"/>
        <xdr:cNvSpPr txBox="1"/>
      </xdr:nvSpPr>
      <xdr:spPr>
        <a:xfrm>
          <a:off x="10566400"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15</xdr:col>
      <xdr:colOff>92075</xdr:colOff>
      <xdr:row>86</xdr:row>
      <xdr:rowOff>125730</xdr:rowOff>
    </xdr:from>
    <xdr:to>
      <xdr:col>15</xdr:col>
      <xdr:colOff>269875</xdr:colOff>
      <xdr:row>86</xdr:row>
      <xdr:rowOff>125730</xdr:rowOff>
    </xdr:to>
    <xdr:cxnSp macro="">
      <xdr:nvCxnSpPr>
        <xdr:cNvPr id="254" name="直線コネクタ 253"/>
        <xdr:cNvCxnSpPr/>
      </xdr:nvCxnSpPr>
      <xdr:spPr>
        <a:xfrm>
          <a:off x="10388600" y="1487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1922</xdr:rowOff>
    </xdr:from>
    <xdr:ext cx="469744" cy="259045"/>
    <xdr:sp macro="" textlink="">
      <xdr:nvSpPr>
        <xdr:cNvPr id="255" name="【公営住宅】&#10;一人当たり面積最大値テキスト"/>
        <xdr:cNvSpPr txBox="1"/>
      </xdr:nvSpPr>
      <xdr:spPr>
        <a:xfrm>
          <a:off x="105664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0.951</a:t>
          </a:r>
          <a:endParaRPr kumimoji="1" lang="ja-JP" altLang="en-US" sz="1000" b="1">
            <a:latin typeface="ＭＳ Ｐゴシック"/>
          </a:endParaRPr>
        </a:p>
      </xdr:txBody>
    </xdr:sp>
    <xdr:clientData/>
  </xdr:oneCellAnchor>
  <xdr:twoCellAnchor>
    <xdr:from>
      <xdr:col>15</xdr:col>
      <xdr:colOff>92075</xdr:colOff>
      <xdr:row>78</xdr:row>
      <xdr:rowOff>55245</xdr:rowOff>
    </xdr:from>
    <xdr:to>
      <xdr:col>15</xdr:col>
      <xdr:colOff>269875</xdr:colOff>
      <xdr:row>78</xdr:row>
      <xdr:rowOff>55245</xdr:rowOff>
    </xdr:to>
    <xdr:cxnSp macro="">
      <xdr:nvCxnSpPr>
        <xdr:cNvPr id="256" name="直線コネクタ 255"/>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161941</xdr:rowOff>
    </xdr:from>
    <xdr:ext cx="469744" cy="259045"/>
    <xdr:sp macro="" textlink="">
      <xdr:nvSpPr>
        <xdr:cNvPr id="257" name="【公営住宅】&#10;一人当たり面積平均値テキスト"/>
        <xdr:cNvSpPr txBox="1"/>
      </xdr:nvSpPr>
      <xdr:spPr>
        <a:xfrm>
          <a:off x="10566400" y="14220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0.497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12064</xdr:rowOff>
    </xdr:from>
    <xdr:to>
      <xdr:col>15</xdr:col>
      <xdr:colOff>231775</xdr:colOff>
      <xdr:row>83</xdr:row>
      <xdr:rowOff>113664</xdr:rowOff>
    </xdr:to>
    <xdr:sp macro="" textlink="">
      <xdr:nvSpPr>
        <xdr:cNvPr id="258" name="フローチャート : 判断 257"/>
        <xdr:cNvSpPr/>
      </xdr:nvSpPr>
      <xdr:spPr>
        <a:xfrm>
          <a:off x="104267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130175</xdr:rowOff>
    </xdr:from>
    <xdr:to>
      <xdr:col>14</xdr:col>
      <xdr:colOff>79375</xdr:colOff>
      <xdr:row>83</xdr:row>
      <xdr:rowOff>60325</xdr:rowOff>
    </xdr:to>
    <xdr:sp macro="" textlink="">
      <xdr:nvSpPr>
        <xdr:cNvPr id="259" name="フローチャート : 判断 258"/>
        <xdr:cNvSpPr/>
      </xdr:nvSpPr>
      <xdr:spPr>
        <a:xfrm>
          <a:off x="95885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103505</xdr:rowOff>
    </xdr:from>
    <xdr:to>
      <xdr:col>14</xdr:col>
      <xdr:colOff>79375</xdr:colOff>
      <xdr:row>85</xdr:row>
      <xdr:rowOff>33655</xdr:rowOff>
    </xdr:to>
    <xdr:sp macro="" textlink="">
      <xdr:nvSpPr>
        <xdr:cNvPr id="265" name="円/楕円 264"/>
        <xdr:cNvSpPr/>
      </xdr:nvSpPr>
      <xdr:spPr>
        <a:xfrm>
          <a:off x="9588500" y="1450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76852</xdr:rowOff>
    </xdr:from>
    <xdr:ext cx="469744" cy="259045"/>
    <xdr:sp macro="" textlink="">
      <xdr:nvSpPr>
        <xdr:cNvPr id="266" name="n_1aveValue【公営住宅】&#10;一人当たり面積"/>
        <xdr:cNvSpPr txBox="1"/>
      </xdr:nvSpPr>
      <xdr:spPr>
        <a:xfrm>
          <a:off x="9391727" y="1396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24782</xdr:rowOff>
    </xdr:from>
    <xdr:ext cx="469744" cy="259045"/>
    <xdr:sp macro="" textlink="">
      <xdr:nvSpPr>
        <xdr:cNvPr id="267" name="n_1mainValue【公営住宅】&#10;一人当たり面積"/>
        <xdr:cNvSpPr txBox="1"/>
      </xdr:nvSpPr>
      <xdr:spPr>
        <a:xfrm>
          <a:off x="9391727" y="1459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41</xdr:row>
      <xdr:rowOff>19050</xdr:rowOff>
    </xdr:from>
    <xdr:to>
      <xdr:col>24</xdr:col>
      <xdr:colOff>644525</xdr:colOff>
      <xdr:row>41</xdr:row>
      <xdr:rowOff>19050</xdr:rowOff>
    </xdr:to>
    <xdr:cxnSp macro="">
      <xdr:nvCxnSpPr>
        <xdr:cNvPr id="295" name="直線コネクタ 294"/>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48277</xdr:rowOff>
    </xdr:from>
    <xdr:ext cx="403059" cy="259045"/>
    <xdr:sp macro="" textlink="">
      <xdr:nvSpPr>
        <xdr:cNvPr id="296" name="テキスト ボックス 295"/>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76200</xdr:rowOff>
    </xdr:from>
    <xdr:to>
      <xdr:col>24</xdr:col>
      <xdr:colOff>644525</xdr:colOff>
      <xdr:row>34</xdr:row>
      <xdr:rowOff>76200</xdr:rowOff>
    </xdr:to>
    <xdr:cxnSp macro="">
      <xdr:nvCxnSpPr>
        <xdr:cNvPr id="299" name="直線コネクタ 298"/>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33</xdr:row>
      <xdr:rowOff>105427</xdr:rowOff>
    </xdr:from>
    <xdr:ext cx="403059" cy="259045"/>
    <xdr:sp macro="" textlink="">
      <xdr:nvSpPr>
        <xdr:cNvPr id="300" name="テキスト ボックス 299"/>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2" name="テキスト ボックス 30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116205</xdr:rowOff>
    </xdr:from>
    <xdr:to>
      <xdr:col>23</xdr:col>
      <xdr:colOff>516889</xdr:colOff>
      <xdr:row>39</xdr:row>
      <xdr:rowOff>139065</xdr:rowOff>
    </xdr:to>
    <xdr:cxnSp macro="">
      <xdr:nvCxnSpPr>
        <xdr:cNvPr id="304" name="直線コネクタ 303"/>
        <xdr:cNvCxnSpPr/>
      </xdr:nvCxnSpPr>
      <xdr:spPr>
        <a:xfrm flipV="1">
          <a:off x="16318864" y="5945505"/>
          <a:ext cx="0" cy="88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142892</xdr:rowOff>
    </xdr:from>
    <xdr:ext cx="405111" cy="259045"/>
    <xdr:sp macro="" textlink="">
      <xdr:nvSpPr>
        <xdr:cNvPr id="305" name="【認定こども園・幼稚園・保育所】&#10;有形固定資産減価償却率最小値テキスト"/>
        <xdr:cNvSpPr txBox="1"/>
      </xdr:nvSpPr>
      <xdr:spPr>
        <a:xfrm>
          <a:off x="16408400"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23</xdr:col>
      <xdr:colOff>428625</xdr:colOff>
      <xdr:row>39</xdr:row>
      <xdr:rowOff>139065</xdr:rowOff>
    </xdr:from>
    <xdr:to>
      <xdr:col>23</xdr:col>
      <xdr:colOff>606425</xdr:colOff>
      <xdr:row>39</xdr:row>
      <xdr:rowOff>139065</xdr:rowOff>
    </xdr:to>
    <xdr:cxnSp macro="">
      <xdr:nvCxnSpPr>
        <xdr:cNvPr id="306" name="直線コネクタ 305"/>
        <xdr:cNvCxnSpPr/>
      </xdr:nvCxnSpPr>
      <xdr:spPr>
        <a:xfrm>
          <a:off x="16230600" y="68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62882</xdr:rowOff>
    </xdr:from>
    <xdr:ext cx="405111" cy="259045"/>
    <xdr:sp macro="" textlink="">
      <xdr:nvSpPr>
        <xdr:cNvPr id="307" name="【認定こども園・幼稚園・保育所】&#10;有形固定資産減価償却率最大値テキスト"/>
        <xdr:cNvSpPr txBox="1"/>
      </xdr:nvSpPr>
      <xdr:spPr>
        <a:xfrm>
          <a:off x="16408400" y="572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428625</xdr:colOff>
      <xdr:row>34</xdr:row>
      <xdr:rowOff>116205</xdr:rowOff>
    </xdr:from>
    <xdr:to>
      <xdr:col>23</xdr:col>
      <xdr:colOff>606425</xdr:colOff>
      <xdr:row>34</xdr:row>
      <xdr:rowOff>116205</xdr:rowOff>
    </xdr:to>
    <xdr:cxnSp macro="">
      <xdr:nvCxnSpPr>
        <xdr:cNvPr id="308" name="直線コネクタ 307"/>
        <xdr:cNvCxnSpPr/>
      </xdr:nvCxnSpPr>
      <xdr:spPr>
        <a:xfrm>
          <a:off x="16230600" y="5945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83837</xdr:rowOff>
    </xdr:from>
    <xdr:ext cx="405111" cy="259045"/>
    <xdr:sp macro="" textlink="">
      <xdr:nvSpPr>
        <xdr:cNvPr id="309" name="【認定こども園・幼稚園・保育所】&#10;有形固定資産減価償却率平均値テキスト"/>
        <xdr:cNvSpPr txBox="1"/>
      </xdr:nvSpPr>
      <xdr:spPr>
        <a:xfrm>
          <a:off x="16408400" y="659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105410</xdr:rowOff>
    </xdr:from>
    <xdr:to>
      <xdr:col>23</xdr:col>
      <xdr:colOff>568325</xdr:colOff>
      <xdr:row>39</xdr:row>
      <xdr:rowOff>35560</xdr:rowOff>
    </xdr:to>
    <xdr:sp macro="" textlink="">
      <xdr:nvSpPr>
        <xdr:cNvPr id="310" name="フローチャート : 判断 309"/>
        <xdr:cNvSpPr/>
      </xdr:nvSpPr>
      <xdr:spPr>
        <a:xfrm>
          <a:off x="16268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36830</xdr:rowOff>
    </xdr:from>
    <xdr:to>
      <xdr:col>22</xdr:col>
      <xdr:colOff>415925</xdr:colOff>
      <xdr:row>41</xdr:row>
      <xdr:rowOff>138430</xdr:rowOff>
    </xdr:to>
    <xdr:sp macro="" textlink="">
      <xdr:nvSpPr>
        <xdr:cNvPr id="311" name="フローチャート : 判断 310"/>
        <xdr:cNvSpPr/>
      </xdr:nvSpPr>
      <xdr:spPr>
        <a:xfrm>
          <a:off x="15430500" y="706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2" name="テキスト ボックス 3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3" name="テキスト ボックス 3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4" name="テキスト ボックス 3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5" name="テキスト ボックス 3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6" name="テキスト ボックス 3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48260</xdr:rowOff>
    </xdr:from>
    <xdr:to>
      <xdr:col>22</xdr:col>
      <xdr:colOff>415925</xdr:colOff>
      <xdr:row>41</xdr:row>
      <xdr:rowOff>149860</xdr:rowOff>
    </xdr:to>
    <xdr:sp macro="" textlink="">
      <xdr:nvSpPr>
        <xdr:cNvPr id="317" name="円/楕円 316"/>
        <xdr:cNvSpPr/>
      </xdr:nvSpPr>
      <xdr:spPr>
        <a:xfrm>
          <a:off x="15430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154957</xdr:rowOff>
    </xdr:from>
    <xdr:ext cx="405111" cy="259045"/>
    <xdr:sp macro="" textlink="">
      <xdr:nvSpPr>
        <xdr:cNvPr id="318" name="n_1aveValue【認定こども園・幼稚園・保育所】&#10;有形固定資産減価償却率"/>
        <xdr:cNvSpPr txBox="1"/>
      </xdr:nvSpPr>
      <xdr:spPr>
        <a:xfrm>
          <a:off x="15266043" y="684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140987</xdr:rowOff>
    </xdr:from>
    <xdr:ext cx="405111" cy="259045"/>
    <xdr:sp macro="" textlink="">
      <xdr:nvSpPr>
        <xdr:cNvPr id="319" name="n_1mainValue【認定こども園・幼稚園・保育所】&#10;有形固定資産減価償却率"/>
        <xdr:cNvSpPr txBox="1"/>
      </xdr:nvSpPr>
      <xdr:spPr>
        <a:xfrm>
          <a:off x="15266043"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0" name="正方形/長方形 3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1" name="正方形/長方形 3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2" name="正方形/長方形 3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3" name="正方形/長方形 3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4" name="正方形/長方形 3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5" name="正方形/長方形 3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6" name="正方形/長方形 3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7" name="正方形/長方形 3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8" name="テキスト ボックス 3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9" name="直線コネクタ 3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0" name="直線コネクタ 32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1" name="テキスト ボックス 33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2" name="直線コネクタ 33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3" name="テキスト ボックス 33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4" name="直線コネクタ 33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5" name="テキスト ボックス 33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6" name="直線コネクタ 33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7" name="テキスト ボックス 33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8" name="直線コネクタ 33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9" name="テキスト ボックス 33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0" name="直線コネクタ 3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1" name="テキスト ボックス 34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30480</xdr:rowOff>
    </xdr:from>
    <xdr:to>
      <xdr:col>32</xdr:col>
      <xdr:colOff>186689</xdr:colOff>
      <xdr:row>40</xdr:row>
      <xdr:rowOff>7620</xdr:rowOff>
    </xdr:to>
    <xdr:cxnSp macro="">
      <xdr:nvCxnSpPr>
        <xdr:cNvPr id="343" name="直線コネクタ 342"/>
        <xdr:cNvCxnSpPr/>
      </xdr:nvCxnSpPr>
      <xdr:spPr>
        <a:xfrm flipV="1">
          <a:off x="22160864" y="58597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11447</xdr:rowOff>
    </xdr:from>
    <xdr:ext cx="469744" cy="259045"/>
    <xdr:sp macro="" textlink="">
      <xdr:nvSpPr>
        <xdr:cNvPr id="344" name="【認定こども園・幼稚園・保育所】&#10;一人当たり面積最小値テキスト"/>
        <xdr:cNvSpPr txBox="1"/>
      </xdr:nvSpPr>
      <xdr:spPr>
        <a:xfrm>
          <a:off x="22250400"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32</xdr:col>
      <xdr:colOff>98425</xdr:colOff>
      <xdr:row>40</xdr:row>
      <xdr:rowOff>7620</xdr:rowOff>
    </xdr:from>
    <xdr:to>
      <xdr:col>32</xdr:col>
      <xdr:colOff>276225</xdr:colOff>
      <xdr:row>40</xdr:row>
      <xdr:rowOff>7620</xdr:rowOff>
    </xdr:to>
    <xdr:cxnSp macro="">
      <xdr:nvCxnSpPr>
        <xdr:cNvPr id="345" name="直線コネクタ 344"/>
        <xdr:cNvCxnSpPr/>
      </xdr:nvCxnSpPr>
      <xdr:spPr>
        <a:xfrm>
          <a:off x="22072600" y="68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148607</xdr:rowOff>
    </xdr:from>
    <xdr:ext cx="469744" cy="259045"/>
    <xdr:sp macro="" textlink="">
      <xdr:nvSpPr>
        <xdr:cNvPr id="346" name="【認定こども園・幼稚園・保育所】&#10;一人当たり面積最大値テキスト"/>
        <xdr:cNvSpPr txBox="1"/>
      </xdr:nvSpPr>
      <xdr:spPr>
        <a:xfrm>
          <a:off x="222504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0.362</a:t>
          </a:r>
          <a:endParaRPr kumimoji="1" lang="ja-JP" altLang="en-US" sz="1000" b="1">
            <a:latin typeface="ＭＳ Ｐゴシック"/>
          </a:endParaRPr>
        </a:p>
      </xdr:txBody>
    </xdr:sp>
    <xdr:clientData/>
  </xdr:oneCellAnchor>
  <xdr:twoCellAnchor>
    <xdr:from>
      <xdr:col>32</xdr:col>
      <xdr:colOff>98425</xdr:colOff>
      <xdr:row>34</xdr:row>
      <xdr:rowOff>30480</xdr:rowOff>
    </xdr:from>
    <xdr:to>
      <xdr:col>32</xdr:col>
      <xdr:colOff>276225</xdr:colOff>
      <xdr:row>34</xdr:row>
      <xdr:rowOff>30480</xdr:rowOff>
    </xdr:to>
    <xdr:cxnSp macro="">
      <xdr:nvCxnSpPr>
        <xdr:cNvPr id="347" name="直線コネクタ 346"/>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45737</xdr:rowOff>
    </xdr:from>
    <xdr:ext cx="469744" cy="259045"/>
    <xdr:sp macro="" textlink="">
      <xdr:nvSpPr>
        <xdr:cNvPr id="348" name="【認定こども園・幼稚園・保育所】&#10;一人当たり面積平均値テキスト"/>
        <xdr:cNvSpPr txBox="1"/>
      </xdr:nvSpPr>
      <xdr:spPr>
        <a:xfrm>
          <a:off x="22250400" y="638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67310</xdr:rowOff>
    </xdr:from>
    <xdr:to>
      <xdr:col>32</xdr:col>
      <xdr:colOff>238125</xdr:colOff>
      <xdr:row>37</xdr:row>
      <xdr:rowOff>168910</xdr:rowOff>
    </xdr:to>
    <xdr:sp macro="" textlink="">
      <xdr:nvSpPr>
        <xdr:cNvPr id="349" name="フローチャート : 判断 348"/>
        <xdr:cNvSpPr/>
      </xdr:nvSpPr>
      <xdr:spPr>
        <a:xfrm>
          <a:off x="22110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50" name="フローチャート : 判断 349"/>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1" name="テキスト ボックス 3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2" name="テキスト ボックス 3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3" name="テキスト ボックス 3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4" name="テキスト ボックス 3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5" name="テキスト ボックス 3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162560</xdr:rowOff>
    </xdr:from>
    <xdr:to>
      <xdr:col>31</xdr:col>
      <xdr:colOff>85725</xdr:colOff>
      <xdr:row>41</xdr:row>
      <xdr:rowOff>92710</xdr:rowOff>
    </xdr:to>
    <xdr:sp macro="" textlink="">
      <xdr:nvSpPr>
        <xdr:cNvPr id="356" name="円/楕円 355"/>
        <xdr:cNvSpPr/>
      </xdr:nvSpPr>
      <xdr:spPr>
        <a:xfrm>
          <a:off x="21272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71137</xdr:rowOff>
    </xdr:from>
    <xdr:ext cx="469744" cy="259045"/>
    <xdr:sp macro="" textlink="">
      <xdr:nvSpPr>
        <xdr:cNvPr id="357" name="n_1ave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83837</xdr:rowOff>
    </xdr:from>
    <xdr:ext cx="469744" cy="259045"/>
    <xdr:sp macro="" textlink="">
      <xdr:nvSpPr>
        <xdr:cNvPr id="358" name="n_1mainValue【認定こども園・幼稚園・保育所】&#10;一人当たり面積"/>
        <xdr:cNvSpPr txBox="1"/>
      </xdr:nvSpPr>
      <xdr:spPr>
        <a:xfrm>
          <a:off x="21075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6" name="正方形/長方形 3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7" name="テキスト ボックス 3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8" name="直線コネクタ 3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9" name="テキスト ボックス 36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0" name="直線コネクタ 36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1" name="テキスト ボックス 37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2" name="直線コネクタ 37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3" name="テキスト ボックス 37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4" name="直線コネクタ 37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5" name="テキスト ボックス 37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6" name="直線コネクタ 37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7" name="テキスト ボックス 37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8" name="直線コネクタ 3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9" name="テキスト ボックス 37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58</xdr:row>
      <xdr:rowOff>169164</xdr:rowOff>
    </xdr:from>
    <xdr:to>
      <xdr:col>23</xdr:col>
      <xdr:colOff>516889</xdr:colOff>
      <xdr:row>64</xdr:row>
      <xdr:rowOff>13716</xdr:rowOff>
    </xdr:to>
    <xdr:cxnSp macro="">
      <xdr:nvCxnSpPr>
        <xdr:cNvPr id="381" name="直線コネクタ 380"/>
        <xdr:cNvCxnSpPr/>
      </xdr:nvCxnSpPr>
      <xdr:spPr>
        <a:xfrm flipV="1">
          <a:off x="16318864" y="10113264"/>
          <a:ext cx="0" cy="87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17543</xdr:rowOff>
    </xdr:from>
    <xdr:ext cx="405111" cy="259045"/>
    <xdr:sp macro="" textlink="">
      <xdr:nvSpPr>
        <xdr:cNvPr id="382" name="【学校施設】&#10;有形固定資産減価償却率最小値テキスト"/>
        <xdr:cNvSpPr txBox="1"/>
      </xdr:nvSpPr>
      <xdr:spPr>
        <a:xfrm>
          <a:off x="16408400" y="1099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428625</xdr:colOff>
      <xdr:row>64</xdr:row>
      <xdr:rowOff>13716</xdr:rowOff>
    </xdr:from>
    <xdr:to>
      <xdr:col>23</xdr:col>
      <xdr:colOff>606425</xdr:colOff>
      <xdr:row>64</xdr:row>
      <xdr:rowOff>13716</xdr:rowOff>
    </xdr:to>
    <xdr:cxnSp macro="">
      <xdr:nvCxnSpPr>
        <xdr:cNvPr id="383" name="直線コネクタ 382"/>
        <xdr:cNvCxnSpPr/>
      </xdr:nvCxnSpPr>
      <xdr:spPr>
        <a:xfrm>
          <a:off x="16230600" y="109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115841</xdr:rowOff>
    </xdr:from>
    <xdr:ext cx="405111" cy="259045"/>
    <xdr:sp macro="" textlink="">
      <xdr:nvSpPr>
        <xdr:cNvPr id="384" name="【学校施設】&#10;有形固定資産減価償却率最大値テキスト"/>
        <xdr:cNvSpPr txBox="1"/>
      </xdr:nvSpPr>
      <xdr:spPr>
        <a:xfrm>
          <a:off x="16408400" y="988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a:t>
          </a:r>
          <a:endParaRPr kumimoji="1" lang="ja-JP" altLang="en-US" sz="1000" b="1">
            <a:latin typeface="ＭＳ Ｐゴシック"/>
          </a:endParaRPr>
        </a:p>
      </xdr:txBody>
    </xdr:sp>
    <xdr:clientData/>
  </xdr:oneCellAnchor>
  <xdr:twoCellAnchor>
    <xdr:from>
      <xdr:col>23</xdr:col>
      <xdr:colOff>428625</xdr:colOff>
      <xdr:row>58</xdr:row>
      <xdr:rowOff>169164</xdr:rowOff>
    </xdr:from>
    <xdr:to>
      <xdr:col>23</xdr:col>
      <xdr:colOff>606425</xdr:colOff>
      <xdr:row>58</xdr:row>
      <xdr:rowOff>169164</xdr:rowOff>
    </xdr:to>
    <xdr:cxnSp macro="">
      <xdr:nvCxnSpPr>
        <xdr:cNvPr id="385" name="直線コネクタ 384"/>
        <xdr:cNvCxnSpPr/>
      </xdr:nvCxnSpPr>
      <xdr:spPr>
        <a:xfrm>
          <a:off x="16230600" y="1011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57929</xdr:rowOff>
    </xdr:from>
    <xdr:ext cx="405111" cy="259045"/>
    <xdr:sp macro="" textlink="">
      <xdr:nvSpPr>
        <xdr:cNvPr id="386" name="【学校施設】&#10;有形固定資産減価償却率平均値テキスト"/>
        <xdr:cNvSpPr txBox="1"/>
      </xdr:nvSpPr>
      <xdr:spPr>
        <a:xfrm>
          <a:off x="16408400" y="10516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79502</xdr:rowOff>
    </xdr:from>
    <xdr:to>
      <xdr:col>23</xdr:col>
      <xdr:colOff>568325</xdr:colOff>
      <xdr:row>62</xdr:row>
      <xdr:rowOff>9652</xdr:rowOff>
    </xdr:to>
    <xdr:sp macro="" textlink="">
      <xdr:nvSpPr>
        <xdr:cNvPr id="387" name="フローチャート : 判断 386"/>
        <xdr:cNvSpPr/>
      </xdr:nvSpPr>
      <xdr:spPr>
        <a:xfrm>
          <a:off x="16268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20066</xdr:rowOff>
    </xdr:from>
    <xdr:to>
      <xdr:col>22</xdr:col>
      <xdr:colOff>415925</xdr:colOff>
      <xdr:row>61</xdr:row>
      <xdr:rowOff>121666</xdr:rowOff>
    </xdr:to>
    <xdr:sp macro="" textlink="">
      <xdr:nvSpPr>
        <xdr:cNvPr id="388" name="フローチャート : 判断 387"/>
        <xdr:cNvSpPr/>
      </xdr:nvSpPr>
      <xdr:spPr>
        <a:xfrm>
          <a:off x="15430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9" name="テキスト ボックス 3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0" name="テキスト ボックス 3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1" name="テキスト ボックス 3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2" name="テキスト ボックス 3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3" name="テキスト ボックス 3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61214</xdr:rowOff>
    </xdr:from>
    <xdr:to>
      <xdr:col>22</xdr:col>
      <xdr:colOff>415925</xdr:colOff>
      <xdr:row>57</xdr:row>
      <xdr:rowOff>162814</xdr:rowOff>
    </xdr:to>
    <xdr:sp macro="" textlink="">
      <xdr:nvSpPr>
        <xdr:cNvPr id="394" name="円/楕円 393"/>
        <xdr:cNvSpPr/>
      </xdr:nvSpPr>
      <xdr:spPr>
        <a:xfrm>
          <a:off x="15430500" y="9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112793</xdr:rowOff>
    </xdr:from>
    <xdr:ext cx="405111" cy="259045"/>
    <xdr:sp macro="" textlink="">
      <xdr:nvSpPr>
        <xdr:cNvPr id="395" name="n_1aveValue【学校施設】&#10;有形固定資産減価償却率"/>
        <xdr:cNvSpPr txBox="1"/>
      </xdr:nvSpPr>
      <xdr:spPr>
        <a:xfrm>
          <a:off x="15266043" y="105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7891</xdr:rowOff>
    </xdr:from>
    <xdr:ext cx="405111" cy="259045"/>
    <xdr:sp macro="" textlink="">
      <xdr:nvSpPr>
        <xdr:cNvPr id="396" name="n_1mainValue【学校施設】&#10;有形固定資産減価償却率"/>
        <xdr:cNvSpPr txBox="1"/>
      </xdr:nvSpPr>
      <xdr:spPr>
        <a:xfrm>
          <a:off x="15266043" y="960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4" name="正方形/長方形 4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5" name="テキスト ボックス 4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6" name="直線コネクタ 4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7" name="テキスト ボックス 40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8" name="直線コネクタ 40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9" name="テキスト ボックス 40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0" name="直線コネクタ 40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1" name="テキスト ボックス 41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2" name="直線コネクタ 41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3" name="テキスト ボックス 41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4" name="直線コネクタ 41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5" name="テキスト ボックス 41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6" name="直線コネクタ 4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7" name="テキスト ボックス 4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1.900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128016</xdr:rowOff>
    </xdr:from>
    <xdr:to>
      <xdr:col>32</xdr:col>
      <xdr:colOff>186689</xdr:colOff>
      <xdr:row>62</xdr:row>
      <xdr:rowOff>160020</xdr:rowOff>
    </xdr:to>
    <xdr:cxnSp macro="">
      <xdr:nvCxnSpPr>
        <xdr:cNvPr id="419" name="直線コネクタ 418"/>
        <xdr:cNvCxnSpPr/>
      </xdr:nvCxnSpPr>
      <xdr:spPr>
        <a:xfrm flipV="1">
          <a:off x="22160864" y="97292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20" name="【学校施設】&#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1.540</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21" name="直線コネクタ 420"/>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74693</xdr:rowOff>
    </xdr:from>
    <xdr:ext cx="469744" cy="259045"/>
    <xdr:sp macro="" textlink="">
      <xdr:nvSpPr>
        <xdr:cNvPr id="422" name="【学校施設】&#10;一人当たり面積最大値テキスト"/>
        <xdr:cNvSpPr txBox="1"/>
      </xdr:nvSpPr>
      <xdr:spPr>
        <a:xfrm>
          <a:off x="22250400" y="950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a:t>
          </a:r>
          <a:endParaRPr kumimoji="1" lang="ja-JP" altLang="en-US" sz="1000" b="1">
            <a:latin typeface="ＭＳ Ｐゴシック"/>
          </a:endParaRPr>
        </a:p>
      </xdr:txBody>
    </xdr:sp>
    <xdr:clientData/>
  </xdr:oneCellAnchor>
  <xdr:twoCellAnchor>
    <xdr:from>
      <xdr:col>32</xdr:col>
      <xdr:colOff>98425</xdr:colOff>
      <xdr:row>56</xdr:row>
      <xdr:rowOff>128016</xdr:rowOff>
    </xdr:from>
    <xdr:to>
      <xdr:col>32</xdr:col>
      <xdr:colOff>276225</xdr:colOff>
      <xdr:row>56</xdr:row>
      <xdr:rowOff>128016</xdr:rowOff>
    </xdr:to>
    <xdr:cxnSp macro="">
      <xdr:nvCxnSpPr>
        <xdr:cNvPr id="423" name="直線コネクタ 422"/>
        <xdr:cNvCxnSpPr/>
      </xdr:nvCxnSpPr>
      <xdr:spPr>
        <a:xfrm>
          <a:off x="22072600" y="972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5351</xdr:rowOff>
    </xdr:from>
    <xdr:ext cx="469744" cy="259045"/>
    <xdr:sp macro="" textlink="">
      <xdr:nvSpPr>
        <xdr:cNvPr id="424" name="【学校施設】&#10;一人当たり面積平均値テキスト"/>
        <xdr:cNvSpPr txBox="1"/>
      </xdr:nvSpPr>
      <xdr:spPr>
        <a:xfrm>
          <a:off x="22250400" y="1029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26924</xdr:rowOff>
    </xdr:from>
    <xdr:to>
      <xdr:col>32</xdr:col>
      <xdr:colOff>238125</xdr:colOff>
      <xdr:row>60</xdr:row>
      <xdr:rowOff>128524</xdr:rowOff>
    </xdr:to>
    <xdr:sp macro="" textlink="">
      <xdr:nvSpPr>
        <xdr:cNvPr id="425" name="フローチャート : 判断 424"/>
        <xdr:cNvSpPr/>
      </xdr:nvSpPr>
      <xdr:spPr>
        <a:xfrm>
          <a:off x="22110700" y="103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40640</xdr:rowOff>
    </xdr:from>
    <xdr:to>
      <xdr:col>31</xdr:col>
      <xdr:colOff>85725</xdr:colOff>
      <xdr:row>60</xdr:row>
      <xdr:rowOff>142240</xdr:rowOff>
    </xdr:to>
    <xdr:sp macro="" textlink="">
      <xdr:nvSpPr>
        <xdr:cNvPr id="426" name="フローチャート : 判断 425"/>
        <xdr:cNvSpPr/>
      </xdr:nvSpPr>
      <xdr:spPr>
        <a:xfrm>
          <a:off x="2127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7" name="テキスト ボックス 4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8" name="テキスト ボックス 4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9" name="テキスト ボックス 4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0" name="テキスト ボックス 4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1" name="テキスト ボックス 4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129794</xdr:rowOff>
    </xdr:from>
    <xdr:to>
      <xdr:col>31</xdr:col>
      <xdr:colOff>85725</xdr:colOff>
      <xdr:row>62</xdr:row>
      <xdr:rowOff>59944</xdr:rowOff>
    </xdr:to>
    <xdr:sp macro="" textlink="">
      <xdr:nvSpPr>
        <xdr:cNvPr id="432" name="円/楕円 431"/>
        <xdr:cNvSpPr/>
      </xdr:nvSpPr>
      <xdr:spPr>
        <a:xfrm>
          <a:off x="21272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158767</xdr:rowOff>
    </xdr:from>
    <xdr:ext cx="469744" cy="259045"/>
    <xdr:sp macro="" textlink="">
      <xdr:nvSpPr>
        <xdr:cNvPr id="433" name="n_1aveValue【学校施設】&#10;一人当たり面積"/>
        <xdr:cNvSpPr txBox="1"/>
      </xdr:nvSpPr>
      <xdr:spPr>
        <a:xfrm>
          <a:off x="210757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51071</xdr:rowOff>
    </xdr:from>
    <xdr:ext cx="469744" cy="259045"/>
    <xdr:sp macro="" textlink="">
      <xdr:nvSpPr>
        <xdr:cNvPr id="434" name="n_1mainValue【学校施設】&#10;一人当たり面積"/>
        <xdr:cNvSpPr txBox="1"/>
      </xdr:nvSpPr>
      <xdr:spPr>
        <a:xfrm>
          <a:off x="210757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5" name="正方形/長方形 4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6" name="正方形/長方形 4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7" name="正方形/長方形 4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8" name="正方形/長方形 4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9" name="正方形/長方形 4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0" name="正方形/長方形 4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1" name="正方形/長方形 4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2" name="正方形/長方形 44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3" name="正方形/長方形 4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4" name="正方形/長方形 4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5" name="正方形/長方形 4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6" name="正方形/長方形 4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7" name="正方形/長方形 4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8" name="正方形/長方形 4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9" name="正方形/長方形 4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0" name="正方形/長方形 44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1" name="正方形/長方形 4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2" name="正方形/長方形 4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3" name="正方形/長方形 4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4" name="正方形/長方形 4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5" name="正方形/長方形 4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6" name="正方形/長方形 4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7" name="正方形/長方形 4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8" name="正方形/長方形 4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9" name="テキスト ボックス 4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0" name="直線コネクタ 4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1" name="テキスト ボックス 46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62" name="直線コネクタ 46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63" name="テキスト ボックス 46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64" name="直線コネクタ 46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5" name="テキスト ボックス 46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66" name="直線コネクタ 46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7" name="テキスト ボックス 46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8" name="直線コネクタ 46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69" name="テキスト ボックス 46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0" name="直線コネクタ 4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71" name="テキスト ボックス 47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106</xdr:row>
      <xdr:rowOff>144780</xdr:rowOff>
    </xdr:from>
    <xdr:to>
      <xdr:col>23</xdr:col>
      <xdr:colOff>516889</xdr:colOff>
      <xdr:row>108</xdr:row>
      <xdr:rowOff>117348</xdr:rowOff>
    </xdr:to>
    <xdr:cxnSp macro="">
      <xdr:nvCxnSpPr>
        <xdr:cNvPr id="473" name="直線コネクタ 472"/>
        <xdr:cNvCxnSpPr/>
      </xdr:nvCxnSpPr>
      <xdr:spPr>
        <a:xfrm flipV="1">
          <a:off x="16318864" y="18318480"/>
          <a:ext cx="0" cy="31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121175</xdr:rowOff>
    </xdr:from>
    <xdr:ext cx="405111" cy="259045"/>
    <xdr:sp macro="" textlink="">
      <xdr:nvSpPr>
        <xdr:cNvPr id="474" name="【公民館】&#10;有形固定資産減価償却率最小値テキスト"/>
        <xdr:cNvSpPr txBox="1"/>
      </xdr:nvSpPr>
      <xdr:spPr>
        <a:xfrm>
          <a:off x="16408400" y="1863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49.1</a:t>
          </a:r>
          <a:endParaRPr kumimoji="1" lang="ja-JP" altLang="en-US" sz="1000" b="1">
            <a:latin typeface="ＭＳ Ｐゴシック"/>
          </a:endParaRPr>
        </a:p>
      </xdr:txBody>
    </xdr:sp>
    <xdr:clientData/>
  </xdr:oneCellAnchor>
  <xdr:twoCellAnchor>
    <xdr:from>
      <xdr:col>23</xdr:col>
      <xdr:colOff>428625</xdr:colOff>
      <xdr:row>108</xdr:row>
      <xdr:rowOff>117348</xdr:rowOff>
    </xdr:from>
    <xdr:to>
      <xdr:col>23</xdr:col>
      <xdr:colOff>606425</xdr:colOff>
      <xdr:row>108</xdr:row>
      <xdr:rowOff>117348</xdr:rowOff>
    </xdr:to>
    <xdr:cxnSp macro="">
      <xdr:nvCxnSpPr>
        <xdr:cNvPr id="475" name="直線コネクタ 474"/>
        <xdr:cNvCxnSpPr/>
      </xdr:nvCxnSpPr>
      <xdr:spPr>
        <a:xfrm>
          <a:off x="16230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91457</xdr:rowOff>
    </xdr:from>
    <xdr:ext cx="405111" cy="259045"/>
    <xdr:sp macro="" textlink="">
      <xdr:nvSpPr>
        <xdr:cNvPr id="476" name="【公民館】&#10;有形固定資産減価償却率最大値テキスト"/>
        <xdr:cNvSpPr txBox="1"/>
      </xdr:nvSpPr>
      <xdr:spPr>
        <a:xfrm>
          <a:off x="16408400"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23</xdr:col>
      <xdr:colOff>428625</xdr:colOff>
      <xdr:row>106</xdr:row>
      <xdr:rowOff>144780</xdr:rowOff>
    </xdr:from>
    <xdr:to>
      <xdr:col>23</xdr:col>
      <xdr:colOff>606425</xdr:colOff>
      <xdr:row>106</xdr:row>
      <xdr:rowOff>144780</xdr:rowOff>
    </xdr:to>
    <xdr:cxnSp macro="">
      <xdr:nvCxnSpPr>
        <xdr:cNvPr id="477" name="直線コネクタ 476"/>
        <xdr:cNvCxnSpPr/>
      </xdr:nvCxnSpPr>
      <xdr:spPr>
        <a:xfrm>
          <a:off x="16230600" y="1831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120414</xdr:rowOff>
    </xdr:from>
    <xdr:ext cx="405111" cy="259045"/>
    <xdr:sp macro="" textlink="">
      <xdr:nvSpPr>
        <xdr:cNvPr id="478" name="【公民館】&#10;有形固定資産減価償却率平均値テキスト"/>
        <xdr:cNvSpPr txBox="1"/>
      </xdr:nvSpPr>
      <xdr:spPr>
        <a:xfrm>
          <a:off x="16408400" y="18465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23</xdr:col>
      <xdr:colOff>466725</xdr:colOff>
      <xdr:row>107</xdr:row>
      <xdr:rowOff>141987</xdr:rowOff>
    </xdr:from>
    <xdr:to>
      <xdr:col>23</xdr:col>
      <xdr:colOff>568325</xdr:colOff>
      <xdr:row>108</xdr:row>
      <xdr:rowOff>72137</xdr:rowOff>
    </xdr:to>
    <xdr:sp macro="" textlink="">
      <xdr:nvSpPr>
        <xdr:cNvPr id="479" name="フローチャート : 判断 478"/>
        <xdr:cNvSpPr/>
      </xdr:nvSpPr>
      <xdr:spPr>
        <a:xfrm>
          <a:off x="16268700" y="1848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107</xdr:row>
      <xdr:rowOff>32258</xdr:rowOff>
    </xdr:from>
    <xdr:to>
      <xdr:col>22</xdr:col>
      <xdr:colOff>415925</xdr:colOff>
      <xdr:row>107</xdr:row>
      <xdr:rowOff>133858</xdr:rowOff>
    </xdr:to>
    <xdr:sp macro="" textlink="">
      <xdr:nvSpPr>
        <xdr:cNvPr id="480" name="フローチャート : 判断 479"/>
        <xdr:cNvSpPr/>
      </xdr:nvSpPr>
      <xdr:spPr>
        <a:xfrm>
          <a:off x="154305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1" name="テキスト ボックス 4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2" name="テキスト ボックス 4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3" name="テキスト ボックス 4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4" name="テキスト ボックス 4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5" name="テキスト ボックス 4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128270</xdr:rowOff>
    </xdr:from>
    <xdr:to>
      <xdr:col>22</xdr:col>
      <xdr:colOff>415925</xdr:colOff>
      <xdr:row>100</xdr:row>
      <xdr:rowOff>58420</xdr:rowOff>
    </xdr:to>
    <xdr:sp macro="" textlink="">
      <xdr:nvSpPr>
        <xdr:cNvPr id="486" name="円/楕円 485"/>
        <xdr:cNvSpPr/>
      </xdr:nvSpPr>
      <xdr:spPr>
        <a:xfrm>
          <a:off x="154305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124985</xdr:rowOff>
    </xdr:from>
    <xdr:ext cx="405111" cy="259045"/>
    <xdr:sp macro="" textlink="">
      <xdr:nvSpPr>
        <xdr:cNvPr id="487" name="n_1aveValue【公民館】&#10;有形固定資産減価償却率"/>
        <xdr:cNvSpPr txBox="1"/>
      </xdr:nvSpPr>
      <xdr:spPr>
        <a:xfrm>
          <a:off x="15266043" y="1847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74947</xdr:rowOff>
    </xdr:from>
    <xdr:ext cx="405111" cy="259045"/>
    <xdr:sp macro="" textlink="">
      <xdr:nvSpPr>
        <xdr:cNvPr id="488" name="n_1mainValue【公民館】&#10;有形固定資産減価償却率"/>
        <xdr:cNvSpPr txBox="1"/>
      </xdr:nvSpPr>
      <xdr:spPr>
        <a:xfrm>
          <a:off x="15266043" y="1687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9" name="正方形/長方形 4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0" name="正方形/長方形 4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1" name="正方形/長方形 4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2" name="正方形/長方形 4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3" name="正方形/長方形 4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4" name="正方形/長方形 4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5" name="正方形/長方形 4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6" name="正方形/長方形 4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7" name="テキスト ボックス 4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8" name="直線コネクタ 4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99" name="直線コネクタ 49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0" name="テキスト ボックス 49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1" name="直線コネクタ 50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2" name="テキスト ボックス 50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3" name="直線コネクタ 50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04" name="テキスト ボックス 50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05" name="直線コネクタ 50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06" name="テキスト ボックス 50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7" name="直線コネクタ 5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8" name="テキスト ボックス 5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0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142494</xdr:rowOff>
    </xdr:from>
    <xdr:to>
      <xdr:col>32</xdr:col>
      <xdr:colOff>186689</xdr:colOff>
      <xdr:row>105</xdr:row>
      <xdr:rowOff>14478</xdr:rowOff>
    </xdr:to>
    <xdr:cxnSp macro="">
      <xdr:nvCxnSpPr>
        <xdr:cNvPr id="510" name="直線コネクタ 509"/>
        <xdr:cNvCxnSpPr/>
      </xdr:nvCxnSpPr>
      <xdr:spPr>
        <a:xfrm flipV="1">
          <a:off x="22160864" y="17458944"/>
          <a:ext cx="0" cy="55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18305</xdr:rowOff>
    </xdr:from>
    <xdr:ext cx="469744" cy="259045"/>
    <xdr:sp macro="" textlink="">
      <xdr:nvSpPr>
        <xdr:cNvPr id="511" name="【公民館】&#10;一人当たり面積最小値テキスト"/>
        <xdr:cNvSpPr txBox="1"/>
      </xdr:nvSpPr>
      <xdr:spPr>
        <a:xfrm>
          <a:off x="22250400" y="1802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0.126</a:t>
          </a:r>
          <a:endParaRPr kumimoji="1" lang="ja-JP" altLang="en-US" sz="1000" b="1">
            <a:latin typeface="ＭＳ Ｐゴシック"/>
          </a:endParaRPr>
        </a:p>
      </xdr:txBody>
    </xdr:sp>
    <xdr:clientData/>
  </xdr:oneCellAnchor>
  <xdr:twoCellAnchor>
    <xdr:from>
      <xdr:col>32</xdr:col>
      <xdr:colOff>98425</xdr:colOff>
      <xdr:row>105</xdr:row>
      <xdr:rowOff>14478</xdr:rowOff>
    </xdr:from>
    <xdr:to>
      <xdr:col>32</xdr:col>
      <xdr:colOff>276225</xdr:colOff>
      <xdr:row>105</xdr:row>
      <xdr:rowOff>14478</xdr:rowOff>
    </xdr:to>
    <xdr:cxnSp macro="">
      <xdr:nvCxnSpPr>
        <xdr:cNvPr id="512" name="直線コネクタ 511"/>
        <xdr:cNvCxnSpPr/>
      </xdr:nvCxnSpPr>
      <xdr:spPr>
        <a:xfrm>
          <a:off x="22072600" y="180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89171</xdr:rowOff>
    </xdr:from>
    <xdr:ext cx="469744" cy="259045"/>
    <xdr:sp macro="" textlink="">
      <xdr:nvSpPr>
        <xdr:cNvPr id="513" name="【公民館】&#10;一人当たり面積最大値テキスト"/>
        <xdr:cNvSpPr txBox="1"/>
      </xdr:nvSpPr>
      <xdr:spPr>
        <a:xfrm>
          <a:off x="22250400" y="1723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32</xdr:col>
      <xdr:colOff>98425</xdr:colOff>
      <xdr:row>101</xdr:row>
      <xdr:rowOff>142494</xdr:rowOff>
    </xdr:from>
    <xdr:to>
      <xdr:col>32</xdr:col>
      <xdr:colOff>276225</xdr:colOff>
      <xdr:row>101</xdr:row>
      <xdr:rowOff>142494</xdr:rowOff>
    </xdr:to>
    <xdr:cxnSp macro="">
      <xdr:nvCxnSpPr>
        <xdr:cNvPr id="514" name="直線コネクタ 513"/>
        <xdr:cNvCxnSpPr/>
      </xdr:nvCxnSpPr>
      <xdr:spPr>
        <a:xfrm>
          <a:off x="22072600" y="1745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60977</xdr:rowOff>
    </xdr:from>
    <xdr:ext cx="469744" cy="259045"/>
    <xdr:sp macro="" textlink="">
      <xdr:nvSpPr>
        <xdr:cNvPr id="515" name="【公民館】&#10;一人当たり面積平均値テキスト"/>
        <xdr:cNvSpPr txBox="1"/>
      </xdr:nvSpPr>
      <xdr:spPr>
        <a:xfrm>
          <a:off x="22250400" y="1772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82550</xdr:rowOff>
    </xdr:from>
    <xdr:to>
      <xdr:col>32</xdr:col>
      <xdr:colOff>238125</xdr:colOff>
      <xdr:row>104</xdr:row>
      <xdr:rowOff>12700</xdr:rowOff>
    </xdr:to>
    <xdr:sp macro="" textlink="">
      <xdr:nvSpPr>
        <xdr:cNvPr id="516" name="フローチャート : 判断 515"/>
        <xdr:cNvSpPr/>
      </xdr:nvSpPr>
      <xdr:spPr>
        <a:xfrm>
          <a:off x="221107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66548</xdr:rowOff>
    </xdr:from>
    <xdr:to>
      <xdr:col>31</xdr:col>
      <xdr:colOff>85725</xdr:colOff>
      <xdr:row>104</xdr:row>
      <xdr:rowOff>168148</xdr:rowOff>
    </xdr:to>
    <xdr:sp macro="" textlink="">
      <xdr:nvSpPr>
        <xdr:cNvPr id="517" name="フローチャート : 判断 516"/>
        <xdr:cNvSpPr/>
      </xdr:nvSpPr>
      <xdr:spPr>
        <a:xfrm>
          <a:off x="21272500" y="178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8" name="テキスト ボックス 5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19" name="テキスト ボックス 5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0" name="テキスト ボックス 5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1" name="テキスト ボックス 5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2" name="テキスト ボックス 5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148844</xdr:rowOff>
    </xdr:from>
    <xdr:to>
      <xdr:col>31</xdr:col>
      <xdr:colOff>85725</xdr:colOff>
      <xdr:row>107</xdr:row>
      <xdr:rowOff>78994</xdr:rowOff>
    </xdr:to>
    <xdr:sp macro="" textlink="">
      <xdr:nvSpPr>
        <xdr:cNvPr id="523" name="円/楕円 522"/>
        <xdr:cNvSpPr/>
      </xdr:nvSpPr>
      <xdr:spPr>
        <a:xfrm>
          <a:off x="21272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13225</xdr:rowOff>
    </xdr:from>
    <xdr:ext cx="469744" cy="259045"/>
    <xdr:sp macro="" textlink="">
      <xdr:nvSpPr>
        <xdr:cNvPr id="524" name="n_1aveValue【公民館】&#10;一人当たり面積"/>
        <xdr:cNvSpPr txBox="1"/>
      </xdr:nvSpPr>
      <xdr:spPr>
        <a:xfrm>
          <a:off x="210757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70121</xdr:rowOff>
    </xdr:from>
    <xdr:ext cx="469744" cy="259045"/>
    <xdr:sp macro="" textlink="">
      <xdr:nvSpPr>
        <xdr:cNvPr id="525" name="n_1mainValue【公民館】&#10;一人当たり面積"/>
        <xdr:cNvSpPr txBox="1"/>
      </xdr:nvSpPr>
      <xdr:spPr>
        <a:xfrm>
          <a:off x="210757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6" name="正方形/長方形 5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7" name="正方形/長方形 5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8" name="テキスト ボックス 5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年度において，類似団体と比較して特に有形固定資産減価償却率が高くなっている施設は，公民館及び学校施設であり，公民館においては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ポイント，学校施設においては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結城市立公民館については，昭和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年代に建築された建物で，建物・設備ともに老朽化が進行していたことに加え，耐震性の不足から平成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年度に使用停止とし，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新公民館を建設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。新公民館については，有形固定資産減価償却率の数値改善が見込まれるとともに，建物の面積は縮減され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ことから，人口一人当たりの面積及び維持管理費用の減少が見込まれる。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学校施設については，建築から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年以上経過している学校もあり，老朽化が進んでいることから，公共施設等総合管理計画に基づき個別施設計画を策定の上，老朽化対策に取り組んでいく。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茨城県結城市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52,598
50,638
65.76
17,703,772
17,067,215
622,841
10,514,736
15,032,777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96774</xdr:rowOff>
    </xdr:from>
    <xdr:to>
      <xdr:col>6</xdr:col>
      <xdr:colOff>510540</xdr:colOff>
      <xdr:row>42</xdr:row>
      <xdr:rowOff>53340</xdr:rowOff>
    </xdr:to>
    <xdr:cxnSp macro="">
      <xdr:nvCxnSpPr>
        <xdr:cNvPr id="55" name="直線コネクタ 54"/>
        <xdr:cNvCxnSpPr/>
      </xdr:nvCxnSpPr>
      <xdr:spPr>
        <a:xfrm flipV="1">
          <a:off x="4634865" y="57546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図書館】&#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43451</xdr:rowOff>
    </xdr:from>
    <xdr:ext cx="405111" cy="259045"/>
    <xdr:sp macro="" textlink="">
      <xdr:nvSpPr>
        <xdr:cNvPr id="58" name="【図書館】&#10;有形固定資産減価償却率最大値テキスト"/>
        <xdr:cNvSpPr txBox="1"/>
      </xdr:nvSpPr>
      <xdr:spPr>
        <a:xfrm>
          <a:off x="4724400" y="552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a:t>
          </a:r>
          <a:endParaRPr kumimoji="1" lang="ja-JP" altLang="en-US" sz="1000" b="1">
            <a:latin typeface="ＭＳ Ｐゴシック"/>
          </a:endParaRPr>
        </a:p>
      </xdr:txBody>
    </xdr:sp>
    <xdr:clientData/>
  </xdr:oneCellAnchor>
  <xdr:twoCellAnchor>
    <xdr:from>
      <xdr:col>6</xdr:col>
      <xdr:colOff>422275</xdr:colOff>
      <xdr:row>33</xdr:row>
      <xdr:rowOff>96774</xdr:rowOff>
    </xdr:from>
    <xdr:to>
      <xdr:col>6</xdr:col>
      <xdr:colOff>600075</xdr:colOff>
      <xdr:row>33</xdr:row>
      <xdr:rowOff>96774</xdr:rowOff>
    </xdr:to>
    <xdr:cxnSp macro="">
      <xdr:nvCxnSpPr>
        <xdr:cNvPr id="59" name="直線コネクタ 58"/>
        <xdr:cNvCxnSpPr/>
      </xdr:nvCxnSpPr>
      <xdr:spPr>
        <a:xfrm>
          <a:off x="4546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49547</xdr:rowOff>
    </xdr:from>
    <xdr:ext cx="405111" cy="259045"/>
    <xdr:sp macro="" textlink="">
      <xdr:nvSpPr>
        <xdr:cNvPr id="60" name="【図書館】&#10;有形固定資産減価償却率平均値テキスト"/>
        <xdr:cNvSpPr txBox="1"/>
      </xdr:nvSpPr>
      <xdr:spPr>
        <a:xfrm>
          <a:off x="4724400" y="690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71120</xdr:rowOff>
    </xdr:from>
    <xdr:to>
      <xdr:col>6</xdr:col>
      <xdr:colOff>561975</xdr:colOff>
      <xdr:row>41</xdr:row>
      <xdr:rowOff>1270</xdr:rowOff>
    </xdr:to>
    <xdr:sp macro="" textlink="">
      <xdr:nvSpPr>
        <xdr:cNvPr id="61" name="フローチャート : 判断 60"/>
        <xdr:cNvSpPr/>
      </xdr:nvSpPr>
      <xdr:spPr>
        <a:xfrm>
          <a:off x="4584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59690</xdr:rowOff>
    </xdr:from>
    <xdr:to>
      <xdr:col>5</xdr:col>
      <xdr:colOff>409575</xdr:colOff>
      <xdr:row>39</xdr:row>
      <xdr:rowOff>161290</xdr:rowOff>
    </xdr:to>
    <xdr:sp macro="" textlink="">
      <xdr:nvSpPr>
        <xdr:cNvPr id="62" name="フローチャート : 判断 61"/>
        <xdr:cNvSpPr/>
      </xdr:nvSpPr>
      <xdr:spPr>
        <a:xfrm>
          <a:off x="3746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6367</xdr:rowOff>
    </xdr:from>
    <xdr:ext cx="405111" cy="259045"/>
    <xdr:sp macro="" textlink="">
      <xdr:nvSpPr>
        <xdr:cNvPr id="63" name="n_1aveValue【図書館】&#10;有形固定資産減価償却率"/>
        <xdr:cNvSpPr txBox="1"/>
      </xdr:nvSpPr>
      <xdr:spPr>
        <a:xfrm>
          <a:off x="3582043"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73406</xdr:rowOff>
    </xdr:from>
    <xdr:to>
      <xdr:col>5</xdr:col>
      <xdr:colOff>409575</xdr:colOff>
      <xdr:row>42</xdr:row>
      <xdr:rowOff>3556</xdr:rowOff>
    </xdr:to>
    <xdr:sp macro="" textlink="">
      <xdr:nvSpPr>
        <xdr:cNvPr id="69" name="円/楕円 68"/>
        <xdr:cNvSpPr/>
      </xdr:nvSpPr>
      <xdr:spPr>
        <a:xfrm>
          <a:off x="3746500" y="71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166133</xdr:rowOff>
    </xdr:from>
    <xdr:ext cx="405111" cy="259045"/>
    <xdr:sp macro="" textlink="">
      <xdr:nvSpPr>
        <xdr:cNvPr id="70" name="n_1mainValue【図書館】&#10;有形固定資産減価償却率"/>
        <xdr:cNvSpPr txBox="1"/>
      </xdr:nvSpPr>
      <xdr:spPr>
        <a:xfrm>
          <a:off x="3582043" y="719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152400</xdr:rowOff>
    </xdr:from>
    <xdr:to>
      <xdr:col>15</xdr:col>
      <xdr:colOff>180340</xdr:colOff>
      <xdr:row>41</xdr:row>
      <xdr:rowOff>57150</xdr:rowOff>
    </xdr:to>
    <xdr:cxnSp macro="">
      <xdr:nvCxnSpPr>
        <xdr:cNvPr id="95" name="直線コネクタ 94"/>
        <xdr:cNvCxnSpPr/>
      </xdr:nvCxnSpPr>
      <xdr:spPr>
        <a:xfrm flipV="1">
          <a:off x="10476865" y="58102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60977</xdr:rowOff>
    </xdr:from>
    <xdr:ext cx="469744" cy="259045"/>
    <xdr:sp macro="" textlink="">
      <xdr:nvSpPr>
        <xdr:cNvPr id="96" name="【図書館】&#10;一人当たり面積最小値テキスト"/>
        <xdr:cNvSpPr txBox="1"/>
      </xdr:nvSpPr>
      <xdr:spPr>
        <a:xfrm>
          <a:off x="10566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15</xdr:col>
      <xdr:colOff>92075</xdr:colOff>
      <xdr:row>41</xdr:row>
      <xdr:rowOff>57150</xdr:rowOff>
    </xdr:from>
    <xdr:to>
      <xdr:col>15</xdr:col>
      <xdr:colOff>269875</xdr:colOff>
      <xdr:row>41</xdr:row>
      <xdr:rowOff>57150</xdr:rowOff>
    </xdr:to>
    <xdr:cxnSp macro="">
      <xdr:nvCxnSpPr>
        <xdr:cNvPr id="97" name="直線コネクタ 96"/>
        <xdr:cNvCxnSpPr/>
      </xdr:nvCxnSpPr>
      <xdr:spPr>
        <a:xfrm>
          <a:off x="10388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99077</xdr:rowOff>
    </xdr:from>
    <xdr:ext cx="469744" cy="259045"/>
    <xdr:sp macro="" textlink="">
      <xdr:nvSpPr>
        <xdr:cNvPr id="98" name="【図書館】&#10;一人当たり面積最大値テキスト"/>
        <xdr:cNvSpPr txBox="1"/>
      </xdr:nvSpPr>
      <xdr:spPr>
        <a:xfrm>
          <a:off x="10566400" y="558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0.095</a:t>
          </a:r>
          <a:endParaRPr kumimoji="1" lang="ja-JP" altLang="en-US" sz="1000" b="1">
            <a:latin typeface="ＭＳ Ｐゴシック"/>
          </a:endParaRPr>
        </a:p>
      </xdr:txBody>
    </xdr:sp>
    <xdr:clientData/>
  </xdr:oneCellAnchor>
  <xdr:twoCellAnchor>
    <xdr:from>
      <xdr:col>15</xdr:col>
      <xdr:colOff>92075</xdr:colOff>
      <xdr:row>33</xdr:row>
      <xdr:rowOff>152400</xdr:rowOff>
    </xdr:from>
    <xdr:to>
      <xdr:col>15</xdr:col>
      <xdr:colOff>269875</xdr:colOff>
      <xdr:row>33</xdr:row>
      <xdr:rowOff>152400</xdr:rowOff>
    </xdr:to>
    <xdr:cxnSp macro="">
      <xdr:nvCxnSpPr>
        <xdr:cNvPr id="99" name="直線コネクタ 98"/>
        <xdr:cNvCxnSpPr/>
      </xdr:nvCxnSpPr>
      <xdr:spPr>
        <a:xfrm>
          <a:off x="10388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156227</xdr:rowOff>
    </xdr:from>
    <xdr:ext cx="469744" cy="259045"/>
    <xdr:sp macro="" textlink="">
      <xdr:nvSpPr>
        <xdr:cNvPr id="100" name="【図書館】&#10;一人当たり面積平均値テキスト"/>
        <xdr:cNvSpPr txBox="1"/>
      </xdr:nvSpPr>
      <xdr:spPr>
        <a:xfrm>
          <a:off x="10566400" y="649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6350</xdr:rowOff>
    </xdr:from>
    <xdr:to>
      <xdr:col>15</xdr:col>
      <xdr:colOff>231775</xdr:colOff>
      <xdr:row>38</xdr:row>
      <xdr:rowOff>107950</xdr:rowOff>
    </xdr:to>
    <xdr:sp macro="" textlink="">
      <xdr:nvSpPr>
        <xdr:cNvPr id="101" name="フローチャート : 判断 100"/>
        <xdr:cNvSpPr/>
      </xdr:nvSpPr>
      <xdr:spPr>
        <a:xfrm>
          <a:off x="10426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139700</xdr:rowOff>
    </xdr:from>
    <xdr:to>
      <xdr:col>14</xdr:col>
      <xdr:colOff>79375</xdr:colOff>
      <xdr:row>39</xdr:row>
      <xdr:rowOff>69850</xdr:rowOff>
    </xdr:to>
    <xdr:sp macro="" textlink="">
      <xdr:nvSpPr>
        <xdr:cNvPr id="102" name="フローチャート : 判断 101"/>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60977</xdr:rowOff>
    </xdr:from>
    <xdr:ext cx="469744" cy="259045"/>
    <xdr:sp macro="" textlink="">
      <xdr:nvSpPr>
        <xdr:cNvPr id="103" name="n_1aveValue【図書館】&#10;一人当たり面積"/>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35</xdr:row>
      <xdr:rowOff>63500</xdr:rowOff>
    </xdr:from>
    <xdr:to>
      <xdr:col>14</xdr:col>
      <xdr:colOff>79375</xdr:colOff>
      <xdr:row>35</xdr:row>
      <xdr:rowOff>165100</xdr:rowOff>
    </xdr:to>
    <xdr:sp macro="" textlink="">
      <xdr:nvSpPr>
        <xdr:cNvPr id="109" name="円/楕円 108"/>
        <xdr:cNvSpPr/>
      </xdr:nvSpPr>
      <xdr:spPr>
        <a:xfrm>
          <a:off x="9588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10177</xdr:rowOff>
    </xdr:from>
    <xdr:ext cx="469744" cy="259045"/>
    <xdr:sp macro="" textlink="">
      <xdr:nvSpPr>
        <xdr:cNvPr id="110" name="n_1mainValue【図書館】&#10;一人当たり面積"/>
        <xdr:cNvSpPr txBox="1"/>
      </xdr:nvSpPr>
      <xdr:spPr>
        <a:xfrm>
          <a:off x="9391727" y="58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3" name="テキスト ボックス 132"/>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133350</xdr:rowOff>
    </xdr:from>
    <xdr:to>
      <xdr:col>6</xdr:col>
      <xdr:colOff>510540</xdr:colOff>
      <xdr:row>56</xdr:row>
      <xdr:rowOff>121920</xdr:rowOff>
    </xdr:to>
    <xdr:cxnSp macro="">
      <xdr:nvCxnSpPr>
        <xdr:cNvPr id="135" name="直線コネクタ 134"/>
        <xdr:cNvCxnSpPr/>
      </xdr:nvCxnSpPr>
      <xdr:spPr>
        <a:xfrm flipV="1">
          <a:off x="4634865" y="9563100"/>
          <a:ext cx="0" cy="16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125747</xdr:rowOff>
    </xdr:from>
    <xdr:ext cx="405111" cy="259045"/>
    <xdr:sp macro="" textlink="">
      <xdr:nvSpPr>
        <xdr:cNvPr id="136" name="【体育館・プール】&#10;有形固定資産減価償却率最小値テキスト"/>
        <xdr:cNvSpPr txBox="1"/>
      </xdr:nvSpPr>
      <xdr:spPr>
        <a:xfrm>
          <a:off x="4724400" y="9726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56</xdr:row>
      <xdr:rowOff>121920</xdr:rowOff>
    </xdr:from>
    <xdr:to>
      <xdr:col>6</xdr:col>
      <xdr:colOff>600075</xdr:colOff>
      <xdr:row>56</xdr:row>
      <xdr:rowOff>121920</xdr:rowOff>
    </xdr:to>
    <xdr:cxnSp macro="">
      <xdr:nvCxnSpPr>
        <xdr:cNvPr id="137" name="直線コネクタ 136"/>
        <xdr:cNvCxnSpPr/>
      </xdr:nvCxnSpPr>
      <xdr:spPr>
        <a:xfrm>
          <a:off x="4546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80027</xdr:rowOff>
    </xdr:from>
    <xdr:ext cx="405111" cy="259045"/>
    <xdr:sp macro="" textlink="">
      <xdr:nvSpPr>
        <xdr:cNvPr id="138" name="【体育館・プール】&#10;有形固定資産減価償却率最大値テキスト"/>
        <xdr:cNvSpPr txBox="1"/>
      </xdr:nvSpPr>
      <xdr:spPr>
        <a:xfrm>
          <a:off x="4724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a:t>
          </a:r>
          <a:endParaRPr kumimoji="1" lang="ja-JP" altLang="en-US" sz="1000" b="1">
            <a:latin typeface="ＭＳ Ｐゴシック"/>
          </a:endParaRPr>
        </a:p>
      </xdr:txBody>
    </xdr:sp>
    <xdr:clientData/>
  </xdr:oneCellAnchor>
  <xdr:twoCellAnchor>
    <xdr:from>
      <xdr:col>6</xdr:col>
      <xdr:colOff>422275</xdr:colOff>
      <xdr:row>55</xdr:row>
      <xdr:rowOff>133350</xdr:rowOff>
    </xdr:from>
    <xdr:to>
      <xdr:col>6</xdr:col>
      <xdr:colOff>600075</xdr:colOff>
      <xdr:row>55</xdr:row>
      <xdr:rowOff>133350</xdr:rowOff>
    </xdr:to>
    <xdr:cxnSp macro="">
      <xdr:nvCxnSpPr>
        <xdr:cNvPr id="139" name="直線コネクタ 138"/>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156227</xdr:rowOff>
    </xdr:from>
    <xdr:ext cx="405111" cy="259045"/>
    <xdr:sp macro="" textlink="">
      <xdr:nvSpPr>
        <xdr:cNvPr id="140" name="【体育館・プール】&#10;有形固定資産減価償却率平均値テキスト"/>
        <xdr:cNvSpPr txBox="1"/>
      </xdr:nvSpPr>
      <xdr:spPr>
        <a:xfrm>
          <a:off x="4724400" y="9585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6350</xdr:rowOff>
    </xdr:from>
    <xdr:to>
      <xdr:col>6</xdr:col>
      <xdr:colOff>561975</xdr:colOff>
      <xdr:row>56</xdr:row>
      <xdr:rowOff>107950</xdr:rowOff>
    </xdr:to>
    <xdr:sp macro="" textlink="">
      <xdr:nvSpPr>
        <xdr:cNvPr id="141" name="フローチャート : 判断 140"/>
        <xdr:cNvSpPr/>
      </xdr:nvSpPr>
      <xdr:spPr>
        <a:xfrm>
          <a:off x="4584700" y="960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170180</xdr:rowOff>
    </xdr:from>
    <xdr:to>
      <xdr:col>5</xdr:col>
      <xdr:colOff>409575</xdr:colOff>
      <xdr:row>60</xdr:row>
      <xdr:rowOff>100330</xdr:rowOff>
    </xdr:to>
    <xdr:sp macro="" textlink="">
      <xdr:nvSpPr>
        <xdr:cNvPr id="142" name="フローチャート : 判断 141"/>
        <xdr:cNvSpPr/>
      </xdr:nvSpPr>
      <xdr:spPr>
        <a:xfrm>
          <a:off x="37465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116857</xdr:rowOff>
    </xdr:from>
    <xdr:ext cx="405111" cy="259045"/>
    <xdr:sp macro="" textlink="">
      <xdr:nvSpPr>
        <xdr:cNvPr id="143" name="n_1aveValue【体育館・プール】&#10;有形固定資産減価償却率"/>
        <xdr:cNvSpPr txBox="1"/>
      </xdr:nvSpPr>
      <xdr:spPr>
        <a:xfrm>
          <a:off x="3582043"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93980</xdr:rowOff>
    </xdr:from>
    <xdr:to>
      <xdr:col>5</xdr:col>
      <xdr:colOff>409575</xdr:colOff>
      <xdr:row>64</xdr:row>
      <xdr:rowOff>24130</xdr:rowOff>
    </xdr:to>
    <xdr:sp macro="" textlink="">
      <xdr:nvSpPr>
        <xdr:cNvPr id="149" name="円/楕円 148"/>
        <xdr:cNvSpPr/>
      </xdr:nvSpPr>
      <xdr:spPr>
        <a:xfrm>
          <a:off x="3746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15257</xdr:rowOff>
    </xdr:from>
    <xdr:ext cx="405111" cy="259045"/>
    <xdr:sp macro="" textlink="">
      <xdr:nvSpPr>
        <xdr:cNvPr id="150" name="n_1mainValue【体育館・プール】&#10;有形固定資産減価償却率"/>
        <xdr:cNvSpPr txBox="1"/>
      </xdr:nvSpPr>
      <xdr:spPr>
        <a:xfrm>
          <a:off x="3582043" y="1098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1" name="テキスト ボックス 160"/>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3" name="テキスト ボックス 16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5" name="テキスト ボックス 16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7" name="テキスト ボックス 16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9" name="テキスト ボックス 16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1" name="テキスト ボックス 17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3" name="テキスト ボックス 17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61</xdr:row>
      <xdr:rowOff>57150</xdr:rowOff>
    </xdr:from>
    <xdr:to>
      <xdr:col>15</xdr:col>
      <xdr:colOff>180340</xdr:colOff>
      <xdr:row>62</xdr:row>
      <xdr:rowOff>0</xdr:rowOff>
    </xdr:to>
    <xdr:cxnSp macro="">
      <xdr:nvCxnSpPr>
        <xdr:cNvPr id="175" name="直線コネクタ 174"/>
        <xdr:cNvCxnSpPr/>
      </xdr:nvCxnSpPr>
      <xdr:spPr>
        <a:xfrm flipV="1">
          <a:off x="10476865" y="10515600"/>
          <a:ext cx="0" cy="11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3827</xdr:rowOff>
    </xdr:from>
    <xdr:ext cx="469744" cy="259045"/>
    <xdr:sp macro="" textlink="">
      <xdr:nvSpPr>
        <xdr:cNvPr id="176" name="【体育館・プール】&#10;一人当たり面積最小値テキスト"/>
        <xdr:cNvSpPr txBox="1"/>
      </xdr:nvSpPr>
      <xdr:spPr>
        <a:xfrm>
          <a:off x="1056640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15</xdr:col>
      <xdr:colOff>92075</xdr:colOff>
      <xdr:row>62</xdr:row>
      <xdr:rowOff>0</xdr:rowOff>
    </xdr:from>
    <xdr:to>
      <xdr:col>15</xdr:col>
      <xdr:colOff>269875</xdr:colOff>
      <xdr:row>62</xdr:row>
      <xdr:rowOff>0</xdr:rowOff>
    </xdr:to>
    <xdr:cxnSp macro="">
      <xdr:nvCxnSpPr>
        <xdr:cNvPr id="177" name="直線コネクタ 176"/>
        <xdr:cNvCxnSpPr/>
      </xdr:nvCxnSpPr>
      <xdr:spPr>
        <a:xfrm>
          <a:off x="103886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3827</xdr:rowOff>
    </xdr:from>
    <xdr:ext cx="469744" cy="259045"/>
    <xdr:sp macro="" textlink="">
      <xdr:nvSpPr>
        <xdr:cNvPr id="178" name="【体育館・プール】&#10;一人当たり面積最大値テキスト"/>
        <xdr:cNvSpPr txBox="1"/>
      </xdr:nvSpPr>
      <xdr:spPr>
        <a:xfrm>
          <a:off x="10566400" y="1029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0.128</a:t>
          </a:r>
          <a:endParaRPr kumimoji="1" lang="ja-JP" altLang="en-US" sz="1000" b="1">
            <a:latin typeface="ＭＳ Ｐゴシック"/>
          </a:endParaRPr>
        </a:p>
      </xdr:txBody>
    </xdr:sp>
    <xdr:clientData/>
  </xdr:oneCellAnchor>
  <xdr:twoCellAnchor>
    <xdr:from>
      <xdr:col>15</xdr:col>
      <xdr:colOff>92075</xdr:colOff>
      <xdr:row>61</xdr:row>
      <xdr:rowOff>57150</xdr:rowOff>
    </xdr:from>
    <xdr:to>
      <xdr:col>15</xdr:col>
      <xdr:colOff>269875</xdr:colOff>
      <xdr:row>61</xdr:row>
      <xdr:rowOff>57150</xdr:rowOff>
    </xdr:to>
    <xdr:cxnSp macro="">
      <xdr:nvCxnSpPr>
        <xdr:cNvPr id="179" name="直線コネクタ 178"/>
        <xdr:cNvCxnSpPr/>
      </xdr:nvCxnSpPr>
      <xdr:spPr>
        <a:xfrm>
          <a:off x="103886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41927</xdr:rowOff>
    </xdr:from>
    <xdr:ext cx="469744" cy="259045"/>
    <xdr:sp macro="" textlink="">
      <xdr:nvSpPr>
        <xdr:cNvPr id="180" name="【体育館・プール】&#10;一人当たり面積平均値テキスト"/>
        <xdr:cNvSpPr txBox="1"/>
      </xdr:nvSpPr>
      <xdr:spPr>
        <a:xfrm>
          <a:off x="105664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63500</xdr:rowOff>
    </xdr:from>
    <xdr:to>
      <xdr:col>15</xdr:col>
      <xdr:colOff>231775</xdr:colOff>
      <xdr:row>61</xdr:row>
      <xdr:rowOff>165100</xdr:rowOff>
    </xdr:to>
    <xdr:sp macro="" textlink="">
      <xdr:nvSpPr>
        <xdr:cNvPr id="181" name="フローチャート : 判断 180"/>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54</xdr:row>
      <xdr:rowOff>158750</xdr:rowOff>
    </xdr:from>
    <xdr:to>
      <xdr:col>14</xdr:col>
      <xdr:colOff>79375</xdr:colOff>
      <xdr:row>55</xdr:row>
      <xdr:rowOff>88900</xdr:rowOff>
    </xdr:to>
    <xdr:sp macro="" textlink="">
      <xdr:nvSpPr>
        <xdr:cNvPr id="182" name="フローチャート : 判断 181"/>
        <xdr:cNvSpPr/>
      </xdr:nvSpPr>
      <xdr:spPr>
        <a:xfrm>
          <a:off x="9588500" y="941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53</xdr:row>
      <xdr:rowOff>105427</xdr:rowOff>
    </xdr:from>
    <xdr:ext cx="469744" cy="259045"/>
    <xdr:sp macro="" textlink="">
      <xdr:nvSpPr>
        <xdr:cNvPr id="183" name="n_1aveValue【体育館・プール】&#10;一人当たり面積"/>
        <xdr:cNvSpPr txBox="1"/>
      </xdr:nvSpPr>
      <xdr:spPr>
        <a:xfrm>
          <a:off x="9391727" y="919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63500</xdr:rowOff>
    </xdr:from>
    <xdr:to>
      <xdr:col>14</xdr:col>
      <xdr:colOff>79375</xdr:colOff>
      <xdr:row>64</xdr:row>
      <xdr:rowOff>165100</xdr:rowOff>
    </xdr:to>
    <xdr:sp macro="" textlink="">
      <xdr:nvSpPr>
        <xdr:cNvPr id="189" name="円/楕円 188"/>
        <xdr:cNvSpPr/>
      </xdr:nvSpPr>
      <xdr:spPr>
        <a:xfrm>
          <a:off x="9588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156227</xdr:rowOff>
    </xdr:from>
    <xdr:ext cx="469744" cy="259045"/>
    <xdr:sp macro="" textlink="">
      <xdr:nvSpPr>
        <xdr:cNvPr id="190" name="n_1mainValue【体育館・プール】&#10;一人当たり面積"/>
        <xdr:cNvSpPr txBox="1"/>
      </xdr:nvSpPr>
      <xdr:spPr>
        <a:xfrm>
          <a:off x="9391727"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72</xdr:row>
      <xdr:rowOff>127000</xdr:rowOff>
    </xdr:from>
    <xdr:to>
      <xdr:col>3</xdr:col>
      <xdr:colOff>219075</xdr:colOff>
      <xdr:row>74</xdr:row>
      <xdr:rowOff>38100</xdr:rowOff>
    </xdr:to>
    <xdr:sp macro="" textlink="">
      <xdr:nvSpPr>
        <xdr:cNvPr id="192" name="正方形/長方形 191"/>
        <xdr:cNvSpPr/>
      </xdr:nvSpPr>
      <xdr:spPr>
        <a:xfrm>
          <a:off x="76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73</xdr:row>
      <xdr:rowOff>158750</xdr:rowOff>
    </xdr:from>
    <xdr:to>
      <xdr:col>3</xdr:col>
      <xdr:colOff>219075</xdr:colOff>
      <xdr:row>75</xdr:row>
      <xdr:rowOff>69850</xdr:rowOff>
    </xdr:to>
    <xdr:sp macro="" textlink="">
      <xdr:nvSpPr>
        <xdr:cNvPr id="193" name="正方形/長方形 192"/>
        <xdr:cNvSpPr/>
      </xdr:nvSpPr>
      <xdr:spPr>
        <a:xfrm>
          <a:off x="76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2</xdr:col>
      <xdr:colOff>650875</xdr:colOff>
      <xdr:row>72</xdr:row>
      <xdr:rowOff>127000</xdr:rowOff>
    </xdr:from>
    <xdr:to>
      <xdr:col>5</xdr:col>
      <xdr:colOff>117475</xdr:colOff>
      <xdr:row>74</xdr:row>
      <xdr:rowOff>38100</xdr:rowOff>
    </xdr:to>
    <xdr:sp macro="" textlink="">
      <xdr:nvSpPr>
        <xdr:cNvPr id="194" name="正方形/長方形 193"/>
        <xdr:cNvSpPr/>
      </xdr:nvSpPr>
      <xdr:spPr>
        <a:xfrm>
          <a:off x="20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73</xdr:row>
      <xdr:rowOff>158750</xdr:rowOff>
    </xdr:from>
    <xdr:to>
      <xdr:col>5</xdr:col>
      <xdr:colOff>117475</xdr:colOff>
      <xdr:row>75</xdr:row>
      <xdr:rowOff>69850</xdr:rowOff>
    </xdr:to>
    <xdr:sp macro="" textlink="">
      <xdr:nvSpPr>
        <xdr:cNvPr id="195" name="正方形/長方形 194"/>
        <xdr:cNvSpPr/>
      </xdr:nvSpPr>
      <xdr:spPr>
        <a:xfrm>
          <a:off x="20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3" name="テキスト ボックス 21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76</xdr:row>
      <xdr:rowOff>134257</xdr:rowOff>
    </xdr:from>
    <xdr:to>
      <xdr:col>5</xdr:col>
      <xdr:colOff>409575</xdr:colOff>
      <xdr:row>77</xdr:row>
      <xdr:rowOff>64407</xdr:rowOff>
    </xdr:to>
    <xdr:sp macro="" textlink="">
      <xdr:nvSpPr>
        <xdr:cNvPr id="215" name="フローチャート : 判断 214"/>
        <xdr:cNvSpPr/>
      </xdr:nvSpPr>
      <xdr:spPr>
        <a:xfrm>
          <a:off x="3746500" y="1316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75</xdr:row>
      <xdr:rowOff>80934</xdr:rowOff>
    </xdr:from>
    <xdr:ext cx="405111" cy="259045"/>
    <xdr:sp macro="" textlink="">
      <xdr:nvSpPr>
        <xdr:cNvPr id="216" name="n_1aveValue【福祉施設】&#10;有形固定資産減価償却率"/>
        <xdr:cNvSpPr txBox="1"/>
      </xdr:nvSpPr>
      <xdr:spPr>
        <a:xfrm>
          <a:off x="3582043" y="12939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36286</xdr:rowOff>
    </xdr:from>
    <xdr:to>
      <xdr:col>5</xdr:col>
      <xdr:colOff>409575</xdr:colOff>
      <xdr:row>86</xdr:row>
      <xdr:rowOff>137886</xdr:rowOff>
    </xdr:to>
    <xdr:sp macro="" textlink="">
      <xdr:nvSpPr>
        <xdr:cNvPr id="222" name="円/楕円 221"/>
        <xdr:cNvSpPr/>
      </xdr:nvSpPr>
      <xdr:spPr>
        <a:xfrm>
          <a:off x="3746500" y="1478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129013</xdr:rowOff>
    </xdr:from>
    <xdr:ext cx="405111" cy="259045"/>
    <xdr:sp macro="" textlink="">
      <xdr:nvSpPr>
        <xdr:cNvPr id="223" name="n_1mainValue【福祉施設】&#10;有形固定資産減価償却率"/>
        <xdr:cNvSpPr txBox="1"/>
      </xdr:nvSpPr>
      <xdr:spPr>
        <a:xfrm>
          <a:off x="3582043" y="1487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72</xdr:row>
      <xdr:rowOff>127000</xdr:rowOff>
    </xdr:from>
    <xdr:to>
      <xdr:col>11</xdr:col>
      <xdr:colOff>574675</xdr:colOff>
      <xdr:row>74</xdr:row>
      <xdr:rowOff>38100</xdr:rowOff>
    </xdr:to>
    <xdr:sp macro="" textlink="">
      <xdr:nvSpPr>
        <xdr:cNvPr id="225" name="正方形/長方形 224"/>
        <xdr:cNvSpPr/>
      </xdr:nvSpPr>
      <xdr:spPr>
        <a:xfrm>
          <a:off x="660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73</xdr:row>
      <xdr:rowOff>158750</xdr:rowOff>
    </xdr:from>
    <xdr:to>
      <xdr:col>11</xdr:col>
      <xdr:colOff>574675</xdr:colOff>
      <xdr:row>75</xdr:row>
      <xdr:rowOff>69850</xdr:rowOff>
    </xdr:to>
    <xdr:sp macro="" textlink="">
      <xdr:nvSpPr>
        <xdr:cNvPr id="226" name="正方形/長方形 225"/>
        <xdr:cNvSpPr/>
      </xdr:nvSpPr>
      <xdr:spPr>
        <a:xfrm>
          <a:off x="660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11</xdr:col>
      <xdr:colOff>320675</xdr:colOff>
      <xdr:row>72</xdr:row>
      <xdr:rowOff>127000</xdr:rowOff>
    </xdr:from>
    <xdr:to>
      <xdr:col>13</xdr:col>
      <xdr:colOff>473075</xdr:colOff>
      <xdr:row>74</xdr:row>
      <xdr:rowOff>38100</xdr:rowOff>
    </xdr:to>
    <xdr:sp macro="" textlink="">
      <xdr:nvSpPr>
        <xdr:cNvPr id="227" name="正方形/長方形 226"/>
        <xdr:cNvSpPr/>
      </xdr:nvSpPr>
      <xdr:spPr>
        <a:xfrm>
          <a:off x="78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73</xdr:row>
      <xdr:rowOff>158750</xdr:rowOff>
    </xdr:from>
    <xdr:to>
      <xdr:col>13</xdr:col>
      <xdr:colOff>473075</xdr:colOff>
      <xdr:row>75</xdr:row>
      <xdr:rowOff>69850</xdr:rowOff>
    </xdr:to>
    <xdr:sp macro="" textlink="">
      <xdr:nvSpPr>
        <xdr:cNvPr id="228" name="正方形/長方形 227"/>
        <xdr:cNvSpPr/>
      </xdr:nvSpPr>
      <xdr:spPr>
        <a:xfrm>
          <a:off x="78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29" name="正方形/長方形 2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32" name="テキスト ボックス 23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158750</xdr:rowOff>
    </xdr:from>
    <xdr:to>
      <xdr:col>14</xdr:col>
      <xdr:colOff>79375</xdr:colOff>
      <xdr:row>78</xdr:row>
      <xdr:rowOff>88900</xdr:rowOff>
    </xdr:to>
    <xdr:sp macro="" textlink="">
      <xdr:nvSpPr>
        <xdr:cNvPr id="244" name="フローチャート : 判断 243"/>
        <xdr:cNvSpPr/>
      </xdr:nvSpPr>
      <xdr:spPr>
        <a:xfrm>
          <a:off x="95885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76</xdr:row>
      <xdr:rowOff>105427</xdr:rowOff>
    </xdr:from>
    <xdr:ext cx="469744" cy="259045"/>
    <xdr:sp macro="" textlink="">
      <xdr:nvSpPr>
        <xdr:cNvPr id="245" name="n_1aveValue【福祉施設】&#10;一人当たり面積"/>
        <xdr:cNvSpPr txBox="1"/>
      </xdr:nvSpPr>
      <xdr:spPr>
        <a:xfrm>
          <a:off x="9391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46" name="テキスト ボックス 24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7" name="テキスト ボックス 24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48" name="テキスト ボックス 24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49" name="テキスト ボックス 24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0" name="テキスト ボックス 24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170180</xdr:rowOff>
    </xdr:from>
    <xdr:to>
      <xdr:col>14</xdr:col>
      <xdr:colOff>79375</xdr:colOff>
      <xdr:row>85</xdr:row>
      <xdr:rowOff>100330</xdr:rowOff>
    </xdr:to>
    <xdr:sp macro="" textlink="">
      <xdr:nvSpPr>
        <xdr:cNvPr id="251" name="円/楕円 250"/>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91457</xdr:rowOff>
    </xdr:from>
    <xdr:ext cx="469744" cy="259045"/>
    <xdr:sp macro="" textlink="">
      <xdr:nvSpPr>
        <xdr:cNvPr id="252" name="n_1mainValue【福祉施設】&#10;一人当たり面積"/>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53" name="正方形/長方形 2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4" name="正方形/長方形 2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5" name="正方形/長方形 2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6" name="正方形/長方形 2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7" name="正方形/長方形 2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58" name="正方形/長方形 2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59" name="正方形/長方形 2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0" name="正方形/長方形 2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1" name="テキスト ボックス 2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2" name="直線コネクタ 2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63" name="テキスト ボックス 26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64" name="直線コネクタ 26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65" name="テキスト ボックス 26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66" name="直線コネクタ 26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67" name="テキスト ボックス 26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68" name="直線コネクタ 26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69" name="テキスト ボックス 26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0" name="直線コネクタ 26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1" name="テキスト ボックス 27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2" name="直線コネクタ 2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3" name="テキスト ボックス 27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7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7620</xdr:rowOff>
    </xdr:from>
    <xdr:to>
      <xdr:col>6</xdr:col>
      <xdr:colOff>510540</xdr:colOff>
      <xdr:row>103</xdr:row>
      <xdr:rowOff>69342</xdr:rowOff>
    </xdr:to>
    <xdr:cxnSp macro="">
      <xdr:nvCxnSpPr>
        <xdr:cNvPr id="275" name="直線コネクタ 274"/>
        <xdr:cNvCxnSpPr/>
      </xdr:nvCxnSpPr>
      <xdr:spPr>
        <a:xfrm flipV="1">
          <a:off x="4634865" y="17495520"/>
          <a:ext cx="0" cy="23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105681</xdr:rowOff>
    </xdr:from>
    <xdr:ext cx="405111" cy="259045"/>
    <xdr:sp macro="" textlink="">
      <xdr:nvSpPr>
        <xdr:cNvPr id="276" name="【市民会館】&#10;有形固定資産減価償却率最小値テキスト"/>
        <xdr:cNvSpPr txBox="1"/>
      </xdr:nvSpPr>
      <xdr:spPr>
        <a:xfrm>
          <a:off x="4724400" y="17765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6</xdr:col>
      <xdr:colOff>422275</xdr:colOff>
      <xdr:row>103</xdr:row>
      <xdr:rowOff>69342</xdr:rowOff>
    </xdr:from>
    <xdr:to>
      <xdr:col>6</xdr:col>
      <xdr:colOff>600075</xdr:colOff>
      <xdr:row>103</xdr:row>
      <xdr:rowOff>69342</xdr:rowOff>
    </xdr:to>
    <xdr:cxnSp macro="">
      <xdr:nvCxnSpPr>
        <xdr:cNvPr id="277" name="直線コネクタ 276"/>
        <xdr:cNvCxnSpPr/>
      </xdr:nvCxnSpPr>
      <xdr:spPr>
        <a:xfrm>
          <a:off x="4546600" y="1772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125747</xdr:rowOff>
    </xdr:from>
    <xdr:ext cx="405111" cy="259045"/>
    <xdr:sp macro="" textlink="">
      <xdr:nvSpPr>
        <xdr:cNvPr id="278" name="【市民会館】&#10;有形固定資産減価償却率最大値テキスト"/>
        <xdr:cNvSpPr txBox="1"/>
      </xdr:nvSpPr>
      <xdr:spPr>
        <a:xfrm>
          <a:off x="4724400"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6</xdr:col>
      <xdr:colOff>422275</xdr:colOff>
      <xdr:row>102</xdr:row>
      <xdr:rowOff>7620</xdr:rowOff>
    </xdr:from>
    <xdr:to>
      <xdr:col>6</xdr:col>
      <xdr:colOff>600075</xdr:colOff>
      <xdr:row>102</xdr:row>
      <xdr:rowOff>7620</xdr:rowOff>
    </xdr:to>
    <xdr:cxnSp macro="">
      <xdr:nvCxnSpPr>
        <xdr:cNvPr id="279" name="直線コネクタ 278"/>
        <xdr:cNvCxnSpPr/>
      </xdr:nvCxnSpPr>
      <xdr:spPr>
        <a:xfrm>
          <a:off x="4546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150131</xdr:rowOff>
    </xdr:from>
    <xdr:ext cx="405111" cy="259045"/>
    <xdr:sp macro="" textlink="">
      <xdr:nvSpPr>
        <xdr:cNvPr id="280" name="【市民会館】&#10;有形固定資産減価償却率平均値テキスト"/>
        <xdr:cNvSpPr txBox="1"/>
      </xdr:nvSpPr>
      <xdr:spPr>
        <a:xfrm>
          <a:off x="4724400" y="17638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254</xdr:rowOff>
    </xdr:from>
    <xdr:to>
      <xdr:col>6</xdr:col>
      <xdr:colOff>561975</xdr:colOff>
      <xdr:row>103</xdr:row>
      <xdr:rowOff>101854</xdr:rowOff>
    </xdr:to>
    <xdr:sp macro="" textlink="">
      <xdr:nvSpPr>
        <xdr:cNvPr id="281" name="フローチャート : 判断 280"/>
        <xdr:cNvSpPr/>
      </xdr:nvSpPr>
      <xdr:spPr>
        <a:xfrm>
          <a:off x="4584700" y="176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55118</xdr:rowOff>
    </xdr:from>
    <xdr:to>
      <xdr:col>5</xdr:col>
      <xdr:colOff>409575</xdr:colOff>
      <xdr:row>105</xdr:row>
      <xdr:rowOff>156718</xdr:rowOff>
    </xdr:to>
    <xdr:sp macro="" textlink="">
      <xdr:nvSpPr>
        <xdr:cNvPr id="282" name="フローチャート : 判断 281"/>
        <xdr:cNvSpPr/>
      </xdr:nvSpPr>
      <xdr:spPr>
        <a:xfrm>
          <a:off x="3746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1795</xdr:rowOff>
    </xdr:from>
    <xdr:ext cx="405111" cy="259045"/>
    <xdr:sp macro="" textlink="">
      <xdr:nvSpPr>
        <xdr:cNvPr id="283" name="n_1aveValue【市民会館】&#10;有形固定資産減価償却率"/>
        <xdr:cNvSpPr txBox="1"/>
      </xdr:nvSpPr>
      <xdr:spPr>
        <a:xfrm>
          <a:off x="3582043" y="1783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84" name="テキスト ボックス 2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5" name="テキスト ボックス 2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6" name="テキスト ボックス 2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87" name="テキスト ボックス 2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88" name="テキスト ボックス 2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82550</xdr:rowOff>
    </xdr:from>
    <xdr:to>
      <xdr:col>5</xdr:col>
      <xdr:colOff>409575</xdr:colOff>
      <xdr:row>108</xdr:row>
      <xdr:rowOff>12700</xdr:rowOff>
    </xdr:to>
    <xdr:sp macro="" textlink="">
      <xdr:nvSpPr>
        <xdr:cNvPr id="289" name="円/楕円 288"/>
        <xdr:cNvSpPr/>
      </xdr:nvSpPr>
      <xdr:spPr>
        <a:xfrm>
          <a:off x="3746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3827</xdr:rowOff>
    </xdr:from>
    <xdr:ext cx="405111" cy="259045"/>
    <xdr:sp macro="" textlink="">
      <xdr:nvSpPr>
        <xdr:cNvPr id="290" name="n_1mainValue【市民会館】&#10;有形固定資産減価償却率"/>
        <xdr:cNvSpPr txBox="1"/>
      </xdr:nvSpPr>
      <xdr:spPr>
        <a:xfrm>
          <a:off x="3582043"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99" name="テキスト ボックス 29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0" name="直線コネクタ 29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1" name="直線コネクタ 30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02" name="テキスト ボックス 30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3" name="直線コネクタ 30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04" name="テキスト ボックス 30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05" name="直線コネクタ 30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06" name="テキスト ボックス 30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07" name="直線コネクタ 30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08" name="テキスト ボックス 30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09" name="直線コネクタ 30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10" name="テキスト ボックス 30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1" name="直線コネクタ 31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2" name="テキスト ボックス 31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105</xdr:row>
      <xdr:rowOff>3811</xdr:rowOff>
    </xdr:from>
    <xdr:to>
      <xdr:col>15</xdr:col>
      <xdr:colOff>180340</xdr:colOff>
      <xdr:row>108</xdr:row>
      <xdr:rowOff>7620</xdr:rowOff>
    </xdr:to>
    <xdr:cxnSp macro="">
      <xdr:nvCxnSpPr>
        <xdr:cNvPr id="314" name="直線コネクタ 313"/>
        <xdr:cNvCxnSpPr/>
      </xdr:nvCxnSpPr>
      <xdr:spPr>
        <a:xfrm flipV="1">
          <a:off x="10476865" y="18006061"/>
          <a:ext cx="0" cy="51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15"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0.038</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16" name="直線コネクタ 315"/>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121938</xdr:rowOff>
    </xdr:from>
    <xdr:ext cx="469744" cy="259045"/>
    <xdr:sp macro="" textlink="">
      <xdr:nvSpPr>
        <xdr:cNvPr id="317" name="【市民会館】&#10;一人当たり面積最大値テキスト"/>
        <xdr:cNvSpPr txBox="1"/>
      </xdr:nvSpPr>
      <xdr:spPr>
        <a:xfrm>
          <a:off x="10566400" y="17781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15</xdr:col>
      <xdr:colOff>92075</xdr:colOff>
      <xdr:row>105</xdr:row>
      <xdr:rowOff>3811</xdr:rowOff>
    </xdr:from>
    <xdr:to>
      <xdr:col>15</xdr:col>
      <xdr:colOff>269875</xdr:colOff>
      <xdr:row>105</xdr:row>
      <xdr:rowOff>3811</xdr:rowOff>
    </xdr:to>
    <xdr:cxnSp macro="">
      <xdr:nvCxnSpPr>
        <xdr:cNvPr id="318" name="直線コネクタ 317"/>
        <xdr:cNvCxnSpPr/>
      </xdr:nvCxnSpPr>
      <xdr:spPr>
        <a:xfrm>
          <a:off x="10388600" y="1800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68597</xdr:rowOff>
    </xdr:from>
    <xdr:ext cx="469744" cy="259045"/>
    <xdr:sp macro="" textlink="">
      <xdr:nvSpPr>
        <xdr:cNvPr id="319" name="【市民会館】&#10;一人当たり面積平均値テキスト"/>
        <xdr:cNvSpPr txBox="1"/>
      </xdr:nvSpPr>
      <xdr:spPr>
        <a:xfrm>
          <a:off x="10566400" y="1824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90170</xdr:rowOff>
    </xdr:from>
    <xdr:to>
      <xdr:col>15</xdr:col>
      <xdr:colOff>231775</xdr:colOff>
      <xdr:row>107</xdr:row>
      <xdr:rowOff>20320</xdr:rowOff>
    </xdr:to>
    <xdr:sp macro="" textlink="">
      <xdr:nvSpPr>
        <xdr:cNvPr id="320" name="フローチャート : 判断 319"/>
        <xdr:cNvSpPr/>
      </xdr:nvSpPr>
      <xdr:spPr>
        <a:xfrm>
          <a:off x="104267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101600</xdr:rowOff>
    </xdr:from>
    <xdr:to>
      <xdr:col>14</xdr:col>
      <xdr:colOff>79375</xdr:colOff>
      <xdr:row>106</xdr:row>
      <xdr:rowOff>31750</xdr:rowOff>
    </xdr:to>
    <xdr:sp macro="" textlink="">
      <xdr:nvSpPr>
        <xdr:cNvPr id="321" name="フローチャート : 判断 320"/>
        <xdr:cNvSpPr/>
      </xdr:nvSpPr>
      <xdr:spPr>
        <a:xfrm>
          <a:off x="9588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22877</xdr:rowOff>
    </xdr:from>
    <xdr:ext cx="469744" cy="259045"/>
    <xdr:sp macro="" textlink="">
      <xdr:nvSpPr>
        <xdr:cNvPr id="322" name="n_1aveValue【市民会館】&#10;一人当たり面積"/>
        <xdr:cNvSpPr txBox="1"/>
      </xdr:nvSpPr>
      <xdr:spPr>
        <a:xfrm>
          <a:off x="93917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23" name="テキスト ボックス 32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4" name="テキスト ボックス 32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5" name="テキスト ボックス 32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6" name="テキスト ボックス 32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7" name="テキスト ボックス 32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124461</xdr:rowOff>
    </xdr:from>
    <xdr:to>
      <xdr:col>14</xdr:col>
      <xdr:colOff>79375</xdr:colOff>
      <xdr:row>101</xdr:row>
      <xdr:rowOff>54611</xdr:rowOff>
    </xdr:to>
    <xdr:sp macro="" textlink="">
      <xdr:nvSpPr>
        <xdr:cNvPr id="328" name="円/楕円 327"/>
        <xdr:cNvSpPr/>
      </xdr:nvSpPr>
      <xdr:spPr>
        <a:xfrm>
          <a:off x="9588500" y="172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71138</xdr:rowOff>
    </xdr:from>
    <xdr:ext cx="469744" cy="259045"/>
    <xdr:sp macro="" textlink="">
      <xdr:nvSpPr>
        <xdr:cNvPr id="329" name="n_1mainValue【市民会館】&#10;一人当たり面積"/>
        <xdr:cNvSpPr txBox="1"/>
      </xdr:nvSpPr>
      <xdr:spPr>
        <a:xfrm>
          <a:off x="9391727" y="170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7" name="正方形/長方形 33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5" name="正方形/長方形 34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46" name="正方形/長方形 3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7" name="正方形/長方形 3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8" name="正方形/長方形 3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9" name="正方形/長方形 3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0" name="正方形/長方形 3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1" name="正方形/長方形 3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2" name="正方形/長方形 3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53" name="正方形/長方形 3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4" name="テキスト ボックス 3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5" name="直線コネクタ 3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6" name="テキスト ボックス 35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57" name="直線コネクタ 35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58" name="テキスト ボックス 35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59" name="直線コネクタ 35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0" name="テキスト ボックス 35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1" name="直線コネクタ 36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2" name="テキスト ボックス 36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3" name="直線コネクタ 36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4" name="テキスト ボックス 36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5" name="直線コネクタ 36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6" name="テキスト ボックス 36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7" name="直線コネクタ 36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68" name="テキスト ボックス 36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6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61</xdr:row>
      <xdr:rowOff>125730</xdr:rowOff>
    </xdr:from>
    <xdr:to>
      <xdr:col>23</xdr:col>
      <xdr:colOff>516889</xdr:colOff>
      <xdr:row>62</xdr:row>
      <xdr:rowOff>15240</xdr:rowOff>
    </xdr:to>
    <xdr:cxnSp macro="">
      <xdr:nvCxnSpPr>
        <xdr:cNvPr id="370" name="直線コネクタ 369"/>
        <xdr:cNvCxnSpPr/>
      </xdr:nvCxnSpPr>
      <xdr:spPr>
        <a:xfrm flipV="1">
          <a:off x="16318864" y="10584180"/>
          <a:ext cx="0" cy="6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47007</xdr:rowOff>
    </xdr:from>
    <xdr:ext cx="405111" cy="259045"/>
    <xdr:sp macro="" textlink="">
      <xdr:nvSpPr>
        <xdr:cNvPr id="371" name="【保健センター・保健所】&#10;有形固定資産減価償却率最小値テキスト"/>
        <xdr:cNvSpPr txBox="1"/>
      </xdr:nvSpPr>
      <xdr:spPr>
        <a:xfrm>
          <a:off x="16408400" y="1067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a:t>
          </a:r>
          <a:endParaRPr kumimoji="1" lang="ja-JP" altLang="en-US" sz="1000" b="1">
            <a:latin typeface="ＭＳ Ｐゴシック"/>
          </a:endParaRPr>
        </a:p>
      </xdr:txBody>
    </xdr:sp>
    <xdr:clientData/>
  </xdr:oneCellAnchor>
  <xdr:twoCellAnchor>
    <xdr:from>
      <xdr:col>23</xdr:col>
      <xdr:colOff>428625</xdr:colOff>
      <xdr:row>62</xdr:row>
      <xdr:rowOff>15240</xdr:rowOff>
    </xdr:from>
    <xdr:to>
      <xdr:col>23</xdr:col>
      <xdr:colOff>606425</xdr:colOff>
      <xdr:row>62</xdr:row>
      <xdr:rowOff>15240</xdr:rowOff>
    </xdr:to>
    <xdr:cxnSp macro="">
      <xdr:nvCxnSpPr>
        <xdr:cNvPr id="372" name="直線コネクタ 371"/>
        <xdr:cNvCxnSpPr/>
      </xdr:nvCxnSpPr>
      <xdr:spPr>
        <a:xfrm>
          <a:off x="16230600" y="1064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72407</xdr:rowOff>
    </xdr:from>
    <xdr:ext cx="405111" cy="259045"/>
    <xdr:sp macro="" textlink="">
      <xdr:nvSpPr>
        <xdr:cNvPr id="373" name="【保健センター・保健所】&#10;有形固定資産減価償却率最大値テキスト"/>
        <xdr:cNvSpPr txBox="1"/>
      </xdr:nvSpPr>
      <xdr:spPr>
        <a:xfrm>
          <a:off x="16408400"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23</xdr:col>
      <xdr:colOff>428625</xdr:colOff>
      <xdr:row>61</xdr:row>
      <xdr:rowOff>125730</xdr:rowOff>
    </xdr:from>
    <xdr:to>
      <xdr:col>23</xdr:col>
      <xdr:colOff>606425</xdr:colOff>
      <xdr:row>61</xdr:row>
      <xdr:rowOff>125730</xdr:rowOff>
    </xdr:to>
    <xdr:cxnSp macro="">
      <xdr:nvCxnSpPr>
        <xdr:cNvPr id="374" name="直線コネクタ 373"/>
        <xdr:cNvCxnSpPr/>
      </xdr:nvCxnSpPr>
      <xdr:spPr>
        <a:xfrm>
          <a:off x="16230600" y="1058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91457</xdr:rowOff>
    </xdr:from>
    <xdr:ext cx="405111" cy="259045"/>
    <xdr:sp macro="" textlink="">
      <xdr:nvSpPr>
        <xdr:cNvPr id="375" name="【保健センター・保健所】&#10;有形固定資産減価償却率平均値テキスト"/>
        <xdr:cNvSpPr txBox="1"/>
      </xdr:nvSpPr>
      <xdr:spPr>
        <a:xfrm>
          <a:off x="16408400" y="1054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113030</xdr:rowOff>
    </xdr:from>
    <xdr:to>
      <xdr:col>23</xdr:col>
      <xdr:colOff>568325</xdr:colOff>
      <xdr:row>62</xdr:row>
      <xdr:rowOff>43180</xdr:rowOff>
    </xdr:to>
    <xdr:sp macro="" textlink="">
      <xdr:nvSpPr>
        <xdr:cNvPr id="376" name="フローチャート : 判断 375"/>
        <xdr:cNvSpPr/>
      </xdr:nvSpPr>
      <xdr:spPr>
        <a:xfrm>
          <a:off x="162687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139700</xdr:rowOff>
    </xdr:from>
    <xdr:to>
      <xdr:col>22</xdr:col>
      <xdr:colOff>415925</xdr:colOff>
      <xdr:row>63</xdr:row>
      <xdr:rowOff>69850</xdr:rowOff>
    </xdr:to>
    <xdr:sp macro="" textlink="">
      <xdr:nvSpPr>
        <xdr:cNvPr id="377" name="フローチャート : 判断 376"/>
        <xdr:cNvSpPr/>
      </xdr:nvSpPr>
      <xdr:spPr>
        <a:xfrm>
          <a:off x="15430500" y="1076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60977</xdr:rowOff>
    </xdr:from>
    <xdr:ext cx="405111" cy="259045"/>
    <xdr:sp macro="" textlink="">
      <xdr:nvSpPr>
        <xdr:cNvPr id="378" name="n_1aveValue【保健センター・保健所】&#10;有形固定資産減価償却率"/>
        <xdr:cNvSpPr txBox="1"/>
      </xdr:nvSpPr>
      <xdr:spPr>
        <a:xfrm>
          <a:off x="15266043"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79" name="テキスト ボックス 3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0" name="テキスト ボックス 3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1" name="テキスト ボックス 3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2" name="テキスト ボックス 3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3" name="テキスト ボックス 3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54</xdr:row>
      <xdr:rowOff>139700</xdr:rowOff>
    </xdr:from>
    <xdr:to>
      <xdr:col>22</xdr:col>
      <xdr:colOff>415925</xdr:colOff>
      <xdr:row>55</xdr:row>
      <xdr:rowOff>69850</xdr:rowOff>
    </xdr:to>
    <xdr:sp macro="" textlink="">
      <xdr:nvSpPr>
        <xdr:cNvPr id="384" name="円/楕円 383"/>
        <xdr:cNvSpPr/>
      </xdr:nvSpPr>
      <xdr:spPr>
        <a:xfrm>
          <a:off x="154305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86377</xdr:rowOff>
    </xdr:from>
    <xdr:ext cx="405111" cy="259045"/>
    <xdr:sp macro="" textlink="">
      <xdr:nvSpPr>
        <xdr:cNvPr id="385" name="n_1mainValue【保健センター・保健所】&#10;有形固定資産減価償却率"/>
        <xdr:cNvSpPr txBox="1"/>
      </xdr:nvSpPr>
      <xdr:spPr>
        <a:xfrm>
          <a:off x="15266043" y="917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86" name="正方形/長方形 3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7" name="正方形/長方形 3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8" name="正方形/長方形 3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9" name="正方形/長方形 3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0" name="正方形/長方形 3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1" name="正方形/長方形 3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2" name="正方形/長方形 3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93" name="正方形/長方形 3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4" name="テキスト ボックス 3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5" name="直線コネクタ 3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6" name="テキスト ボックス 39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97" name="直線コネクタ 39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98" name="テキスト ボックス 39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99" name="直線コネクタ 39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0" name="テキスト ボックス 39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1" name="直線コネクタ 40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2" name="テキスト ボックス 40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3" name="直線コネクタ 40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4" name="テキスト ボックス 40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5" name="直線コネクタ 40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06" name="テキスト ボックス 40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7" name="直線コネクタ 4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8" name="テキスト ボックス 4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0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76200</xdr:rowOff>
    </xdr:from>
    <xdr:to>
      <xdr:col>32</xdr:col>
      <xdr:colOff>186689</xdr:colOff>
      <xdr:row>60</xdr:row>
      <xdr:rowOff>114300</xdr:rowOff>
    </xdr:to>
    <xdr:cxnSp macro="">
      <xdr:nvCxnSpPr>
        <xdr:cNvPr id="410" name="直線コネクタ 409"/>
        <xdr:cNvCxnSpPr/>
      </xdr:nvCxnSpPr>
      <xdr:spPr>
        <a:xfrm flipV="1">
          <a:off x="22160864" y="9677400"/>
          <a:ext cx="0" cy="723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118127</xdr:rowOff>
    </xdr:from>
    <xdr:ext cx="469744" cy="259045"/>
    <xdr:sp macro="" textlink="">
      <xdr:nvSpPr>
        <xdr:cNvPr id="411" name="【保健センター・保健所】&#10;一人当たり面積最小値テキスト"/>
        <xdr:cNvSpPr txBox="1"/>
      </xdr:nvSpPr>
      <xdr:spPr>
        <a:xfrm>
          <a:off x="22250400"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60</xdr:row>
      <xdr:rowOff>114300</xdr:rowOff>
    </xdr:from>
    <xdr:to>
      <xdr:col>32</xdr:col>
      <xdr:colOff>276225</xdr:colOff>
      <xdr:row>60</xdr:row>
      <xdr:rowOff>114300</xdr:rowOff>
    </xdr:to>
    <xdr:cxnSp macro="">
      <xdr:nvCxnSpPr>
        <xdr:cNvPr id="412" name="直線コネクタ 411"/>
        <xdr:cNvCxnSpPr/>
      </xdr:nvCxnSpPr>
      <xdr:spPr>
        <a:xfrm>
          <a:off x="220726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22877</xdr:rowOff>
    </xdr:from>
    <xdr:ext cx="469744" cy="259045"/>
    <xdr:sp macro="" textlink="">
      <xdr:nvSpPr>
        <xdr:cNvPr id="413" name="【保健センター・保健所】&#10;一人当たり面積最大値テキスト"/>
        <xdr:cNvSpPr txBox="1"/>
      </xdr:nvSpPr>
      <xdr:spPr>
        <a:xfrm>
          <a:off x="222504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32</xdr:col>
      <xdr:colOff>98425</xdr:colOff>
      <xdr:row>56</xdr:row>
      <xdr:rowOff>76200</xdr:rowOff>
    </xdr:from>
    <xdr:to>
      <xdr:col>32</xdr:col>
      <xdr:colOff>276225</xdr:colOff>
      <xdr:row>56</xdr:row>
      <xdr:rowOff>76200</xdr:rowOff>
    </xdr:to>
    <xdr:cxnSp macro="">
      <xdr:nvCxnSpPr>
        <xdr:cNvPr id="414" name="直線コネクタ 413"/>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80027</xdr:rowOff>
    </xdr:from>
    <xdr:ext cx="469744" cy="259045"/>
    <xdr:sp macro="" textlink="">
      <xdr:nvSpPr>
        <xdr:cNvPr id="415" name="【保健センター・保健所】&#10;一人当たり面積平均値テキスト"/>
        <xdr:cNvSpPr txBox="1"/>
      </xdr:nvSpPr>
      <xdr:spPr>
        <a:xfrm>
          <a:off x="22250400" y="10024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101600</xdr:rowOff>
    </xdr:from>
    <xdr:to>
      <xdr:col>32</xdr:col>
      <xdr:colOff>238125</xdr:colOff>
      <xdr:row>59</xdr:row>
      <xdr:rowOff>31750</xdr:rowOff>
    </xdr:to>
    <xdr:sp macro="" textlink="">
      <xdr:nvSpPr>
        <xdr:cNvPr id="416" name="フローチャート : 判断 415"/>
        <xdr:cNvSpPr/>
      </xdr:nvSpPr>
      <xdr:spPr>
        <a:xfrm>
          <a:off x="221107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82550</xdr:rowOff>
    </xdr:from>
    <xdr:to>
      <xdr:col>31</xdr:col>
      <xdr:colOff>85725</xdr:colOff>
      <xdr:row>60</xdr:row>
      <xdr:rowOff>12700</xdr:rowOff>
    </xdr:to>
    <xdr:sp macro="" textlink="">
      <xdr:nvSpPr>
        <xdr:cNvPr id="417" name="フローチャート : 判断 416"/>
        <xdr:cNvSpPr/>
      </xdr:nvSpPr>
      <xdr:spPr>
        <a:xfrm>
          <a:off x="21272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29227</xdr:rowOff>
    </xdr:from>
    <xdr:ext cx="469744" cy="259045"/>
    <xdr:sp macro="" textlink="">
      <xdr:nvSpPr>
        <xdr:cNvPr id="418" name="n_1aveValue【保健センター・保健所】&#10;一人当たり面積"/>
        <xdr:cNvSpPr txBox="1"/>
      </xdr:nvSpPr>
      <xdr:spPr>
        <a:xfrm>
          <a:off x="21075727"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19" name="テキスト ボックス 4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0" name="テキスト ボックス 4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1" name="テキスト ボックス 4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2" name="テキスト ボックス 4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3" name="テキスト ボックス 4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25400</xdr:rowOff>
    </xdr:from>
    <xdr:to>
      <xdr:col>31</xdr:col>
      <xdr:colOff>85725</xdr:colOff>
      <xdr:row>64</xdr:row>
      <xdr:rowOff>127000</xdr:rowOff>
    </xdr:to>
    <xdr:sp macro="" textlink="">
      <xdr:nvSpPr>
        <xdr:cNvPr id="424" name="円/楕円 423"/>
        <xdr:cNvSpPr/>
      </xdr:nvSpPr>
      <xdr:spPr>
        <a:xfrm>
          <a:off x="21272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118127</xdr:rowOff>
    </xdr:from>
    <xdr:ext cx="469744" cy="259045"/>
    <xdr:sp macro="" textlink="">
      <xdr:nvSpPr>
        <xdr:cNvPr id="425" name="n_1mainValue【保健センター・保健所】&#10;一人当たり面積"/>
        <xdr:cNvSpPr txBox="1"/>
      </xdr:nvSpPr>
      <xdr:spPr>
        <a:xfrm>
          <a:off x="21075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26" name="正方形/長方形 4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7" name="正方形/長方形 4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8" name="正方形/長方形 4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9" name="正方形/長方形 4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0" name="正方形/長方形 4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1" name="正方形/長方形 4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2" name="正方形/長方形 4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3" name="正方形/長方形 4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4" name="テキスト ボックス 4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5" name="直線コネクタ 4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36" name="テキスト ボックス 43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7" name="直線コネクタ 4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8" name="テキスト ボックス 43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9" name="直線コネクタ 4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0" name="テキスト ボックス 4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1" name="直線コネクタ 4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2" name="テキスト ボックス 4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3" name="直線コネクタ 4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4" name="テキスト ボックス 4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5" name="直線コネクタ 4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46" name="テキスト ボックス 44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7" name="直線コネクタ 4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48" name="テキスト ボックス 44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80</xdr:row>
      <xdr:rowOff>88900</xdr:rowOff>
    </xdr:from>
    <xdr:to>
      <xdr:col>23</xdr:col>
      <xdr:colOff>516889</xdr:colOff>
      <xdr:row>83</xdr:row>
      <xdr:rowOff>120650</xdr:rowOff>
    </xdr:to>
    <xdr:cxnSp macro="">
      <xdr:nvCxnSpPr>
        <xdr:cNvPr id="450" name="直線コネクタ 449"/>
        <xdr:cNvCxnSpPr/>
      </xdr:nvCxnSpPr>
      <xdr:spPr>
        <a:xfrm flipV="1">
          <a:off x="16318864" y="13804900"/>
          <a:ext cx="0" cy="54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137177</xdr:rowOff>
    </xdr:from>
    <xdr:ext cx="405111" cy="259045"/>
    <xdr:sp macro="" textlink="">
      <xdr:nvSpPr>
        <xdr:cNvPr id="451" name="【消防施設】&#10;有形固定資産減価償却率最小値テキスト"/>
        <xdr:cNvSpPr txBox="1"/>
      </xdr:nvSpPr>
      <xdr:spPr>
        <a:xfrm>
          <a:off x="164084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23</xdr:col>
      <xdr:colOff>428625</xdr:colOff>
      <xdr:row>83</xdr:row>
      <xdr:rowOff>120650</xdr:rowOff>
    </xdr:from>
    <xdr:to>
      <xdr:col>23</xdr:col>
      <xdr:colOff>606425</xdr:colOff>
      <xdr:row>83</xdr:row>
      <xdr:rowOff>120650</xdr:rowOff>
    </xdr:to>
    <xdr:cxnSp macro="">
      <xdr:nvCxnSpPr>
        <xdr:cNvPr id="452" name="直線コネクタ 451"/>
        <xdr:cNvCxnSpPr/>
      </xdr:nvCxnSpPr>
      <xdr:spPr>
        <a:xfrm>
          <a:off x="16230600" y="1435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35577</xdr:rowOff>
    </xdr:from>
    <xdr:ext cx="405111" cy="259045"/>
    <xdr:sp macro="" textlink="">
      <xdr:nvSpPr>
        <xdr:cNvPr id="453" name="【消防施設】&#10;有形固定資産減価償却率最大値テキスト"/>
        <xdr:cNvSpPr txBox="1"/>
      </xdr:nvSpPr>
      <xdr:spPr>
        <a:xfrm>
          <a:off x="16408400" y="13580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80</xdr:row>
      <xdr:rowOff>88900</xdr:rowOff>
    </xdr:from>
    <xdr:to>
      <xdr:col>23</xdr:col>
      <xdr:colOff>606425</xdr:colOff>
      <xdr:row>80</xdr:row>
      <xdr:rowOff>88900</xdr:rowOff>
    </xdr:to>
    <xdr:cxnSp macro="">
      <xdr:nvCxnSpPr>
        <xdr:cNvPr id="454" name="直線コネクタ 453"/>
        <xdr:cNvCxnSpPr/>
      </xdr:nvCxnSpPr>
      <xdr:spPr>
        <a:xfrm>
          <a:off x="162306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10177</xdr:rowOff>
    </xdr:from>
    <xdr:ext cx="405111" cy="259045"/>
    <xdr:sp macro="" textlink="">
      <xdr:nvSpPr>
        <xdr:cNvPr id="455" name="【消防施設】&#10;有形固定資産減価償却率平均値テキスト"/>
        <xdr:cNvSpPr txBox="1"/>
      </xdr:nvSpPr>
      <xdr:spPr>
        <a:xfrm>
          <a:off x="16408400" y="1424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31750</xdr:rowOff>
    </xdr:from>
    <xdr:to>
      <xdr:col>23</xdr:col>
      <xdr:colOff>568325</xdr:colOff>
      <xdr:row>83</xdr:row>
      <xdr:rowOff>133350</xdr:rowOff>
    </xdr:to>
    <xdr:sp macro="" textlink="">
      <xdr:nvSpPr>
        <xdr:cNvPr id="456" name="フローチャート : 判断 455"/>
        <xdr:cNvSpPr/>
      </xdr:nvSpPr>
      <xdr:spPr>
        <a:xfrm>
          <a:off x="16268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158750</xdr:rowOff>
    </xdr:from>
    <xdr:to>
      <xdr:col>22</xdr:col>
      <xdr:colOff>415925</xdr:colOff>
      <xdr:row>86</xdr:row>
      <xdr:rowOff>88900</xdr:rowOff>
    </xdr:to>
    <xdr:sp macro="" textlink="">
      <xdr:nvSpPr>
        <xdr:cNvPr id="457" name="フローチャート : 判断 456"/>
        <xdr:cNvSpPr/>
      </xdr:nvSpPr>
      <xdr:spPr>
        <a:xfrm>
          <a:off x="15430500" y="1473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80027</xdr:rowOff>
    </xdr:from>
    <xdr:ext cx="405111" cy="259045"/>
    <xdr:sp macro="" textlink="">
      <xdr:nvSpPr>
        <xdr:cNvPr id="458" name="n_1aveValue【消防施設】&#10;有形固定資産減価償却率"/>
        <xdr:cNvSpPr txBox="1"/>
      </xdr:nvSpPr>
      <xdr:spPr>
        <a:xfrm>
          <a:off x="15266043"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59" name="テキスト ボックス 4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0" name="テキスト ボックス 4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1" name="テキスト ボックス 4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2" name="テキスト ボックス 4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3" name="テキスト ボックス 4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78</xdr:row>
      <xdr:rowOff>63500</xdr:rowOff>
    </xdr:from>
    <xdr:to>
      <xdr:col>22</xdr:col>
      <xdr:colOff>415925</xdr:colOff>
      <xdr:row>78</xdr:row>
      <xdr:rowOff>165100</xdr:rowOff>
    </xdr:to>
    <xdr:sp macro="" textlink="">
      <xdr:nvSpPr>
        <xdr:cNvPr id="464" name="円/楕円 463"/>
        <xdr:cNvSpPr/>
      </xdr:nvSpPr>
      <xdr:spPr>
        <a:xfrm>
          <a:off x="15430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10177</xdr:rowOff>
    </xdr:from>
    <xdr:ext cx="405111" cy="259045"/>
    <xdr:sp macro="" textlink="">
      <xdr:nvSpPr>
        <xdr:cNvPr id="465" name="n_1mainValue【消防施設】&#10;有形固定資産減価償却率"/>
        <xdr:cNvSpPr txBox="1"/>
      </xdr:nvSpPr>
      <xdr:spPr>
        <a:xfrm>
          <a:off x="15266043"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66" name="正方形/長方形 4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7" name="正方形/長方形 4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8" name="正方形/長方形 4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9" name="正方形/長方形 4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0" name="正方形/長方形 4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1" name="正方形/長方形 4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2" name="正方形/長方形 4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73" name="正方形/長方形 4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4" name="テキスト ボックス 4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5" name="直線コネクタ 4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76" name="テキスト ボックス 47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77" name="直線コネクタ 4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78" name="テキスト ボックス 4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79" name="直線コネクタ 4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80" name="テキスト ボックス 4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81" name="直線コネクタ 4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82" name="テキスト ボックス 4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83" name="直線コネクタ 4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84" name="テキスト ボックス 4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85" name="直線コネクタ 4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86" name="テキスト ボックス 4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7" name="直線コネクタ 4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8" name="テキスト ボックス 4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8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87</xdr:row>
      <xdr:rowOff>38100</xdr:rowOff>
    </xdr:to>
    <xdr:cxnSp macro="">
      <xdr:nvCxnSpPr>
        <xdr:cNvPr id="490" name="直線コネクタ 489"/>
        <xdr:cNvCxnSpPr/>
      </xdr:nvCxnSpPr>
      <xdr:spPr>
        <a:xfrm flipV="1">
          <a:off x="22160864" y="1333500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41927</xdr:rowOff>
    </xdr:from>
    <xdr:ext cx="469744" cy="259045"/>
    <xdr:sp macro="" textlink="">
      <xdr:nvSpPr>
        <xdr:cNvPr id="491" name="【消防施設】&#10;一人当たり面積最小値テキスト"/>
        <xdr:cNvSpPr txBox="1"/>
      </xdr:nvSpPr>
      <xdr:spPr>
        <a:xfrm>
          <a:off x="22250400" y="1495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87</xdr:row>
      <xdr:rowOff>38100</xdr:rowOff>
    </xdr:from>
    <xdr:to>
      <xdr:col>32</xdr:col>
      <xdr:colOff>276225</xdr:colOff>
      <xdr:row>87</xdr:row>
      <xdr:rowOff>38100</xdr:rowOff>
    </xdr:to>
    <xdr:cxnSp macro="">
      <xdr:nvCxnSpPr>
        <xdr:cNvPr id="492" name="直線コネクタ 491"/>
        <xdr:cNvCxnSpPr/>
      </xdr:nvCxnSpPr>
      <xdr:spPr>
        <a:xfrm>
          <a:off x="22072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493" name="【消防施設】&#10;一人当たり面積最大値テキスト"/>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0.100</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494" name="直線コネクタ 493"/>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3827</xdr:rowOff>
    </xdr:from>
    <xdr:ext cx="469744" cy="259045"/>
    <xdr:sp macro="" textlink="">
      <xdr:nvSpPr>
        <xdr:cNvPr id="495" name="【消防施設】&#10;一人当たり面積平均値テキスト"/>
        <xdr:cNvSpPr txBox="1"/>
      </xdr:nvSpPr>
      <xdr:spPr>
        <a:xfrm>
          <a:off x="222504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25400</xdr:rowOff>
    </xdr:from>
    <xdr:to>
      <xdr:col>32</xdr:col>
      <xdr:colOff>238125</xdr:colOff>
      <xdr:row>83</xdr:row>
      <xdr:rowOff>127000</xdr:rowOff>
    </xdr:to>
    <xdr:sp macro="" textlink="">
      <xdr:nvSpPr>
        <xdr:cNvPr id="496" name="フローチャート : 判断 495"/>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6350</xdr:rowOff>
    </xdr:from>
    <xdr:to>
      <xdr:col>31</xdr:col>
      <xdr:colOff>85725</xdr:colOff>
      <xdr:row>79</xdr:row>
      <xdr:rowOff>107950</xdr:rowOff>
    </xdr:to>
    <xdr:sp macro="" textlink="">
      <xdr:nvSpPr>
        <xdr:cNvPr id="497" name="フローチャート : 判断 496"/>
        <xdr:cNvSpPr/>
      </xdr:nvSpPr>
      <xdr:spPr>
        <a:xfrm>
          <a:off x="212725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77</xdr:row>
      <xdr:rowOff>124477</xdr:rowOff>
    </xdr:from>
    <xdr:ext cx="469744" cy="259045"/>
    <xdr:sp macro="" textlink="">
      <xdr:nvSpPr>
        <xdr:cNvPr id="498" name="n_1aveValue【消防施設】&#10;一人当たり面積"/>
        <xdr:cNvSpPr txBox="1"/>
      </xdr:nvSpPr>
      <xdr:spPr>
        <a:xfrm>
          <a:off x="21075727"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99" name="テキスト ボックス 4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0" name="テキスト ボックス 4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1" name="テキスト ボックス 5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02" name="テキスト ボックス 5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3" name="テキスト ボックス 5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120650</xdr:rowOff>
    </xdr:from>
    <xdr:to>
      <xdr:col>31</xdr:col>
      <xdr:colOff>85725</xdr:colOff>
      <xdr:row>86</xdr:row>
      <xdr:rowOff>50800</xdr:rowOff>
    </xdr:to>
    <xdr:sp macro="" textlink="">
      <xdr:nvSpPr>
        <xdr:cNvPr id="504" name="円/楕円 503"/>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41927</xdr:rowOff>
    </xdr:from>
    <xdr:ext cx="469744" cy="259045"/>
    <xdr:sp macro="" textlink="">
      <xdr:nvSpPr>
        <xdr:cNvPr id="505" name="n_1mainValue【消防施設】&#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06" name="正方形/長方形 5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7" name="正方形/長方形 5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8" name="正方形/長方形 5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9" name="正方形/長方形 5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0" name="正方形/長方形 5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1" name="正方形/長方形 5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12" name="正方形/長方形 5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13" name="正方形/長方形 5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4" name="テキスト ボックス 5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5" name="直線コネクタ 5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6" name="テキスト ボックス 51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517" name="直線コネクタ 516"/>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518" name="テキスト ボックス 517"/>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9" name="直線コネクタ 51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20" name="テキスト ボックス 51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521" name="直線コネクタ 520"/>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522" name="テキスト ボックス 521"/>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3" name="直線コネクタ 5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24" name="テキスト ボックス 52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2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36195</xdr:rowOff>
    </xdr:from>
    <xdr:to>
      <xdr:col>23</xdr:col>
      <xdr:colOff>516889</xdr:colOff>
      <xdr:row>106</xdr:row>
      <xdr:rowOff>36195</xdr:rowOff>
    </xdr:to>
    <xdr:cxnSp macro="">
      <xdr:nvCxnSpPr>
        <xdr:cNvPr id="526" name="直線コネクタ 525"/>
        <xdr:cNvCxnSpPr/>
      </xdr:nvCxnSpPr>
      <xdr:spPr>
        <a:xfrm flipV="1">
          <a:off x="16318864" y="17352645"/>
          <a:ext cx="0" cy="857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40022</xdr:rowOff>
    </xdr:from>
    <xdr:ext cx="405111" cy="259045"/>
    <xdr:sp macro="" textlink="">
      <xdr:nvSpPr>
        <xdr:cNvPr id="527" name="【庁舎】&#10;有形固定資産減価償却率最小値テキスト"/>
        <xdr:cNvSpPr txBox="1"/>
      </xdr:nvSpPr>
      <xdr:spPr>
        <a:xfrm>
          <a:off x="16408400" y="1821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106</xdr:row>
      <xdr:rowOff>36195</xdr:rowOff>
    </xdr:from>
    <xdr:to>
      <xdr:col>23</xdr:col>
      <xdr:colOff>606425</xdr:colOff>
      <xdr:row>106</xdr:row>
      <xdr:rowOff>36195</xdr:rowOff>
    </xdr:to>
    <xdr:cxnSp macro="">
      <xdr:nvCxnSpPr>
        <xdr:cNvPr id="528" name="直線コネクタ 527"/>
        <xdr:cNvCxnSpPr/>
      </xdr:nvCxnSpPr>
      <xdr:spPr>
        <a:xfrm>
          <a:off x="16230600" y="182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154322</xdr:rowOff>
    </xdr:from>
    <xdr:ext cx="405111" cy="259045"/>
    <xdr:sp macro="" textlink="">
      <xdr:nvSpPr>
        <xdr:cNvPr id="529" name="【庁舎】&#10;有形固定資産減価償却率最大値テキスト"/>
        <xdr:cNvSpPr txBox="1"/>
      </xdr:nvSpPr>
      <xdr:spPr>
        <a:xfrm>
          <a:off x="16408400" y="1712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a:t>
          </a:r>
          <a:endParaRPr kumimoji="1" lang="ja-JP" altLang="en-US" sz="1000" b="1">
            <a:latin typeface="ＭＳ Ｐゴシック"/>
          </a:endParaRPr>
        </a:p>
      </xdr:txBody>
    </xdr:sp>
    <xdr:clientData/>
  </xdr:oneCellAnchor>
  <xdr:twoCellAnchor>
    <xdr:from>
      <xdr:col>23</xdr:col>
      <xdr:colOff>428625</xdr:colOff>
      <xdr:row>101</xdr:row>
      <xdr:rowOff>36195</xdr:rowOff>
    </xdr:from>
    <xdr:to>
      <xdr:col>23</xdr:col>
      <xdr:colOff>606425</xdr:colOff>
      <xdr:row>101</xdr:row>
      <xdr:rowOff>36195</xdr:rowOff>
    </xdr:to>
    <xdr:cxnSp macro="">
      <xdr:nvCxnSpPr>
        <xdr:cNvPr id="530" name="直線コネクタ 529"/>
        <xdr:cNvCxnSpPr/>
      </xdr:nvCxnSpPr>
      <xdr:spPr>
        <a:xfrm>
          <a:off x="16230600" y="1735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95266</xdr:rowOff>
    </xdr:from>
    <xdr:ext cx="405111" cy="259045"/>
    <xdr:sp macro="" textlink="">
      <xdr:nvSpPr>
        <xdr:cNvPr id="531" name="【庁舎】&#10;有形固定資産減価償却率平均値テキスト"/>
        <xdr:cNvSpPr txBox="1"/>
      </xdr:nvSpPr>
      <xdr:spPr>
        <a:xfrm>
          <a:off x="164084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116839</xdr:rowOff>
    </xdr:from>
    <xdr:to>
      <xdr:col>23</xdr:col>
      <xdr:colOff>568325</xdr:colOff>
      <xdr:row>105</xdr:row>
      <xdr:rowOff>46989</xdr:rowOff>
    </xdr:to>
    <xdr:sp macro="" textlink="">
      <xdr:nvSpPr>
        <xdr:cNvPr id="532" name="フローチャート : 判断 531"/>
        <xdr:cNvSpPr/>
      </xdr:nvSpPr>
      <xdr:spPr>
        <a:xfrm>
          <a:off x="16268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108</xdr:row>
      <xdr:rowOff>53975</xdr:rowOff>
    </xdr:from>
    <xdr:to>
      <xdr:col>22</xdr:col>
      <xdr:colOff>415925</xdr:colOff>
      <xdr:row>108</xdr:row>
      <xdr:rowOff>155575</xdr:rowOff>
    </xdr:to>
    <xdr:sp macro="" textlink="">
      <xdr:nvSpPr>
        <xdr:cNvPr id="533" name="フローチャート : 判断 532"/>
        <xdr:cNvSpPr/>
      </xdr:nvSpPr>
      <xdr:spPr>
        <a:xfrm>
          <a:off x="15430500" y="1857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146702</xdr:rowOff>
    </xdr:from>
    <xdr:ext cx="405111" cy="259045"/>
    <xdr:sp macro="" textlink="">
      <xdr:nvSpPr>
        <xdr:cNvPr id="534" name="n_1aveValue【庁舎】&#10;有形固定資産減価償却率"/>
        <xdr:cNvSpPr txBox="1"/>
      </xdr:nvSpPr>
      <xdr:spPr>
        <a:xfrm>
          <a:off x="15266043"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35" name="テキスト ボックス 5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6" name="テキスト ボックス 5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7" name="テキスト ボックス 5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8" name="テキスト ボックス 5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9" name="テキスト ボックス 5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145414</xdr:rowOff>
    </xdr:from>
    <xdr:to>
      <xdr:col>22</xdr:col>
      <xdr:colOff>415925</xdr:colOff>
      <xdr:row>105</xdr:row>
      <xdr:rowOff>75564</xdr:rowOff>
    </xdr:to>
    <xdr:sp macro="" textlink="">
      <xdr:nvSpPr>
        <xdr:cNvPr id="540" name="円/楕円 539"/>
        <xdr:cNvSpPr/>
      </xdr:nvSpPr>
      <xdr:spPr>
        <a:xfrm>
          <a:off x="15430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92091</xdr:rowOff>
    </xdr:from>
    <xdr:ext cx="405111" cy="259045"/>
    <xdr:sp macro="" textlink="">
      <xdr:nvSpPr>
        <xdr:cNvPr id="541" name="n_1mainValue【庁舎】&#10;有形固定資産減価償却率"/>
        <xdr:cNvSpPr txBox="1"/>
      </xdr:nvSpPr>
      <xdr:spPr>
        <a:xfrm>
          <a:off x="15266043"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42" name="正方形/長方形 5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3" name="正方形/長方形 5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4" name="正方形/長方形 5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5" name="正方形/長方形 5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6" name="正方形/長方形 5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7" name="正方形/長方形 5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8" name="正方形/長方形 5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9" name="正方形/長方形 54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50" name="テキスト ボックス 54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1" name="直線コネクタ 55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52" name="テキスト ボックス 55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53" name="直線コネクタ 5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4" name="テキスト ボックス 5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5" name="直線コネクタ 5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6" name="テキスト ボックス 5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7" name="直線コネクタ 5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8" name="テキスト ボックス 5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9" name="直線コネクタ 5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60" name="テキスト ボックス 5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61" name="直線コネクタ 5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2" name="テキスト ボックス 5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3" name="直線コネクタ 5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4" name="テキスト ボックス 5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76200</xdr:rowOff>
    </xdr:from>
    <xdr:to>
      <xdr:col>32</xdr:col>
      <xdr:colOff>186689</xdr:colOff>
      <xdr:row>109</xdr:row>
      <xdr:rowOff>19050</xdr:rowOff>
    </xdr:to>
    <xdr:cxnSp macro="">
      <xdr:nvCxnSpPr>
        <xdr:cNvPr id="566" name="直線コネクタ 565"/>
        <xdr:cNvCxnSpPr/>
      </xdr:nvCxnSpPr>
      <xdr:spPr>
        <a:xfrm flipV="1">
          <a:off x="22160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22877</xdr:rowOff>
    </xdr:from>
    <xdr:ext cx="469744" cy="259045"/>
    <xdr:sp macro="" textlink="">
      <xdr:nvSpPr>
        <xdr:cNvPr id="567" name="【庁舎】&#10;一人当たり面積最小値テキスト"/>
        <xdr:cNvSpPr txBox="1"/>
      </xdr:nvSpPr>
      <xdr:spPr>
        <a:xfrm>
          <a:off x="222504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0.145</a:t>
          </a:r>
          <a:endParaRPr kumimoji="1" lang="ja-JP" altLang="en-US" sz="1000" b="1">
            <a:latin typeface="ＭＳ Ｐゴシック"/>
          </a:endParaRPr>
        </a:p>
      </xdr:txBody>
    </xdr:sp>
    <xdr:clientData/>
  </xdr:oneCellAnchor>
  <xdr:twoCellAnchor>
    <xdr:from>
      <xdr:col>32</xdr:col>
      <xdr:colOff>98425</xdr:colOff>
      <xdr:row>109</xdr:row>
      <xdr:rowOff>19050</xdr:rowOff>
    </xdr:from>
    <xdr:to>
      <xdr:col>32</xdr:col>
      <xdr:colOff>276225</xdr:colOff>
      <xdr:row>109</xdr:row>
      <xdr:rowOff>19050</xdr:rowOff>
    </xdr:to>
    <xdr:cxnSp macro="">
      <xdr:nvCxnSpPr>
        <xdr:cNvPr id="568" name="直線コネクタ 567"/>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22877</xdr:rowOff>
    </xdr:from>
    <xdr:ext cx="469744" cy="259045"/>
    <xdr:sp macro="" textlink="">
      <xdr:nvSpPr>
        <xdr:cNvPr id="569" name="【庁舎】&#10;一人当たり面積最大値テキスト"/>
        <xdr:cNvSpPr txBox="1"/>
      </xdr:nvSpPr>
      <xdr:spPr>
        <a:xfrm>
          <a:off x="22250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0.340</a:t>
          </a:r>
          <a:endParaRPr kumimoji="1" lang="ja-JP" altLang="en-US" sz="1000" b="1">
            <a:latin typeface="ＭＳ Ｐゴシック"/>
          </a:endParaRPr>
        </a:p>
      </xdr:txBody>
    </xdr:sp>
    <xdr:clientData/>
  </xdr:oneCellAnchor>
  <xdr:twoCellAnchor>
    <xdr:from>
      <xdr:col>32</xdr:col>
      <xdr:colOff>98425</xdr:colOff>
      <xdr:row>100</xdr:row>
      <xdr:rowOff>76200</xdr:rowOff>
    </xdr:from>
    <xdr:to>
      <xdr:col>32</xdr:col>
      <xdr:colOff>276225</xdr:colOff>
      <xdr:row>100</xdr:row>
      <xdr:rowOff>76200</xdr:rowOff>
    </xdr:to>
    <xdr:cxnSp macro="">
      <xdr:nvCxnSpPr>
        <xdr:cNvPr id="570" name="直線コネクタ 569"/>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30497</xdr:rowOff>
    </xdr:from>
    <xdr:ext cx="469744" cy="259045"/>
    <xdr:sp macro="" textlink="">
      <xdr:nvSpPr>
        <xdr:cNvPr id="571" name="【庁舎】&#10;一人当たり面積平均値テキスト"/>
        <xdr:cNvSpPr txBox="1"/>
      </xdr:nvSpPr>
      <xdr:spPr>
        <a:xfrm>
          <a:off x="222504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52070</xdr:rowOff>
    </xdr:from>
    <xdr:to>
      <xdr:col>32</xdr:col>
      <xdr:colOff>238125</xdr:colOff>
      <xdr:row>105</xdr:row>
      <xdr:rowOff>153670</xdr:rowOff>
    </xdr:to>
    <xdr:sp macro="" textlink="">
      <xdr:nvSpPr>
        <xdr:cNvPr id="572" name="フローチャート : 判断 571"/>
        <xdr:cNvSpPr/>
      </xdr:nvSpPr>
      <xdr:spPr>
        <a:xfrm>
          <a:off x="22110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113030</xdr:rowOff>
    </xdr:from>
    <xdr:to>
      <xdr:col>31</xdr:col>
      <xdr:colOff>85725</xdr:colOff>
      <xdr:row>106</xdr:row>
      <xdr:rowOff>43180</xdr:rowOff>
    </xdr:to>
    <xdr:sp macro="" textlink="">
      <xdr:nvSpPr>
        <xdr:cNvPr id="573" name="フローチャート : 判断 572"/>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59707</xdr:rowOff>
    </xdr:from>
    <xdr:ext cx="469744" cy="259045"/>
    <xdr:sp macro="" textlink="">
      <xdr:nvSpPr>
        <xdr:cNvPr id="574"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75" name="テキスト ボックス 5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6" name="テキスト ボックス 5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7" name="テキスト ボックス 5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8" name="テキスト ボックス 5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9" name="テキスト ボックス 5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151130</xdr:rowOff>
    </xdr:from>
    <xdr:to>
      <xdr:col>31</xdr:col>
      <xdr:colOff>85725</xdr:colOff>
      <xdr:row>106</xdr:row>
      <xdr:rowOff>81280</xdr:rowOff>
    </xdr:to>
    <xdr:sp macro="" textlink="">
      <xdr:nvSpPr>
        <xdr:cNvPr id="580" name="円/楕円 579"/>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72407</xdr:rowOff>
    </xdr:from>
    <xdr:ext cx="469744" cy="259045"/>
    <xdr:sp macro="" textlink="">
      <xdr:nvSpPr>
        <xdr:cNvPr id="581" name="n_1mainValue【庁舎】&#10;一人当たり面積"/>
        <xdr:cNvSpPr txBox="1"/>
      </xdr:nvSpPr>
      <xdr:spPr>
        <a:xfrm>
          <a:off x="21075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2" name="正方形/長方形 5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3" name="正方形/長方形 5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4" name="テキスト ボックス 5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年度において，類似団体と比較して特に有形固定資産減価償却率が高くなっている施設は，保健センター・保健所及び庁舎であり，保健センター・保健所においては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ポイント，庁舎においては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ポイント類似団体平均を上回っている。一方，特に低くなっているのは体育館・プール及び福祉施設であり，体育館・プールにおいては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ポイント，福祉施設においては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類似団体平均を下回っている。保健センター・保健所については，施設の老朽化が進んでいることが数値が高い要因として挙げられるため，個別施設計画を策定の上，老朽化対策に取り組んでいく。結城市役所本庁舎については，建築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年が経過していることやその他様々な事象から建替えの検討がなされ，平成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策定された結城市庁舎整備基本計画に基づき，速やかな新庁舎の整備を進めていくこととしている。新庁舎建設後については，有形固定資産減価償却率の数値改善が見込まれる。体育館・プール及び福祉施設については，現状類似団体平均を下回っているが，個別施設計画を策定し，老朽化対策に取組み数値の増加を抑制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また，類似団体と比較して特に一人当たり面積が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くなっている施設は、市民会館である。市民会館については，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類似団体と比較して施設規模が大きく，客席数等も多いため一人当たり面積が大きくなっている。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老朽化に伴う維持管理費の増加が見込まれるため，施設の今後の在り方を勘案しながら，管理運営について効率化を図っていく。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茨城県結城市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52,598
50,638
65.76
17,703,772
17,067,215
622,841
10,514,736
15,032,777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年度については，</a:t>
          </a:r>
          <a:r>
            <a:rPr kumimoji="1" lang="ja-JP" altLang="ja-JP" sz="1100">
              <a:solidFill>
                <a:schemeClr val="dk1"/>
              </a:solidFill>
              <a:effectLst/>
              <a:latin typeface="+mn-ea"/>
              <a:ea typeface="+mn-ea"/>
              <a:cs typeface="+mn-cs"/>
            </a:rPr>
            <a:t>類似団体平均を下回る値となっ</a:t>
          </a:r>
          <a:r>
            <a:rPr kumimoji="1" lang="ja-JP" altLang="en-US" sz="1100">
              <a:solidFill>
                <a:schemeClr val="dk1"/>
              </a:solidFill>
              <a:effectLst/>
              <a:latin typeface="+mn-ea"/>
              <a:ea typeface="+mn-ea"/>
              <a:cs typeface="+mn-cs"/>
            </a:rPr>
            <a:t>ていた</a:t>
          </a:r>
          <a:r>
            <a:rPr kumimoji="1" lang="ja-JP" altLang="ja-JP" sz="1100">
              <a:solidFill>
                <a:schemeClr val="dk1"/>
              </a:solidFill>
              <a:effectLst/>
              <a:latin typeface="+mn-ea"/>
              <a:ea typeface="+mn-ea"/>
              <a:cs typeface="+mn-cs"/>
            </a:rPr>
            <a:t>が，</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年度は類似団体平均を上回る結果となった。</a:t>
          </a:r>
          <a:r>
            <a:rPr kumimoji="1" lang="ja-JP" altLang="ja-JP" sz="1100">
              <a:solidFill>
                <a:schemeClr val="dk1"/>
              </a:solidFill>
              <a:effectLst/>
              <a:latin typeface="+mn-ea"/>
              <a:ea typeface="+mn-ea"/>
              <a:cs typeface="+mn-cs"/>
            </a:rPr>
            <a:t>前年度と比較すると，基準財政需要額及び基準財政収入額ともに増となっ</a:t>
          </a:r>
          <a:r>
            <a:rPr kumimoji="1" lang="ja-JP" altLang="en-US" sz="1100">
              <a:solidFill>
                <a:schemeClr val="dk1"/>
              </a:solidFill>
              <a:effectLst/>
              <a:latin typeface="+mn-ea"/>
              <a:ea typeface="+mn-ea"/>
              <a:cs typeface="+mn-cs"/>
            </a:rPr>
            <a:t>ている</a:t>
          </a:r>
          <a:r>
            <a:rPr kumimoji="1" lang="ja-JP" altLang="ja-JP" sz="1100">
              <a:solidFill>
                <a:schemeClr val="dk1"/>
              </a:solidFill>
              <a:effectLst/>
              <a:latin typeface="+mn-ea"/>
              <a:ea typeface="+mn-ea"/>
              <a:cs typeface="+mn-cs"/>
            </a:rPr>
            <a:t>。単年度の指数は</a:t>
          </a:r>
          <a:r>
            <a:rPr kumimoji="1" lang="en-US" altLang="ja-JP" sz="1100">
              <a:solidFill>
                <a:schemeClr val="dk1"/>
              </a:solidFill>
              <a:effectLst/>
              <a:latin typeface="+mn-ea"/>
              <a:ea typeface="+mn-ea"/>
              <a:cs typeface="+mn-cs"/>
            </a:rPr>
            <a:t>0.001</a:t>
          </a:r>
          <a:r>
            <a:rPr kumimoji="1" lang="ja-JP" altLang="ja-JP" sz="1100">
              <a:solidFill>
                <a:schemeClr val="dk1"/>
              </a:solidFill>
              <a:effectLst/>
              <a:latin typeface="+mn-ea"/>
              <a:ea typeface="+mn-ea"/>
              <a:cs typeface="+mn-cs"/>
            </a:rPr>
            <a:t>ポイント上昇したが，</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ヵ年の平均であるため指数は横ばいとなっている。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年度に策定した「第４次結城市行政改革大綱」に基づき，自主財源の確保と経費節減合理化に取組む。</a:t>
          </a:r>
          <a:endParaRPr lang="ja-JP" altLang="ja-JP" sz="1400">
            <a:effectLst/>
            <a:latin typeface="+mn-ea"/>
            <a:ea typeface="+mn-ea"/>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71664</xdr:rowOff>
    </xdr:from>
    <xdr:to>
      <xdr:col>7</xdr:col>
      <xdr:colOff>152400</xdr:colOff>
      <xdr:row>46</xdr:row>
      <xdr:rowOff>29028</xdr:rowOff>
    </xdr:to>
    <xdr:cxnSp macro="">
      <xdr:nvCxnSpPr>
        <xdr:cNvPr id="65" name="直線コネクタ 64"/>
        <xdr:cNvCxnSpPr/>
      </xdr:nvCxnSpPr>
      <xdr:spPr>
        <a:xfrm flipV="1">
          <a:off x="4953000" y="624386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158041</xdr:rowOff>
    </xdr:from>
    <xdr:ext cx="762000" cy="259045"/>
    <xdr:sp macro="" textlink="">
      <xdr:nvSpPr>
        <xdr:cNvPr id="68" name="財政力最大値テキスト"/>
        <xdr:cNvSpPr txBox="1"/>
      </xdr:nvSpPr>
      <xdr:spPr>
        <a:xfrm>
          <a:off x="5041900" y="59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36</xdr:row>
      <xdr:rowOff>71664</xdr:rowOff>
    </xdr:from>
    <xdr:to>
      <xdr:col>7</xdr:col>
      <xdr:colOff>241300</xdr:colOff>
      <xdr:row>36</xdr:row>
      <xdr:rowOff>71664</xdr:rowOff>
    </xdr:to>
    <xdr:cxnSp macro="">
      <xdr:nvCxnSpPr>
        <xdr:cNvPr id="69" name="直線コネクタ 68"/>
        <xdr:cNvCxnSpPr/>
      </xdr:nvCxnSpPr>
      <xdr:spPr>
        <a:xfrm>
          <a:off x="4864100" y="624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128815</xdr:rowOff>
    </xdr:to>
    <xdr:cxnSp macro="">
      <xdr:nvCxnSpPr>
        <xdr:cNvPr id="70" name="直線コネクタ 69"/>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84562</xdr:rowOff>
    </xdr:from>
    <xdr:ext cx="762000" cy="259045"/>
    <xdr:sp macro="" textlink="">
      <xdr:nvSpPr>
        <xdr:cNvPr id="71" name="財政力平均値テキスト"/>
        <xdr:cNvSpPr txBox="1"/>
      </xdr:nvSpPr>
      <xdr:spPr>
        <a:xfrm>
          <a:off x="5041900" y="7285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72" name="フローチャート : 判断 71"/>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128815</xdr:rowOff>
    </xdr:to>
    <xdr:cxnSp macro="">
      <xdr:nvCxnSpPr>
        <xdr:cNvPr id="73" name="直線コネクタ 72"/>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146050</xdr:rowOff>
    </xdr:to>
    <xdr:cxnSp macro="">
      <xdr:nvCxnSpPr>
        <xdr:cNvPr id="76" name="直線コネクタ 75"/>
        <xdr:cNvCxnSpPr/>
      </xdr:nvCxnSpPr>
      <xdr:spPr>
        <a:xfrm flipV="1">
          <a:off x="2336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78" name="テキスト ボックス 77"/>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163285</xdr:rowOff>
    </xdr:to>
    <xdr:cxnSp macro="">
      <xdr:nvCxnSpPr>
        <xdr:cNvPr id="79" name="直線コネクタ 78"/>
        <xdr:cNvCxnSpPr/>
      </xdr:nvCxnSpPr>
      <xdr:spPr>
        <a:xfrm flipV="1">
          <a:off x="1447800" y="734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9" name="円/楕円 88"/>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94542</xdr:rowOff>
    </xdr:from>
    <xdr:ext cx="762000" cy="259045"/>
    <xdr:sp macro="" textlink="">
      <xdr:nvSpPr>
        <xdr:cNvPr id="90"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91" name="円/楕円 90"/>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92" name="テキスト ボックス 91"/>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3" name="円/楕円 92"/>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94" name="テキスト ボックス 93"/>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5" name="円/楕円 94"/>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6" name="テキスト ボックス 95"/>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7" name="円/楕円 96"/>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98" name="テキスト ボックス 97"/>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年度決算と比較し，歳入においては</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市税が約</a:t>
          </a:r>
          <a:r>
            <a:rPr kumimoji="1" lang="en-US" altLang="ja-JP" sz="1100">
              <a:solidFill>
                <a:schemeClr val="dk1"/>
              </a:solidFill>
              <a:effectLst/>
              <a:latin typeface="+mn-ea"/>
              <a:ea typeface="+mn-ea"/>
              <a:cs typeface="+mn-cs"/>
            </a:rPr>
            <a:t>109</a:t>
          </a:r>
          <a:r>
            <a:rPr kumimoji="1" lang="ja-JP" altLang="ja-JP" sz="1100">
              <a:solidFill>
                <a:schemeClr val="dk1"/>
              </a:solidFill>
              <a:effectLst/>
              <a:latin typeface="+mn-ea"/>
              <a:ea typeface="+mn-ea"/>
              <a:cs typeface="+mn-cs"/>
            </a:rPr>
            <a:t>百万円</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し</a:t>
          </a:r>
          <a:r>
            <a:rPr kumimoji="1" lang="ja-JP" altLang="en-US" sz="1100">
              <a:solidFill>
                <a:schemeClr val="dk1"/>
              </a:solidFill>
              <a:effectLst/>
              <a:latin typeface="+mn-ea"/>
              <a:ea typeface="+mn-ea"/>
              <a:cs typeface="+mn-cs"/>
            </a:rPr>
            <a:t>たものの</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各種交付金等の</a:t>
          </a:r>
          <a:r>
            <a:rPr kumimoji="1" lang="ja-JP" altLang="ja-JP" sz="1100">
              <a:solidFill>
                <a:schemeClr val="dk1"/>
              </a:solidFill>
              <a:effectLst/>
              <a:latin typeface="+mn-ea"/>
              <a:ea typeface="+mn-ea"/>
              <a:cs typeface="+mn-cs"/>
            </a:rPr>
            <a:t>経常一般財源</a:t>
          </a:r>
          <a:r>
            <a:rPr kumimoji="1" lang="ja-JP" altLang="en-US" sz="1100">
              <a:solidFill>
                <a:schemeClr val="dk1"/>
              </a:solidFill>
              <a:effectLst/>
              <a:latin typeface="+mn-ea"/>
              <a:ea typeface="+mn-ea"/>
              <a:cs typeface="+mn-cs"/>
            </a:rPr>
            <a:t>等</a:t>
          </a:r>
          <a:r>
            <a:rPr kumimoji="1" lang="ja-JP" altLang="ja-JP" sz="1100">
              <a:solidFill>
                <a:schemeClr val="dk1"/>
              </a:solidFill>
              <a:effectLst/>
              <a:latin typeface="+mn-ea"/>
              <a:ea typeface="+mn-ea"/>
              <a:cs typeface="+mn-cs"/>
            </a:rPr>
            <a:t>が減少したこと</a:t>
          </a:r>
          <a:r>
            <a:rPr kumimoji="1" lang="ja-JP" altLang="en-US" sz="1100">
              <a:solidFill>
                <a:schemeClr val="dk1"/>
              </a:solidFill>
              <a:effectLst/>
              <a:latin typeface="+mn-ea"/>
              <a:ea typeface="+mn-ea"/>
              <a:cs typeface="+mn-cs"/>
            </a:rPr>
            <a:t>に起因し減少しているが</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それ以上に</a:t>
          </a:r>
          <a:r>
            <a:rPr kumimoji="1" lang="ja-JP" altLang="ja-JP" sz="1100">
              <a:solidFill>
                <a:schemeClr val="dk1"/>
              </a:solidFill>
              <a:effectLst/>
              <a:latin typeface="+mn-ea"/>
              <a:ea typeface="+mn-ea"/>
              <a:cs typeface="+mn-cs"/>
            </a:rPr>
            <a:t>歳出において</a:t>
          </a:r>
          <a:r>
            <a:rPr kumimoji="1" lang="ja-JP" altLang="en-US" sz="1100">
              <a:solidFill>
                <a:schemeClr val="dk1"/>
              </a:solidFill>
              <a:effectLst/>
              <a:latin typeface="+mn-ea"/>
              <a:ea typeface="+mn-ea"/>
              <a:cs typeface="+mn-cs"/>
            </a:rPr>
            <a:t>，物件費や補助費等の経常的経費充当一般財源等が減少したことによ</a:t>
          </a:r>
          <a:r>
            <a:rPr kumimoji="1" lang="ja-JP" altLang="ja-JP" sz="1100">
              <a:solidFill>
                <a:schemeClr val="dk1"/>
              </a:solidFill>
              <a:effectLst/>
              <a:latin typeface="+mn-ea"/>
              <a:ea typeface="+mn-ea"/>
              <a:cs typeface="+mn-cs"/>
            </a:rPr>
            <a:t>り，比率は</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下降した。しかし，依然として</a:t>
          </a:r>
          <a:r>
            <a:rPr kumimoji="1" lang="ja-JP" altLang="ja-JP" sz="1100">
              <a:solidFill>
                <a:schemeClr val="dk1"/>
              </a:solidFill>
              <a:effectLst/>
              <a:latin typeface="+mn-ea"/>
              <a:ea typeface="+mn-ea"/>
              <a:cs typeface="+mn-cs"/>
            </a:rPr>
            <a:t>県平均・全国平均・類似団体平均を上回る値となっている。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今後は「第４次結城市行政改革大綱」に基づき，組織・機構の見直しや使用料・手数料の見直し，公営企業の経営健全化を図り，財政健全化に努める。</a:t>
          </a:r>
          <a:endParaRPr lang="ja-JP" altLang="ja-JP" sz="1400">
            <a:effectLst/>
            <a:latin typeface="+mn-ea"/>
            <a:ea typeface="+mn-ea"/>
          </a:endParaRPr>
        </a:p>
        <a:p>
          <a:endParaRPr kumimoji="1" lang="ja-JP" altLang="en-US" sz="130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67</xdr:row>
      <xdr:rowOff>31750</xdr:rowOff>
    </xdr:to>
    <xdr:cxnSp macro="">
      <xdr:nvCxnSpPr>
        <xdr:cNvPr id="130" name="直線コネクタ 129"/>
        <xdr:cNvCxnSpPr/>
      </xdr:nvCxnSpPr>
      <xdr:spPr>
        <a:xfrm flipV="1">
          <a:off x="4953000" y="999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31"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32" name="直線コネクタ 131"/>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33"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4" name="直線コネクタ 133"/>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99785</xdr:rowOff>
    </xdr:from>
    <xdr:to>
      <xdr:col>7</xdr:col>
      <xdr:colOff>152400</xdr:colOff>
      <xdr:row>66</xdr:row>
      <xdr:rowOff>122767</xdr:rowOff>
    </xdr:to>
    <xdr:cxnSp macro="">
      <xdr:nvCxnSpPr>
        <xdr:cNvPr id="135" name="直線コネクタ 134"/>
        <xdr:cNvCxnSpPr/>
      </xdr:nvCxnSpPr>
      <xdr:spPr>
        <a:xfrm flipV="1">
          <a:off x="4114800" y="1141548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130827</xdr:rowOff>
    </xdr:from>
    <xdr:ext cx="762000" cy="259045"/>
    <xdr:sp macro="" textlink="">
      <xdr:nvSpPr>
        <xdr:cNvPr id="136" name="財政構造の弾力性平均値テキスト"/>
        <xdr:cNvSpPr txBox="1"/>
      </xdr:nvSpPr>
      <xdr:spPr>
        <a:xfrm>
          <a:off x="5041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114300</xdr:rowOff>
    </xdr:from>
    <xdr:to>
      <xdr:col>7</xdr:col>
      <xdr:colOff>203200</xdr:colOff>
      <xdr:row>63</xdr:row>
      <xdr:rowOff>44450</xdr:rowOff>
    </xdr:to>
    <xdr:sp macro="" textlink="">
      <xdr:nvSpPr>
        <xdr:cNvPr id="137" name="フローチャート : 判断 136"/>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65315</xdr:rowOff>
    </xdr:from>
    <xdr:to>
      <xdr:col>6</xdr:col>
      <xdr:colOff>0</xdr:colOff>
      <xdr:row>66</xdr:row>
      <xdr:rowOff>122767</xdr:rowOff>
    </xdr:to>
    <xdr:cxnSp macro="">
      <xdr:nvCxnSpPr>
        <xdr:cNvPr id="138" name="直線コネクタ 137"/>
        <xdr:cNvCxnSpPr/>
      </xdr:nvCxnSpPr>
      <xdr:spPr>
        <a:xfrm>
          <a:off x="3225800" y="11381015"/>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137281</xdr:rowOff>
    </xdr:from>
    <xdr:to>
      <xdr:col>6</xdr:col>
      <xdr:colOff>50800</xdr:colOff>
      <xdr:row>63</xdr:row>
      <xdr:rowOff>67431</xdr:rowOff>
    </xdr:to>
    <xdr:sp macro="" textlink="">
      <xdr:nvSpPr>
        <xdr:cNvPr id="139" name="フローチャート : 判断 138"/>
        <xdr:cNvSpPr/>
      </xdr:nvSpPr>
      <xdr:spPr>
        <a:xfrm>
          <a:off x="4064000" y="107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77608</xdr:rowOff>
    </xdr:from>
    <xdr:ext cx="736600" cy="259045"/>
    <xdr:sp macro="" textlink="">
      <xdr:nvSpPr>
        <xdr:cNvPr id="140" name="テキスト ボックス 139"/>
        <xdr:cNvSpPr txBox="1"/>
      </xdr:nvSpPr>
      <xdr:spPr>
        <a:xfrm>
          <a:off x="3733800" y="1053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110369</xdr:rowOff>
    </xdr:from>
    <xdr:to>
      <xdr:col>4</xdr:col>
      <xdr:colOff>482600</xdr:colOff>
      <xdr:row>66</xdr:row>
      <xdr:rowOff>65315</xdr:rowOff>
    </xdr:to>
    <xdr:cxnSp macro="">
      <xdr:nvCxnSpPr>
        <xdr:cNvPr id="141" name="直線コネクタ 140"/>
        <xdr:cNvCxnSpPr/>
      </xdr:nvCxnSpPr>
      <xdr:spPr>
        <a:xfrm>
          <a:off x="2336800" y="1125461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2" name="フローチャート : 判断 141"/>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3" name="テキスト ボックス 142"/>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120952</xdr:rowOff>
    </xdr:from>
    <xdr:to>
      <xdr:col>3</xdr:col>
      <xdr:colOff>279400</xdr:colOff>
      <xdr:row>65</xdr:row>
      <xdr:rowOff>110369</xdr:rowOff>
    </xdr:to>
    <xdr:cxnSp macro="">
      <xdr:nvCxnSpPr>
        <xdr:cNvPr id="144" name="直線コネクタ 143"/>
        <xdr:cNvCxnSpPr/>
      </xdr:nvCxnSpPr>
      <xdr:spPr>
        <a:xfrm>
          <a:off x="1447800" y="1109375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67431</xdr:rowOff>
    </xdr:from>
    <xdr:to>
      <xdr:col>3</xdr:col>
      <xdr:colOff>330200</xdr:colOff>
      <xdr:row>61</xdr:row>
      <xdr:rowOff>169031</xdr:rowOff>
    </xdr:to>
    <xdr:sp macro="" textlink="">
      <xdr:nvSpPr>
        <xdr:cNvPr id="145" name="フローチャート : 判断 144"/>
        <xdr:cNvSpPr/>
      </xdr:nvSpPr>
      <xdr:spPr>
        <a:xfrm>
          <a:off x="2286000" y="105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7758</xdr:rowOff>
    </xdr:from>
    <xdr:ext cx="762000" cy="259045"/>
    <xdr:sp macro="" textlink="">
      <xdr:nvSpPr>
        <xdr:cNvPr id="146" name="テキスト ボックス 145"/>
        <xdr:cNvSpPr txBox="1"/>
      </xdr:nvSpPr>
      <xdr:spPr>
        <a:xfrm>
          <a:off x="1955800" y="102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159355</xdr:rowOff>
    </xdr:from>
    <xdr:to>
      <xdr:col>2</xdr:col>
      <xdr:colOff>127000</xdr:colOff>
      <xdr:row>62</xdr:row>
      <xdr:rowOff>89505</xdr:rowOff>
    </xdr:to>
    <xdr:sp macro="" textlink="">
      <xdr:nvSpPr>
        <xdr:cNvPr id="147" name="フローチャート : 判断 146"/>
        <xdr:cNvSpPr/>
      </xdr:nvSpPr>
      <xdr:spPr>
        <a:xfrm>
          <a:off x="1397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99682</xdr:rowOff>
    </xdr:from>
    <xdr:ext cx="762000" cy="259045"/>
    <xdr:sp macro="" textlink="">
      <xdr:nvSpPr>
        <xdr:cNvPr id="148" name="テキスト ボックス 147"/>
        <xdr:cNvSpPr txBox="1"/>
      </xdr:nvSpPr>
      <xdr:spPr>
        <a:xfrm>
          <a:off x="1066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48985</xdr:rowOff>
    </xdr:from>
    <xdr:to>
      <xdr:col>7</xdr:col>
      <xdr:colOff>203200</xdr:colOff>
      <xdr:row>66</xdr:row>
      <xdr:rowOff>150585</xdr:rowOff>
    </xdr:to>
    <xdr:sp macro="" textlink="">
      <xdr:nvSpPr>
        <xdr:cNvPr id="154" name="円/楕円 153"/>
        <xdr:cNvSpPr/>
      </xdr:nvSpPr>
      <xdr:spPr>
        <a:xfrm>
          <a:off x="4902200" y="113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116312</xdr:rowOff>
    </xdr:from>
    <xdr:ext cx="762000" cy="259045"/>
    <xdr:sp macro="" textlink="">
      <xdr:nvSpPr>
        <xdr:cNvPr id="155" name="財政構造の弾力性該当値テキスト"/>
        <xdr:cNvSpPr txBox="1"/>
      </xdr:nvSpPr>
      <xdr:spPr>
        <a:xfrm>
          <a:off x="5041900" y="1126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71967</xdr:rowOff>
    </xdr:from>
    <xdr:to>
      <xdr:col>6</xdr:col>
      <xdr:colOff>50800</xdr:colOff>
      <xdr:row>67</xdr:row>
      <xdr:rowOff>2117</xdr:rowOff>
    </xdr:to>
    <xdr:sp macro="" textlink="">
      <xdr:nvSpPr>
        <xdr:cNvPr id="156" name="円/楕円 155"/>
        <xdr:cNvSpPr/>
      </xdr:nvSpPr>
      <xdr:spPr>
        <a:xfrm>
          <a:off x="4064000" y="1138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158344</xdr:rowOff>
    </xdr:from>
    <xdr:ext cx="736600" cy="259045"/>
    <xdr:sp macro="" textlink="">
      <xdr:nvSpPr>
        <xdr:cNvPr id="157" name="テキスト ボックス 156"/>
        <xdr:cNvSpPr txBox="1"/>
      </xdr:nvSpPr>
      <xdr:spPr>
        <a:xfrm>
          <a:off x="3733800" y="1147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14515</xdr:rowOff>
    </xdr:from>
    <xdr:to>
      <xdr:col>4</xdr:col>
      <xdr:colOff>533400</xdr:colOff>
      <xdr:row>66</xdr:row>
      <xdr:rowOff>116115</xdr:rowOff>
    </xdr:to>
    <xdr:sp macro="" textlink="">
      <xdr:nvSpPr>
        <xdr:cNvPr id="158" name="円/楕円 157"/>
        <xdr:cNvSpPr/>
      </xdr:nvSpPr>
      <xdr:spPr>
        <a:xfrm>
          <a:off x="3175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100892</xdr:rowOff>
    </xdr:from>
    <xdr:ext cx="762000" cy="259045"/>
    <xdr:sp macro="" textlink="">
      <xdr:nvSpPr>
        <xdr:cNvPr id="159" name="テキスト ボックス 158"/>
        <xdr:cNvSpPr txBox="1"/>
      </xdr:nvSpPr>
      <xdr:spPr>
        <a:xfrm>
          <a:off x="2844800" y="114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59569</xdr:rowOff>
    </xdr:from>
    <xdr:to>
      <xdr:col>3</xdr:col>
      <xdr:colOff>330200</xdr:colOff>
      <xdr:row>65</xdr:row>
      <xdr:rowOff>161169</xdr:rowOff>
    </xdr:to>
    <xdr:sp macro="" textlink="">
      <xdr:nvSpPr>
        <xdr:cNvPr id="160" name="円/楕円 159"/>
        <xdr:cNvSpPr/>
      </xdr:nvSpPr>
      <xdr:spPr>
        <a:xfrm>
          <a:off x="2286000" y="1120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145946</xdr:rowOff>
    </xdr:from>
    <xdr:ext cx="762000" cy="259045"/>
    <xdr:sp macro="" textlink="">
      <xdr:nvSpPr>
        <xdr:cNvPr id="161" name="テキスト ボックス 160"/>
        <xdr:cNvSpPr txBox="1"/>
      </xdr:nvSpPr>
      <xdr:spPr>
        <a:xfrm>
          <a:off x="1955800" y="1129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70152</xdr:rowOff>
    </xdr:from>
    <xdr:to>
      <xdr:col>2</xdr:col>
      <xdr:colOff>127000</xdr:colOff>
      <xdr:row>65</xdr:row>
      <xdr:rowOff>302</xdr:rowOff>
    </xdr:to>
    <xdr:sp macro="" textlink="">
      <xdr:nvSpPr>
        <xdr:cNvPr id="162" name="円/楕円 161"/>
        <xdr:cNvSpPr/>
      </xdr:nvSpPr>
      <xdr:spPr>
        <a:xfrm>
          <a:off x="1397000" y="1104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156529</xdr:rowOff>
    </xdr:from>
    <xdr:ext cx="762000" cy="259045"/>
    <xdr:sp macro="" textlink="">
      <xdr:nvSpPr>
        <xdr:cNvPr id="163" name="テキスト ボックス 162"/>
        <xdr:cNvSpPr txBox="1"/>
      </xdr:nvSpPr>
      <xdr:spPr>
        <a:xfrm>
          <a:off x="1066800" y="1112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114,995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ea"/>
              <a:ea typeface="+mn-ea"/>
              <a:cs typeface="+mn-cs"/>
            </a:rPr>
            <a:t>全国及び茨城県の平均値を下回っており，類似団体内でもほぼ最低の水準である。その</a:t>
          </a:r>
          <a:r>
            <a:rPr kumimoji="1" lang="ja-JP" altLang="en-US" sz="1100" baseline="0">
              <a:solidFill>
                <a:schemeClr val="dk1"/>
              </a:solidFill>
              <a:effectLst/>
              <a:latin typeface="+mn-ea"/>
              <a:ea typeface="+mn-ea"/>
              <a:cs typeface="+mn-cs"/>
            </a:rPr>
            <a:t>理由</a:t>
          </a:r>
          <a:r>
            <a:rPr kumimoji="1" lang="ja-JP" altLang="ja-JP" sz="1100" baseline="0">
              <a:solidFill>
                <a:schemeClr val="dk1"/>
              </a:solidFill>
              <a:effectLst/>
              <a:latin typeface="+mn-ea"/>
              <a:ea typeface="+mn-ea"/>
              <a:cs typeface="+mn-cs"/>
            </a:rPr>
            <a:t>としては，人件費を要因とするところが大きく，少ない職員数で事務を効率的に行うことにより，人件費の抑制を図っている。</a:t>
          </a:r>
          <a:endParaRPr lang="ja-JP" altLang="ja-JP" sz="1400">
            <a:effectLst/>
            <a:latin typeface="+mn-ea"/>
            <a:ea typeface="+mn-ea"/>
          </a:endParaRPr>
        </a:p>
        <a:p>
          <a:r>
            <a:rPr kumimoji="1" lang="ja-JP" altLang="ja-JP" sz="1100" baseline="0">
              <a:solidFill>
                <a:schemeClr val="dk1"/>
              </a:solidFill>
              <a:effectLst/>
              <a:latin typeface="+mn-ea"/>
              <a:ea typeface="+mn-ea"/>
              <a:cs typeface="+mn-cs"/>
            </a:rPr>
            <a:t>　物件費については，行政改革を進めることにより，管理事務経費の縮減を図るものとし，平成</a:t>
          </a:r>
          <a:r>
            <a:rPr kumimoji="1" lang="en-US" altLang="ja-JP" sz="1100" baseline="0">
              <a:solidFill>
                <a:schemeClr val="dk1"/>
              </a:solidFill>
              <a:effectLst/>
              <a:latin typeface="+mn-ea"/>
              <a:ea typeface="+mn-ea"/>
              <a:cs typeface="+mn-cs"/>
            </a:rPr>
            <a:t>25</a:t>
          </a:r>
          <a:r>
            <a:rPr kumimoji="1" lang="ja-JP" altLang="ja-JP" sz="1100" baseline="0">
              <a:solidFill>
                <a:schemeClr val="dk1"/>
              </a:solidFill>
              <a:effectLst/>
              <a:latin typeface="+mn-ea"/>
              <a:ea typeface="+mn-ea"/>
              <a:cs typeface="+mn-cs"/>
            </a:rPr>
            <a:t>年度に策定した「第</a:t>
          </a:r>
          <a:r>
            <a:rPr kumimoji="1" lang="en-US" altLang="ja-JP" sz="1100" baseline="0">
              <a:solidFill>
                <a:schemeClr val="dk1"/>
              </a:solidFill>
              <a:effectLst/>
              <a:latin typeface="+mn-ea"/>
              <a:ea typeface="+mn-ea"/>
              <a:cs typeface="+mn-cs"/>
            </a:rPr>
            <a:t>4</a:t>
          </a:r>
          <a:r>
            <a:rPr kumimoji="1" lang="ja-JP" altLang="ja-JP" sz="1100" baseline="0">
              <a:solidFill>
                <a:schemeClr val="dk1"/>
              </a:solidFill>
              <a:effectLst/>
              <a:latin typeface="+mn-ea"/>
              <a:ea typeface="+mn-ea"/>
              <a:cs typeface="+mn-cs"/>
            </a:rPr>
            <a:t>次結城市行政改革大綱」に基づき，継続して数値の抑制に努める。</a:t>
          </a:r>
          <a:endParaRPr lang="ja-JP" altLang="ja-JP" sz="14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latin typeface="+mn-ea"/>
            <a:ea typeface="+mn-ea"/>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80" name="直線コネクタ 179"/>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1" name="テキスト ボックス 180"/>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4" name="直線コネクタ 183"/>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5" name="テキスト ボックス 184"/>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73406</xdr:rowOff>
    </xdr:from>
    <xdr:to>
      <xdr:col>7</xdr:col>
      <xdr:colOff>152400</xdr:colOff>
      <xdr:row>88</xdr:row>
      <xdr:rowOff>90277</xdr:rowOff>
    </xdr:to>
    <xdr:cxnSp macro="">
      <xdr:nvCxnSpPr>
        <xdr:cNvPr id="189" name="直線コネクタ 188"/>
        <xdr:cNvCxnSpPr/>
      </xdr:nvCxnSpPr>
      <xdr:spPr>
        <a:xfrm flipV="1">
          <a:off x="4953000" y="13960856"/>
          <a:ext cx="0" cy="12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62354</xdr:rowOff>
    </xdr:from>
    <xdr:ext cx="762000" cy="259045"/>
    <xdr:sp macro="" textlink="">
      <xdr:nvSpPr>
        <xdr:cNvPr id="190" name="人件費・物件費等の状況最小値テキスト"/>
        <xdr:cNvSpPr txBox="1"/>
      </xdr:nvSpPr>
      <xdr:spPr>
        <a:xfrm>
          <a:off x="5041900" y="1514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294,965</a:t>
          </a:r>
          <a:endParaRPr kumimoji="1" lang="ja-JP" altLang="en-US" sz="1000" b="1">
            <a:latin typeface="ＭＳ Ｐゴシック"/>
          </a:endParaRPr>
        </a:p>
      </xdr:txBody>
    </xdr:sp>
    <xdr:clientData/>
  </xdr:oneCellAnchor>
  <xdr:twoCellAnchor>
    <xdr:from>
      <xdr:col>7</xdr:col>
      <xdr:colOff>63500</xdr:colOff>
      <xdr:row>88</xdr:row>
      <xdr:rowOff>90277</xdr:rowOff>
    </xdr:from>
    <xdr:to>
      <xdr:col>7</xdr:col>
      <xdr:colOff>241300</xdr:colOff>
      <xdr:row>88</xdr:row>
      <xdr:rowOff>90277</xdr:rowOff>
    </xdr:to>
    <xdr:cxnSp macro="">
      <xdr:nvCxnSpPr>
        <xdr:cNvPr id="191" name="直線コネクタ 190"/>
        <xdr:cNvCxnSpPr/>
      </xdr:nvCxnSpPr>
      <xdr:spPr>
        <a:xfrm>
          <a:off x="4864100" y="1517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159783</xdr:rowOff>
    </xdr:from>
    <xdr:ext cx="762000" cy="259045"/>
    <xdr:sp macro="" textlink="">
      <xdr:nvSpPr>
        <xdr:cNvPr id="192" name="人件費・物件費等の状況最大値テキスト"/>
        <xdr:cNvSpPr txBox="1"/>
      </xdr:nvSpPr>
      <xdr:spPr>
        <a:xfrm>
          <a:off x="5041900" y="1370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93,221</a:t>
          </a:r>
          <a:endParaRPr kumimoji="1" lang="ja-JP" altLang="en-US" sz="1000" b="1">
            <a:latin typeface="ＭＳ Ｐゴシック"/>
          </a:endParaRPr>
        </a:p>
      </xdr:txBody>
    </xdr:sp>
    <xdr:clientData/>
  </xdr:oneCellAnchor>
  <xdr:twoCellAnchor>
    <xdr:from>
      <xdr:col>7</xdr:col>
      <xdr:colOff>63500</xdr:colOff>
      <xdr:row>81</xdr:row>
      <xdr:rowOff>73406</xdr:rowOff>
    </xdr:from>
    <xdr:to>
      <xdr:col>7</xdr:col>
      <xdr:colOff>241300</xdr:colOff>
      <xdr:row>81</xdr:row>
      <xdr:rowOff>73406</xdr:rowOff>
    </xdr:to>
    <xdr:cxnSp macro="">
      <xdr:nvCxnSpPr>
        <xdr:cNvPr id="193" name="直線コネクタ 192"/>
        <xdr:cNvCxnSpPr/>
      </xdr:nvCxnSpPr>
      <xdr:spPr>
        <a:xfrm>
          <a:off x="4864100" y="1396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73853</xdr:rowOff>
    </xdr:from>
    <xdr:to>
      <xdr:col>7</xdr:col>
      <xdr:colOff>152400</xdr:colOff>
      <xdr:row>81</xdr:row>
      <xdr:rowOff>82877</xdr:rowOff>
    </xdr:to>
    <xdr:cxnSp macro="">
      <xdr:nvCxnSpPr>
        <xdr:cNvPr id="194" name="直線コネクタ 193"/>
        <xdr:cNvCxnSpPr/>
      </xdr:nvCxnSpPr>
      <xdr:spPr>
        <a:xfrm>
          <a:off x="4114800" y="13961303"/>
          <a:ext cx="8382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130722</xdr:rowOff>
    </xdr:from>
    <xdr:ext cx="762000" cy="259045"/>
    <xdr:sp macro="" textlink="">
      <xdr:nvSpPr>
        <xdr:cNvPr id="195" name="人件費・物件費等の状況平均値テキスト"/>
        <xdr:cNvSpPr txBox="1"/>
      </xdr:nvSpPr>
      <xdr:spPr>
        <a:xfrm>
          <a:off x="5041900" y="141896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144,193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158645</xdr:rowOff>
    </xdr:from>
    <xdr:to>
      <xdr:col>7</xdr:col>
      <xdr:colOff>203200</xdr:colOff>
      <xdr:row>83</xdr:row>
      <xdr:rowOff>88795</xdr:rowOff>
    </xdr:to>
    <xdr:sp macro="" textlink="">
      <xdr:nvSpPr>
        <xdr:cNvPr id="196" name="フローチャート : 判断 195"/>
        <xdr:cNvSpPr/>
      </xdr:nvSpPr>
      <xdr:spPr>
        <a:xfrm>
          <a:off x="4902200" y="1421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56099</xdr:rowOff>
    </xdr:from>
    <xdr:to>
      <xdr:col>6</xdr:col>
      <xdr:colOff>0</xdr:colOff>
      <xdr:row>81</xdr:row>
      <xdr:rowOff>73853</xdr:rowOff>
    </xdr:to>
    <xdr:cxnSp macro="">
      <xdr:nvCxnSpPr>
        <xdr:cNvPr id="197" name="直線コネクタ 196"/>
        <xdr:cNvCxnSpPr/>
      </xdr:nvCxnSpPr>
      <xdr:spPr>
        <a:xfrm>
          <a:off x="3225800" y="13943549"/>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3784</xdr:rowOff>
    </xdr:from>
    <xdr:to>
      <xdr:col>6</xdr:col>
      <xdr:colOff>50800</xdr:colOff>
      <xdr:row>82</xdr:row>
      <xdr:rowOff>105384</xdr:rowOff>
    </xdr:to>
    <xdr:sp macro="" textlink="">
      <xdr:nvSpPr>
        <xdr:cNvPr id="198" name="フローチャート : 判断 197"/>
        <xdr:cNvSpPr/>
      </xdr:nvSpPr>
      <xdr:spPr>
        <a:xfrm>
          <a:off x="4064000" y="1406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90161</xdr:rowOff>
    </xdr:from>
    <xdr:ext cx="736600" cy="259045"/>
    <xdr:sp macro="" textlink="">
      <xdr:nvSpPr>
        <xdr:cNvPr id="199" name="テキスト ボックス 198"/>
        <xdr:cNvSpPr txBox="1"/>
      </xdr:nvSpPr>
      <xdr:spPr>
        <a:xfrm>
          <a:off x="3733800" y="1414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37145</xdr:rowOff>
    </xdr:from>
    <xdr:to>
      <xdr:col>4</xdr:col>
      <xdr:colOff>482600</xdr:colOff>
      <xdr:row>81</xdr:row>
      <xdr:rowOff>56099</xdr:rowOff>
    </xdr:to>
    <xdr:cxnSp macro="">
      <xdr:nvCxnSpPr>
        <xdr:cNvPr id="200" name="直線コネクタ 199"/>
        <xdr:cNvCxnSpPr/>
      </xdr:nvCxnSpPr>
      <xdr:spPr>
        <a:xfrm>
          <a:off x="2336800" y="13924595"/>
          <a:ext cx="889000" cy="1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103646</xdr:rowOff>
    </xdr:from>
    <xdr:to>
      <xdr:col>4</xdr:col>
      <xdr:colOff>533400</xdr:colOff>
      <xdr:row>83</xdr:row>
      <xdr:rowOff>33796</xdr:rowOff>
    </xdr:to>
    <xdr:sp macro="" textlink="">
      <xdr:nvSpPr>
        <xdr:cNvPr id="201" name="フローチャート : 判断 200"/>
        <xdr:cNvSpPr/>
      </xdr:nvSpPr>
      <xdr:spPr>
        <a:xfrm>
          <a:off x="3175000" y="1416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18573</xdr:rowOff>
    </xdr:from>
    <xdr:ext cx="762000" cy="259045"/>
    <xdr:sp macro="" textlink="">
      <xdr:nvSpPr>
        <xdr:cNvPr id="202" name="テキスト ボックス 201"/>
        <xdr:cNvSpPr txBox="1"/>
      </xdr:nvSpPr>
      <xdr:spPr>
        <a:xfrm>
          <a:off x="2844800" y="1424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37145</xdr:rowOff>
    </xdr:from>
    <xdr:to>
      <xdr:col>3</xdr:col>
      <xdr:colOff>279400</xdr:colOff>
      <xdr:row>81</xdr:row>
      <xdr:rowOff>41765</xdr:rowOff>
    </xdr:to>
    <xdr:cxnSp macro="">
      <xdr:nvCxnSpPr>
        <xdr:cNvPr id="203" name="直線コネクタ 202"/>
        <xdr:cNvCxnSpPr/>
      </xdr:nvCxnSpPr>
      <xdr:spPr>
        <a:xfrm flipV="1">
          <a:off x="1447800" y="13924595"/>
          <a:ext cx="889000" cy="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92304</xdr:rowOff>
    </xdr:from>
    <xdr:to>
      <xdr:col>3</xdr:col>
      <xdr:colOff>330200</xdr:colOff>
      <xdr:row>83</xdr:row>
      <xdr:rowOff>22454</xdr:rowOff>
    </xdr:to>
    <xdr:sp macro="" textlink="">
      <xdr:nvSpPr>
        <xdr:cNvPr id="204" name="フローチャート : 判断 203"/>
        <xdr:cNvSpPr/>
      </xdr:nvSpPr>
      <xdr:spPr>
        <a:xfrm>
          <a:off x="2286000" y="141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7231</xdr:rowOff>
    </xdr:from>
    <xdr:ext cx="762000" cy="259045"/>
    <xdr:sp macro="" textlink="">
      <xdr:nvSpPr>
        <xdr:cNvPr id="205" name="テキスト ボックス 204"/>
        <xdr:cNvSpPr txBox="1"/>
      </xdr:nvSpPr>
      <xdr:spPr>
        <a:xfrm>
          <a:off x="1955800" y="1423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64802</xdr:rowOff>
    </xdr:from>
    <xdr:to>
      <xdr:col>2</xdr:col>
      <xdr:colOff>127000</xdr:colOff>
      <xdr:row>82</xdr:row>
      <xdr:rowOff>166402</xdr:rowOff>
    </xdr:to>
    <xdr:sp macro="" textlink="">
      <xdr:nvSpPr>
        <xdr:cNvPr id="206" name="フローチャート : 判断 205"/>
        <xdr:cNvSpPr/>
      </xdr:nvSpPr>
      <xdr:spPr>
        <a:xfrm>
          <a:off x="1397000" y="141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151179</xdr:rowOff>
    </xdr:from>
    <xdr:ext cx="762000" cy="259045"/>
    <xdr:sp macro="" textlink="">
      <xdr:nvSpPr>
        <xdr:cNvPr id="207" name="テキスト ボックス 206"/>
        <xdr:cNvSpPr txBox="1"/>
      </xdr:nvSpPr>
      <xdr:spPr>
        <a:xfrm>
          <a:off x="1066800" y="1421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32077</xdr:rowOff>
    </xdr:from>
    <xdr:to>
      <xdr:col>7</xdr:col>
      <xdr:colOff>203200</xdr:colOff>
      <xdr:row>81</xdr:row>
      <xdr:rowOff>133677</xdr:rowOff>
    </xdr:to>
    <xdr:sp macro="" textlink="">
      <xdr:nvSpPr>
        <xdr:cNvPr id="213" name="円/楕円 212"/>
        <xdr:cNvSpPr/>
      </xdr:nvSpPr>
      <xdr:spPr>
        <a:xfrm>
          <a:off x="4902200" y="1391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124804</xdr:rowOff>
    </xdr:from>
    <xdr:ext cx="762000" cy="259045"/>
    <xdr:sp macro="" textlink="">
      <xdr:nvSpPr>
        <xdr:cNvPr id="214" name="人件費・物件費等の状況該当値テキスト"/>
        <xdr:cNvSpPr txBox="1"/>
      </xdr:nvSpPr>
      <xdr:spPr>
        <a:xfrm>
          <a:off x="5041900" y="1384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94,791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23053</xdr:rowOff>
    </xdr:from>
    <xdr:to>
      <xdr:col>6</xdr:col>
      <xdr:colOff>50800</xdr:colOff>
      <xdr:row>81</xdr:row>
      <xdr:rowOff>124653</xdr:rowOff>
    </xdr:to>
    <xdr:sp macro="" textlink="">
      <xdr:nvSpPr>
        <xdr:cNvPr id="215" name="円/楕円 214"/>
        <xdr:cNvSpPr/>
      </xdr:nvSpPr>
      <xdr:spPr>
        <a:xfrm>
          <a:off x="4064000" y="1391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134830</xdr:rowOff>
    </xdr:from>
    <xdr:ext cx="736600" cy="259045"/>
    <xdr:sp macro="" textlink="">
      <xdr:nvSpPr>
        <xdr:cNvPr id="216" name="テキスト ボックス 215"/>
        <xdr:cNvSpPr txBox="1"/>
      </xdr:nvSpPr>
      <xdr:spPr>
        <a:xfrm>
          <a:off x="3733800" y="13679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93,295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5299</xdr:rowOff>
    </xdr:from>
    <xdr:to>
      <xdr:col>4</xdr:col>
      <xdr:colOff>533400</xdr:colOff>
      <xdr:row>81</xdr:row>
      <xdr:rowOff>106899</xdr:rowOff>
    </xdr:to>
    <xdr:sp macro="" textlink="">
      <xdr:nvSpPr>
        <xdr:cNvPr id="217" name="円/楕円 216"/>
        <xdr:cNvSpPr/>
      </xdr:nvSpPr>
      <xdr:spPr>
        <a:xfrm>
          <a:off x="3175000" y="1389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117076</xdr:rowOff>
    </xdr:from>
    <xdr:ext cx="762000" cy="259045"/>
    <xdr:sp macro="" textlink="">
      <xdr:nvSpPr>
        <xdr:cNvPr id="218" name="テキスト ボックス 217"/>
        <xdr:cNvSpPr txBox="1"/>
      </xdr:nvSpPr>
      <xdr:spPr>
        <a:xfrm>
          <a:off x="2844800" y="1366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90,352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157795</xdr:rowOff>
    </xdr:from>
    <xdr:to>
      <xdr:col>3</xdr:col>
      <xdr:colOff>330200</xdr:colOff>
      <xdr:row>81</xdr:row>
      <xdr:rowOff>87945</xdr:rowOff>
    </xdr:to>
    <xdr:sp macro="" textlink="">
      <xdr:nvSpPr>
        <xdr:cNvPr id="219" name="円/楕円 218"/>
        <xdr:cNvSpPr/>
      </xdr:nvSpPr>
      <xdr:spPr>
        <a:xfrm>
          <a:off x="2286000" y="1387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98122</xdr:rowOff>
    </xdr:from>
    <xdr:ext cx="762000" cy="259045"/>
    <xdr:sp macro="" textlink="">
      <xdr:nvSpPr>
        <xdr:cNvPr id="220" name="テキスト ボックス 219"/>
        <xdr:cNvSpPr txBox="1"/>
      </xdr:nvSpPr>
      <xdr:spPr>
        <a:xfrm>
          <a:off x="1955800" y="1364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87,210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162415</xdr:rowOff>
    </xdr:from>
    <xdr:to>
      <xdr:col>2</xdr:col>
      <xdr:colOff>127000</xdr:colOff>
      <xdr:row>81</xdr:row>
      <xdr:rowOff>92565</xdr:rowOff>
    </xdr:to>
    <xdr:sp macro="" textlink="">
      <xdr:nvSpPr>
        <xdr:cNvPr id="221" name="円/楕円 220"/>
        <xdr:cNvSpPr/>
      </xdr:nvSpPr>
      <xdr:spPr>
        <a:xfrm>
          <a:off x="1397000" y="1387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102742</xdr:rowOff>
    </xdr:from>
    <xdr:ext cx="762000" cy="259045"/>
    <xdr:sp macro="" textlink="">
      <xdr:nvSpPr>
        <xdr:cNvPr id="222" name="テキスト ボックス 221"/>
        <xdr:cNvSpPr txBox="1"/>
      </xdr:nvSpPr>
      <xdr:spPr>
        <a:xfrm>
          <a:off x="1066800" y="136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年度においては，前年度から</a:t>
          </a:r>
          <a:r>
            <a:rPr kumimoji="1" lang="en-US" altLang="ja-JP" sz="1100">
              <a:solidFill>
                <a:schemeClr val="dk1"/>
              </a:solidFill>
              <a:effectLst/>
              <a:latin typeface="+mn-ea"/>
              <a:ea typeface="+mn-ea"/>
              <a:cs typeface="+mn-cs"/>
            </a:rPr>
            <a:t>0.3</a:t>
          </a:r>
          <a:r>
            <a:rPr kumimoji="1" lang="ja-JP" altLang="ja-JP" sz="1100">
              <a:solidFill>
                <a:schemeClr val="dk1"/>
              </a:solidFill>
              <a:effectLst/>
              <a:latin typeface="+mn-ea"/>
              <a:ea typeface="+mn-ea"/>
              <a:cs typeface="+mn-cs"/>
            </a:rPr>
            <a:t>ポイント上昇したが，全国市及び類似団体平均を下回る水準である。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今後も，人事評価制度及び評価結果の活用により，職員の勤務実績を適切に給与等に反映し，給与水準の適正化を進める。</a:t>
          </a:r>
          <a:endParaRPr lang="ja-JP" altLang="ja-JP" sz="1400">
            <a:effectLst/>
            <a:latin typeface="+mn-ea"/>
            <a:ea typeface="+mn-ea"/>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61686</xdr:rowOff>
    </xdr:from>
    <xdr:to>
      <xdr:col>24</xdr:col>
      <xdr:colOff>558800</xdr:colOff>
      <xdr:row>84</xdr:row>
      <xdr:rowOff>134257</xdr:rowOff>
    </xdr:to>
    <xdr:cxnSp macro="">
      <xdr:nvCxnSpPr>
        <xdr:cNvPr id="253" name="直線コネクタ 252"/>
        <xdr:cNvCxnSpPr/>
      </xdr:nvCxnSpPr>
      <xdr:spPr>
        <a:xfrm flipV="1">
          <a:off x="17018000" y="13777686"/>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106334</xdr:rowOff>
    </xdr:from>
    <xdr:ext cx="762000" cy="259045"/>
    <xdr:sp macro="" textlink="">
      <xdr:nvSpPr>
        <xdr:cNvPr id="254" name="給与水準   （国との比較）最小値テキスト"/>
        <xdr:cNvSpPr txBox="1"/>
      </xdr:nvSpPr>
      <xdr:spPr>
        <a:xfrm>
          <a:off x="17106900" y="1450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24</xdr:col>
      <xdr:colOff>469900</xdr:colOff>
      <xdr:row>84</xdr:row>
      <xdr:rowOff>134257</xdr:rowOff>
    </xdr:from>
    <xdr:to>
      <xdr:col>24</xdr:col>
      <xdr:colOff>647700</xdr:colOff>
      <xdr:row>84</xdr:row>
      <xdr:rowOff>134257</xdr:rowOff>
    </xdr:to>
    <xdr:cxnSp macro="">
      <xdr:nvCxnSpPr>
        <xdr:cNvPr id="255" name="直線コネクタ 254"/>
        <xdr:cNvCxnSpPr/>
      </xdr:nvCxnSpPr>
      <xdr:spPr>
        <a:xfrm>
          <a:off x="16929100" y="1453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148063</xdr:rowOff>
    </xdr:from>
    <xdr:ext cx="762000" cy="259045"/>
    <xdr:sp macro="" textlink="">
      <xdr:nvSpPr>
        <xdr:cNvPr id="256"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24</xdr:col>
      <xdr:colOff>469900</xdr:colOff>
      <xdr:row>80</xdr:row>
      <xdr:rowOff>61686</xdr:rowOff>
    </xdr:from>
    <xdr:to>
      <xdr:col>24</xdr:col>
      <xdr:colOff>647700</xdr:colOff>
      <xdr:row>80</xdr:row>
      <xdr:rowOff>61686</xdr:rowOff>
    </xdr:to>
    <xdr:cxnSp macro="">
      <xdr:nvCxnSpPr>
        <xdr:cNvPr id="257" name="直線コネクタ 256"/>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120952</xdr:rowOff>
    </xdr:from>
    <xdr:to>
      <xdr:col>24</xdr:col>
      <xdr:colOff>558800</xdr:colOff>
      <xdr:row>82</xdr:row>
      <xdr:rowOff>155423</xdr:rowOff>
    </xdr:to>
    <xdr:cxnSp macro="">
      <xdr:nvCxnSpPr>
        <xdr:cNvPr id="258" name="直線コネクタ 257"/>
        <xdr:cNvCxnSpPr/>
      </xdr:nvCxnSpPr>
      <xdr:spPr>
        <a:xfrm>
          <a:off x="16179800" y="1417985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8665</xdr:rowOff>
    </xdr:from>
    <xdr:ext cx="762000" cy="259045"/>
    <xdr:sp macro="" textlink="">
      <xdr:nvSpPr>
        <xdr:cNvPr id="259" name="給与水準   （国との比較）平均値テキスト"/>
        <xdr:cNvSpPr txBox="1"/>
      </xdr:nvSpPr>
      <xdr:spPr>
        <a:xfrm>
          <a:off x="17106900" y="1423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36588</xdr:rowOff>
    </xdr:from>
    <xdr:to>
      <xdr:col>24</xdr:col>
      <xdr:colOff>609600</xdr:colOff>
      <xdr:row>83</xdr:row>
      <xdr:rowOff>138188</xdr:rowOff>
    </xdr:to>
    <xdr:sp macro="" textlink="">
      <xdr:nvSpPr>
        <xdr:cNvPr id="260" name="フローチャート : 判断 259"/>
        <xdr:cNvSpPr/>
      </xdr:nvSpPr>
      <xdr:spPr>
        <a:xfrm>
          <a:off x="169672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97971</xdr:rowOff>
    </xdr:from>
    <xdr:to>
      <xdr:col>23</xdr:col>
      <xdr:colOff>406400</xdr:colOff>
      <xdr:row>82</xdr:row>
      <xdr:rowOff>120952</xdr:rowOff>
    </xdr:to>
    <xdr:cxnSp macro="">
      <xdr:nvCxnSpPr>
        <xdr:cNvPr id="261" name="直線コネクタ 260"/>
        <xdr:cNvCxnSpPr/>
      </xdr:nvCxnSpPr>
      <xdr:spPr>
        <a:xfrm>
          <a:off x="15290800" y="1415687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2" name="フローチャート : 判断 261"/>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3" name="テキスト ボックス 262"/>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97971</xdr:rowOff>
    </xdr:from>
    <xdr:to>
      <xdr:col>22</xdr:col>
      <xdr:colOff>203200</xdr:colOff>
      <xdr:row>83</xdr:row>
      <xdr:rowOff>144841</xdr:rowOff>
    </xdr:to>
    <xdr:cxnSp macro="">
      <xdr:nvCxnSpPr>
        <xdr:cNvPr id="264" name="直線コネクタ 263"/>
        <xdr:cNvCxnSpPr/>
      </xdr:nvCxnSpPr>
      <xdr:spPr>
        <a:xfrm flipV="1">
          <a:off x="14401800" y="14156871"/>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2116</xdr:rowOff>
    </xdr:from>
    <xdr:to>
      <xdr:col>22</xdr:col>
      <xdr:colOff>254000</xdr:colOff>
      <xdr:row>83</xdr:row>
      <xdr:rowOff>103716</xdr:rowOff>
    </xdr:to>
    <xdr:sp macro="" textlink="">
      <xdr:nvSpPr>
        <xdr:cNvPr id="265" name="フローチャート : 判断 264"/>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88493</xdr:rowOff>
    </xdr:from>
    <xdr:ext cx="762000" cy="259045"/>
    <xdr:sp macro="" textlink="">
      <xdr:nvSpPr>
        <xdr:cNvPr id="266" name="テキスト ボックス 265"/>
        <xdr:cNvSpPr txBox="1"/>
      </xdr:nvSpPr>
      <xdr:spPr>
        <a:xfrm>
          <a:off x="14909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144841</xdr:rowOff>
    </xdr:from>
    <xdr:to>
      <xdr:col>21</xdr:col>
      <xdr:colOff>0</xdr:colOff>
      <xdr:row>88</xdr:row>
      <xdr:rowOff>126395</xdr:rowOff>
    </xdr:to>
    <xdr:cxnSp macro="">
      <xdr:nvCxnSpPr>
        <xdr:cNvPr id="267" name="直線コネクタ 266"/>
        <xdr:cNvCxnSpPr/>
      </xdr:nvCxnSpPr>
      <xdr:spPr>
        <a:xfrm flipV="1">
          <a:off x="13512800" y="14375191"/>
          <a:ext cx="889000" cy="83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127605</xdr:rowOff>
    </xdr:from>
    <xdr:to>
      <xdr:col>21</xdr:col>
      <xdr:colOff>50800</xdr:colOff>
      <xdr:row>83</xdr:row>
      <xdr:rowOff>57755</xdr:rowOff>
    </xdr:to>
    <xdr:sp macro="" textlink="">
      <xdr:nvSpPr>
        <xdr:cNvPr id="268" name="フローチャート : 判断 267"/>
        <xdr:cNvSpPr/>
      </xdr:nvSpPr>
      <xdr:spPr>
        <a:xfrm>
          <a:off x="14351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67932</xdr:rowOff>
    </xdr:from>
    <xdr:ext cx="762000" cy="259045"/>
    <xdr:sp macro="" textlink="">
      <xdr:nvSpPr>
        <xdr:cNvPr id="269" name="テキスト ボックス 268"/>
        <xdr:cNvSpPr txBox="1"/>
      </xdr:nvSpPr>
      <xdr:spPr>
        <a:xfrm>
          <a:off x="14020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70" name="フローチャート : 判断 269"/>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71" name="テキスト ボックス 270"/>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104623</xdr:rowOff>
    </xdr:from>
    <xdr:to>
      <xdr:col>24</xdr:col>
      <xdr:colOff>609600</xdr:colOff>
      <xdr:row>83</xdr:row>
      <xdr:rowOff>34773</xdr:rowOff>
    </xdr:to>
    <xdr:sp macro="" textlink="">
      <xdr:nvSpPr>
        <xdr:cNvPr id="277" name="円/楕円 276"/>
        <xdr:cNvSpPr/>
      </xdr:nvSpPr>
      <xdr:spPr>
        <a:xfrm>
          <a:off x="169672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121150</xdr:rowOff>
    </xdr:from>
    <xdr:ext cx="762000" cy="259045"/>
    <xdr:sp macro="" textlink="">
      <xdr:nvSpPr>
        <xdr:cNvPr id="278" name="給与水準   （国との比較）該当値テキスト"/>
        <xdr:cNvSpPr txBox="1"/>
      </xdr:nvSpPr>
      <xdr:spPr>
        <a:xfrm>
          <a:off x="17106900" y="1400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70152</xdr:rowOff>
    </xdr:from>
    <xdr:to>
      <xdr:col>23</xdr:col>
      <xdr:colOff>457200</xdr:colOff>
      <xdr:row>83</xdr:row>
      <xdr:rowOff>302</xdr:rowOff>
    </xdr:to>
    <xdr:sp macro="" textlink="">
      <xdr:nvSpPr>
        <xdr:cNvPr id="279" name="円/楕円 278"/>
        <xdr:cNvSpPr/>
      </xdr:nvSpPr>
      <xdr:spPr>
        <a:xfrm>
          <a:off x="16129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10479</xdr:rowOff>
    </xdr:from>
    <xdr:ext cx="736600" cy="259045"/>
    <xdr:sp macro="" textlink="">
      <xdr:nvSpPr>
        <xdr:cNvPr id="280" name="テキスト ボックス 279"/>
        <xdr:cNvSpPr txBox="1"/>
      </xdr:nvSpPr>
      <xdr:spPr>
        <a:xfrm>
          <a:off x="15798800" y="1389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47171</xdr:rowOff>
    </xdr:from>
    <xdr:to>
      <xdr:col>22</xdr:col>
      <xdr:colOff>254000</xdr:colOff>
      <xdr:row>82</xdr:row>
      <xdr:rowOff>148771</xdr:rowOff>
    </xdr:to>
    <xdr:sp macro="" textlink="">
      <xdr:nvSpPr>
        <xdr:cNvPr id="281" name="円/楕円 280"/>
        <xdr:cNvSpPr/>
      </xdr:nvSpPr>
      <xdr:spPr>
        <a:xfrm>
          <a:off x="15240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158948</xdr:rowOff>
    </xdr:from>
    <xdr:ext cx="762000" cy="259045"/>
    <xdr:sp macro="" textlink="">
      <xdr:nvSpPr>
        <xdr:cNvPr id="282" name="テキスト ボックス 281"/>
        <xdr:cNvSpPr txBox="1"/>
      </xdr:nvSpPr>
      <xdr:spPr>
        <a:xfrm>
          <a:off x="149098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94041</xdr:rowOff>
    </xdr:from>
    <xdr:to>
      <xdr:col>21</xdr:col>
      <xdr:colOff>50800</xdr:colOff>
      <xdr:row>84</xdr:row>
      <xdr:rowOff>24191</xdr:rowOff>
    </xdr:to>
    <xdr:sp macro="" textlink="">
      <xdr:nvSpPr>
        <xdr:cNvPr id="283" name="円/楕円 282"/>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8968</xdr:rowOff>
    </xdr:from>
    <xdr:ext cx="762000" cy="259045"/>
    <xdr:sp macro="" textlink="">
      <xdr:nvSpPr>
        <xdr:cNvPr id="284" name="テキスト ボックス 283"/>
        <xdr:cNvSpPr txBox="1"/>
      </xdr:nvSpPr>
      <xdr:spPr>
        <a:xfrm>
          <a:off x="14020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5" name="円/楕円 284"/>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161972</xdr:rowOff>
    </xdr:from>
    <xdr:ext cx="762000" cy="259045"/>
    <xdr:sp macro="" textlink="">
      <xdr:nvSpPr>
        <xdr:cNvPr id="286" name="テキスト ボックス 285"/>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年来退職者数に対して，採用人員数を抑制してきた結果，全国及び茨城県平均と比較しても職員数は少ない状況であり，類似団体内でも平均を大きく下回っている。平成</a:t>
          </a:r>
          <a:r>
            <a:rPr kumimoji="1" lang="en-US" altLang="ja-JP" sz="1100">
              <a:solidFill>
                <a:schemeClr val="dk1"/>
              </a:solidFill>
              <a:effectLst/>
              <a:latin typeface="+mn-ea"/>
              <a:ea typeface="+mn-ea"/>
              <a:cs typeface="+mn-cs"/>
            </a:rPr>
            <a:t>17</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月</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日の職員総数</a:t>
          </a:r>
          <a:r>
            <a:rPr kumimoji="1" lang="en-US" altLang="ja-JP" sz="1100">
              <a:solidFill>
                <a:schemeClr val="dk1"/>
              </a:solidFill>
              <a:effectLst/>
              <a:latin typeface="+mn-ea"/>
              <a:ea typeface="+mn-ea"/>
              <a:cs typeface="+mn-cs"/>
            </a:rPr>
            <a:t>408</a:t>
          </a:r>
          <a:r>
            <a:rPr kumimoji="1" lang="ja-JP" altLang="ja-JP" sz="1100">
              <a:solidFill>
                <a:schemeClr val="dk1"/>
              </a:solidFill>
              <a:effectLst/>
              <a:latin typeface="+mn-ea"/>
              <a:ea typeface="+mn-ea"/>
              <a:cs typeface="+mn-cs"/>
            </a:rPr>
            <a:t>人から平成</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月</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日の職員数を</a:t>
          </a:r>
          <a:r>
            <a:rPr kumimoji="1" lang="en-US" altLang="ja-JP" sz="1100">
              <a:solidFill>
                <a:schemeClr val="dk1"/>
              </a:solidFill>
              <a:effectLst/>
              <a:latin typeface="+mn-ea"/>
              <a:ea typeface="+mn-ea"/>
              <a:cs typeface="+mn-cs"/>
            </a:rPr>
            <a:t>374</a:t>
          </a:r>
          <a:r>
            <a:rPr kumimoji="1" lang="ja-JP" altLang="ja-JP" sz="1100">
              <a:solidFill>
                <a:schemeClr val="dk1"/>
              </a:solidFill>
              <a:effectLst/>
              <a:latin typeface="+mn-ea"/>
              <a:ea typeface="+mn-ea"/>
              <a:cs typeface="+mn-cs"/>
            </a:rPr>
            <a:t>人とし，平成</a:t>
          </a:r>
          <a:r>
            <a:rPr kumimoji="1" lang="en-US" altLang="ja-JP" sz="1100">
              <a:solidFill>
                <a:schemeClr val="dk1"/>
              </a:solidFill>
              <a:effectLst/>
              <a:latin typeface="+mn-ea"/>
              <a:ea typeface="+mn-ea"/>
              <a:cs typeface="+mn-cs"/>
            </a:rPr>
            <a:t>21</a:t>
          </a:r>
          <a:r>
            <a:rPr kumimoji="1" lang="ja-JP" altLang="ja-JP" sz="1100">
              <a:solidFill>
                <a:schemeClr val="dk1"/>
              </a:solidFill>
              <a:effectLst/>
              <a:latin typeface="+mn-ea"/>
              <a:ea typeface="+mn-ea"/>
              <a:cs typeface="+mn-cs"/>
            </a:rPr>
            <a:t>年度の計画終期において</a:t>
          </a:r>
          <a:r>
            <a:rPr kumimoji="1" lang="en-US" altLang="ja-JP" sz="1100">
              <a:solidFill>
                <a:schemeClr val="dk1"/>
              </a:solidFill>
              <a:effectLst/>
              <a:latin typeface="+mn-ea"/>
              <a:ea typeface="+mn-ea"/>
              <a:cs typeface="+mn-cs"/>
            </a:rPr>
            <a:t>34</a:t>
          </a:r>
          <a:r>
            <a:rPr kumimoji="1" lang="ja-JP" altLang="ja-JP" sz="1100">
              <a:solidFill>
                <a:schemeClr val="dk1"/>
              </a:solidFill>
              <a:effectLst/>
              <a:latin typeface="+mn-ea"/>
              <a:ea typeface="+mn-ea"/>
              <a:cs typeface="+mn-cs"/>
            </a:rPr>
            <a:t>名の削減により目標を達成した。</a:t>
          </a:r>
          <a:endParaRPr lang="ja-JP" altLang="ja-JP" sz="1400">
            <a:effectLst/>
            <a:latin typeface="+mn-ea"/>
            <a:ea typeface="+mn-ea"/>
          </a:endParaRPr>
        </a:p>
        <a:p>
          <a:r>
            <a:rPr kumimoji="1" lang="ja-JP" altLang="ja-JP" sz="1100">
              <a:solidFill>
                <a:schemeClr val="dk1"/>
              </a:solidFill>
              <a:effectLst/>
              <a:latin typeface="+mn-ea"/>
              <a:ea typeface="+mn-ea"/>
              <a:cs typeface="+mn-cs"/>
            </a:rPr>
            <a:t>　今後は，平成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年度に策定した「第</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次結城市行政改革大綱」及び平成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年度に策定した「結城市定員管理計画」に基づ</a:t>
          </a:r>
          <a:r>
            <a:rPr kumimoji="1" lang="ja-JP" altLang="en-US" sz="1100">
              <a:solidFill>
                <a:schemeClr val="dk1"/>
              </a:solidFill>
              <a:effectLst/>
              <a:latin typeface="+mn-ea"/>
              <a:ea typeface="+mn-ea"/>
              <a:cs typeface="+mn-cs"/>
            </a:rPr>
            <a:t>き</a:t>
          </a:r>
          <a:r>
            <a:rPr kumimoji="1" lang="ja-JP" altLang="ja-JP" sz="1100">
              <a:solidFill>
                <a:schemeClr val="dk1"/>
              </a:solidFill>
              <a:effectLst/>
              <a:latin typeface="+mn-ea"/>
              <a:ea typeface="+mn-ea"/>
              <a:cs typeface="+mn-cs"/>
            </a:rPr>
            <a:t>適正な定員管理に努めていく。</a:t>
          </a:r>
          <a:endParaRPr lang="ja-JP" altLang="ja-JP" sz="1400">
            <a:effectLst/>
            <a:latin typeface="+mn-ea"/>
            <a:ea typeface="+mn-ea"/>
          </a:endParaRPr>
        </a:p>
        <a:p>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92287</xdr:rowOff>
    </xdr:from>
    <xdr:to>
      <xdr:col>24</xdr:col>
      <xdr:colOff>558800</xdr:colOff>
      <xdr:row>66</xdr:row>
      <xdr:rowOff>20214</xdr:rowOff>
    </xdr:to>
    <xdr:cxnSp macro="">
      <xdr:nvCxnSpPr>
        <xdr:cNvPr id="316" name="直線コネクタ 315"/>
        <xdr:cNvCxnSpPr/>
      </xdr:nvCxnSpPr>
      <xdr:spPr>
        <a:xfrm flipV="1">
          <a:off x="17018000" y="10207837"/>
          <a:ext cx="0" cy="1128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163741</xdr:rowOff>
    </xdr:from>
    <xdr:ext cx="762000" cy="259045"/>
    <xdr:sp macro="" textlink="">
      <xdr:nvSpPr>
        <xdr:cNvPr id="317" name="定員管理の状況最小値テキスト"/>
        <xdr:cNvSpPr txBox="1"/>
      </xdr:nvSpPr>
      <xdr:spPr>
        <a:xfrm>
          <a:off x="17106900" y="113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10.69</a:t>
          </a:r>
          <a:endParaRPr kumimoji="1" lang="ja-JP" altLang="en-US" sz="1000" b="1">
            <a:latin typeface="ＭＳ Ｐゴシック"/>
          </a:endParaRPr>
        </a:p>
      </xdr:txBody>
    </xdr:sp>
    <xdr:clientData/>
  </xdr:oneCellAnchor>
  <xdr:twoCellAnchor>
    <xdr:from>
      <xdr:col>24</xdr:col>
      <xdr:colOff>469900</xdr:colOff>
      <xdr:row>66</xdr:row>
      <xdr:rowOff>20214</xdr:rowOff>
    </xdr:from>
    <xdr:to>
      <xdr:col>24</xdr:col>
      <xdr:colOff>647700</xdr:colOff>
      <xdr:row>66</xdr:row>
      <xdr:rowOff>20214</xdr:rowOff>
    </xdr:to>
    <xdr:cxnSp macro="">
      <xdr:nvCxnSpPr>
        <xdr:cNvPr id="318" name="直線コネクタ 317"/>
        <xdr:cNvCxnSpPr/>
      </xdr:nvCxnSpPr>
      <xdr:spPr>
        <a:xfrm>
          <a:off x="16929100" y="1133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7214</xdr:rowOff>
    </xdr:from>
    <xdr:ext cx="762000" cy="259045"/>
    <xdr:sp macro="" textlink="">
      <xdr:nvSpPr>
        <xdr:cNvPr id="319" name="定員管理の状況最大値テキスト"/>
        <xdr:cNvSpPr txBox="1"/>
      </xdr:nvSpPr>
      <xdr:spPr>
        <a:xfrm>
          <a:off x="17106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a:t>
          </a:r>
          <a:endParaRPr kumimoji="1" lang="ja-JP" altLang="en-US" sz="1000" b="1">
            <a:latin typeface="ＭＳ Ｐゴシック"/>
          </a:endParaRPr>
        </a:p>
      </xdr:txBody>
    </xdr:sp>
    <xdr:clientData/>
  </xdr:oneCellAnchor>
  <xdr:twoCellAnchor>
    <xdr:from>
      <xdr:col>24</xdr:col>
      <xdr:colOff>469900</xdr:colOff>
      <xdr:row>59</xdr:row>
      <xdr:rowOff>92287</xdr:rowOff>
    </xdr:from>
    <xdr:to>
      <xdr:col>24</xdr:col>
      <xdr:colOff>647700</xdr:colOff>
      <xdr:row>59</xdr:row>
      <xdr:rowOff>92287</xdr:rowOff>
    </xdr:to>
    <xdr:cxnSp macro="">
      <xdr:nvCxnSpPr>
        <xdr:cNvPr id="320" name="直線コネクタ 319"/>
        <xdr:cNvCxnSpPr/>
      </xdr:nvCxnSpPr>
      <xdr:spPr>
        <a:xfrm>
          <a:off x="16929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115888</xdr:rowOff>
    </xdr:from>
    <xdr:to>
      <xdr:col>24</xdr:col>
      <xdr:colOff>558800</xdr:colOff>
      <xdr:row>60</xdr:row>
      <xdr:rowOff>115888</xdr:rowOff>
    </xdr:to>
    <xdr:cxnSp macro="">
      <xdr:nvCxnSpPr>
        <xdr:cNvPr id="321" name="直線コネクタ 320"/>
        <xdr:cNvCxnSpPr/>
      </xdr:nvCxnSpPr>
      <xdr:spPr>
        <a:xfrm>
          <a:off x="16179800" y="104028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161307</xdr:rowOff>
    </xdr:from>
    <xdr:ext cx="762000" cy="259045"/>
    <xdr:sp macro="" textlink="">
      <xdr:nvSpPr>
        <xdr:cNvPr id="322" name="定員管理の状況平均値テキスト"/>
        <xdr:cNvSpPr txBox="1"/>
      </xdr:nvSpPr>
      <xdr:spPr>
        <a:xfrm>
          <a:off x="17106900" y="1061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23" name="フローチャート : 判断 322"/>
        <xdr:cNvSpPr/>
      </xdr:nvSpPr>
      <xdr:spPr>
        <a:xfrm>
          <a:off x="169672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105833</xdr:rowOff>
    </xdr:from>
    <xdr:to>
      <xdr:col>23</xdr:col>
      <xdr:colOff>406400</xdr:colOff>
      <xdr:row>60</xdr:row>
      <xdr:rowOff>115888</xdr:rowOff>
    </xdr:to>
    <xdr:cxnSp macro="">
      <xdr:nvCxnSpPr>
        <xdr:cNvPr id="324" name="直線コネクタ 323"/>
        <xdr:cNvCxnSpPr/>
      </xdr:nvCxnSpPr>
      <xdr:spPr>
        <a:xfrm>
          <a:off x="15290800" y="103928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5" name="フローチャート : 判断 324"/>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6" name="テキスト ボックス 325"/>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95779</xdr:rowOff>
    </xdr:from>
    <xdr:to>
      <xdr:col>22</xdr:col>
      <xdr:colOff>203200</xdr:colOff>
      <xdr:row>60</xdr:row>
      <xdr:rowOff>105833</xdr:rowOff>
    </xdr:to>
    <xdr:cxnSp macro="">
      <xdr:nvCxnSpPr>
        <xdr:cNvPr id="327" name="直線コネクタ 326"/>
        <xdr:cNvCxnSpPr/>
      </xdr:nvCxnSpPr>
      <xdr:spPr>
        <a:xfrm>
          <a:off x="14401800" y="103827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28" name="フローチャート : 判断 327"/>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108179</xdr:rowOff>
    </xdr:from>
    <xdr:ext cx="762000" cy="259045"/>
    <xdr:sp macro="" textlink="">
      <xdr:nvSpPr>
        <xdr:cNvPr id="329" name="テキスト ボックス 328"/>
        <xdr:cNvSpPr txBox="1"/>
      </xdr:nvSpPr>
      <xdr:spPr>
        <a:xfrm>
          <a:off x="14909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93769</xdr:rowOff>
    </xdr:from>
    <xdr:to>
      <xdr:col>21</xdr:col>
      <xdr:colOff>0</xdr:colOff>
      <xdr:row>60</xdr:row>
      <xdr:rowOff>95779</xdr:rowOff>
    </xdr:to>
    <xdr:cxnSp macro="">
      <xdr:nvCxnSpPr>
        <xdr:cNvPr id="330" name="直線コネクタ 329"/>
        <xdr:cNvCxnSpPr/>
      </xdr:nvCxnSpPr>
      <xdr:spPr>
        <a:xfrm>
          <a:off x="13512800" y="10380769"/>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31" name="フローチャート : 判断 330"/>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106168</xdr:rowOff>
    </xdr:from>
    <xdr:ext cx="762000" cy="259045"/>
    <xdr:sp macro="" textlink="">
      <xdr:nvSpPr>
        <xdr:cNvPr id="332" name="テキスト ボックス 331"/>
        <xdr:cNvSpPr txBox="1"/>
      </xdr:nvSpPr>
      <xdr:spPr>
        <a:xfrm>
          <a:off x="14020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3" name="フローチャート : 判断 332"/>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112200</xdr:rowOff>
    </xdr:from>
    <xdr:ext cx="762000" cy="259045"/>
    <xdr:sp macro="" textlink="">
      <xdr:nvSpPr>
        <xdr:cNvPr id="334" name="テキスト ボックス 333"/>
        <xdr:cNvSpPr txBox="1"/>
      </xdr:nvSpPr>
      <xdr:spPr>
        <a:xfrm>
          <a:off x="13131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65088</xdr:rowOff>
    </xdr:from>
    <xdr:to>
      <xdr:col>24</xdr:col>
      <xdr:colOff>609600</xdr:colOff>
      <xdr:row>60</xdr:row>
      <xdr:rowOff>166688</xdr:rowOff>
    </xdr:to>
    <xdr:sp macro="" textlink="">
      <xdr:nvSpPr>
        <xdr:cNvPr id="340" name="円/楕円 339"/>
        <xdr:cNvSpPr/>
      </xdr:nvSpPr>
      <xdr:spPr>
        <a:xfrm>
          <a:off x="169672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81615</xdr:rowOff>
    </xdr:from>
    <xdr:ext cx="762000" cy="259045"/>
    <xdr:sp macro="" textlink="">
      <xdr:nvSpPr>
        <xdr:cNvPr id="341" name="定員管理の状況該当値テキスト"/>
        <xdr:cNvSpPr txBox="1"/>
      </xdr:nvSpPr>
      <xdr:spPr>
        <a:xfrm>
          <a:off x="17106900" y="10197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65088</xdr:rowOff>
    </xdr:from>
    <xdr:to>
      <xdr:col>23</xdr:col>
      <xdr:colOff>457200</xdr:colOff>
      <xdr:row>60</xdr:row>
      <xdr:rowOff>166688</xdr:rowOff>
    </xdr:to>
    <xdr:sp macro="" textlink="">
      <xdr:nvSpPr>
        <xdr:cNvPr id="342" name="円/楕円 341"/>
        <xdr:cNvSpPr/>
      </xdr:nvSpPr>
      <xdr:spPr>
        <a:xfrm>
          <a:off x="16129000" y="103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5415</xdr:rowOff>
    </xdr:from>
    <xdr:ext cx="736600" cy="259045"/>
    <xdr:sp macro="" textlink="">
      <xdr:nvSpPr>
        <xdr:cNvPr id="343" name="テキスト ボックス 342"/>
        <xdr:cNvSpPr txBox="1"/>
      </xdr:nvSpPr>
      <xdr:spPr>
        <a:xfrm>
          <a:off x="15798800" y="1012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55033</xdr:rowOff>
    </xdr:from>
    <xdr:to>
      <xdr:col>22</xdr:col>
      <xdr:colOff>254000</xdr:colOff>
      <xdr:row>60</xdr:row>
      <xdr:rowOff>156633</xdr:rowOff>
    </xdr:to>
    <xdr:sp macro="" textlink="">
      <xdr:nvSpPr>
        <xdr:cNvPr id="344" name="円/楕円 343"/>
        <xdr:cNvSpPr/>
      </xdr:nvSpPr>
      <xdr:spPr>
        <a:xfrm>
          <a:off x="15240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166810</xdr:rowOff>
    </xdr:from>
    <xdr:ext cx="762000" cy="259045"/>
    <xdr:sp macro="" textlink="">
      <xdr:nvSpPr>
        <xdr:cNvPr id="345" name="テキスト ボックス 344"/>
        <xdr:cNvSpPr txBox="1"/>
      </xdr:nvSpPr>
      <xdr:spPr>
        <a:xfrm>
          <a:off x="14909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44979</xdr:rowOff>
    </xdr:from>
    <xdr:to>
      <xdr:col>21</xdr:col>
      <xdr:colOff>50800</xdr:colOff>
      <xdr:row>60</xdr:row>
      <xdr:rowOff>146579</xdr:rowOff>
    </xdr:to>
    <xdr:sp macro="" textlink="">
      <xdr:nvSpPr>
        <xdr:cNvPr id="346" name="円/楕円 345"/>
        <xdr:cNvSpPr/>
      </xdr:nvSpPr>
      <xdr:spPr>
        <a:xfrm>
          <a:off x="14351000" y="103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156756</xdr:rowOff>
    </xdr:from>
    <xdr:ext cx="762000" cy="259045"/>
    <xdr:sp macro="" textlink="">
      <xdr:nvSpPr>
        <xdr:cNvPr id="347" name="テキスト ボックス 346"/>
        <xdr:cNvSpPr txBox="1"/>
      </xdr:nvSpPr>
      <xdr:spPr>
        <a:xfrm>
          <a:off x="14020800" y="10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42969</xdr:rowOff>
    </xdr:from>
    <xdr:to>
      <xdr:col>19</xdr:col>
      <xdr:colOff>533400</xdr:colOff>
      <xdr:row>60</xdr:row>
      <xdr:rowOff>144569</xdr:rowOff>
    </xdr:to>
    <xdr:sp macro="" textlink="">
      <xdr:nvSpPr>
        <xdr:cNvPr id="348" name="円/楕円 347"/>
        <xdr:cNvSpPr/>
      </xdr:nvSpPr>
      <xdr:spPr>
        <a:xfrm>
          <a:off x="13462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154746</xdr:rowOff>
    </xdr:from>
    <xdr:ext cx="762000" cy="259045"/>
    <xdr:sp macro="" textlink="">
      <xdr:nvSpPr>
        <xdr:cNvPr id="349" name="テキスト ボックス 348"/>
        <xdr:cNvSpPr txBox="1"/>
      </xdr:nvSpPr>
      <xdr:spPr>
        <a:xfrm>
          <a:off x="13131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前年度と比べて</a:t>
          </a:r>
          <a:r>
            <a:rPr kumimoji="1" lang="en-US" altLang="ja-JP" sz="1100">
              <a:solidFill>
                <a:schemeClr val="dk1"/>
              </a:solidFill>
              <a:effectLst/>
              <a:latin typeface="+mn-ea"/>
              <a:ea typeface="+mn-ea"/>
              <a:cs typeface="+mn-cs"/>
            </a:rPr>
            <a:t>0.3</a:t>
          </a:r>
          <a:r>
            <a:rPr kumimoji="1" lang="ja-JP" altLang="ja-JP" sz="1100">
              <a:solidFill>
                <a:schemeClr val="dk1"/>
              </a:solidFill>
              <a:effectLst/>
              <a:latin typeface="+mn-ea"/>
              <a:ea typeface="+mn-ea"/>
              <a:cs typeface="+mn-cs"/>
            </a:rPr>
            <a:t>ポイント，単年度比率でみると約</a:t>
          </a:r>
          <a:r>
            <a:rPr kumimoji="1" lang="en-US" altLang="ja-JP" sz="1100">
              <a:solidFill>
                <a:schemeClr val="dk1"/>
              </a:solidFill>
              <a:effectLst/>
              <a:latin typeface="+mn-ea"/>
              <a:ea typeface="+mn-ea"/>
              <a:cs typeface="+mn-cs"/>
            </a:rPr>
            <a:t>0.4</a:t>
          </a:r>
          <a:r>
            <a:rPr kumimoji="1" lang="ja-JP" altLang="ja-JP" sz="1100">
              <a:solidFill>
                <a:schemeClr val="dk1"/>
              </a:solidFill>
              <a:effectLst/>
              <a:latin typeface="+mn-ea"/>
              <a:ea typeface="+mn-ea"/>
              <a:cs typeface="+mn-cs"/>
            </a:rPr>
            <a:t>ポイント低下しているが，依然として類似団体平均を上回っている。低下した理由としては，組合等が起こした地方債の元利償還金に対する負担金等が約</a:t>
          </a:r>
          <a:r>
            <a:rPr kumimoji="1" lang="en-US" altLang="ja-JP" sz="1100">
              <a:solidFill>
                <a:schemeClr val="dk1"/>
              </a:solidFill>
              <a:effectLst/>
              <a:latin typeface="+mn-ea"/>
              <a:ea typeface="+mn-ea"/>
              <a:cs typeface="+mn-cs"/>
            </a:rPr>
            <a:t>66</a:t>
          </a:r>
          <a:r>
            <a:rPr kumimoji="1" lang="ja-JP" altLang="ja-JP" sz="1100">
              <a:solidFill>
                <a:schemeClr val="dk1"/>
              </a:solidFill>
              <a:effectLst/>
              <a:latin typeface="+mn-ea"/>
              <a:ea typeface="+mn-ea"/>
              <a:cs typeface="+mn-cs"/>
            </a:rPr>
            <a:t>百万円減</a:t>
          </a:r>
          <a:r>
            <a:rPr kumimoji="1" lang="ja-JP" altLang="en-US" sz="1100">
              <a:solidFill>
                <a:schemeClr val="dk1"/>
              </a:solidFill>
              <a:effectLst/>
              <a:latin typeface="+mn-ea"/>
              <a:ea typeface="+mn-ea"/>
              <a:cs typeface="+mn-cs"/>
            </a:rPr>
            <a:t>，公営企業の公債費に要する繰入金等が約</a:t>
          </a:r>
          <a:r>
            <a:rPr kumimoji="1" lang="en-US" altLang="ja-JP" sz="1100">
              <a:solidFill>
                <a:schemeClr val="dk1"/>
              </a:solidFill>
              <a:effectLst/>
              <a:latin typeface="+mn-ea"/>
              <a:ea typeface="+mn-ea"/>
              <a:cs typeface="+mn-cs"/>
            </a:rPr>
            <a:t>40</a:t>
          </a:r>
          <a:r>
            <a:rPr kumimoji="1" lang="ja-JP" altLang="en-US" sz="1100">
              <a:solidFill>
                <a:schemeClr val="dk1"/>
              </a:solidFill>
              <a:effectLst/>
              <a:latin typeface="+mn-ea"/>
              <a:ea typeface="+mn-ea"/>
              <a:cs typeface="+mn-cs"/>
            </a:rPr>
            <a:t>百万円減したこと</a:t>
          </a:r>
          <a:r>
            <a:rPr kumimoji="1" lang="ja-JP" altLang="ja-JP" sz="1100">
              <a:solidFill>
                <a:schemeClr val="dk1"/>
              </a:solidFill>
              <a:effectLst/>
              <a:latin typeface="+mn-ea"/>
              <a:ea typeface="+mn-ea"/>
              <a:cs typeface="+mn-cs"/>
            </a:rPr>
            <a:t>により分子となる額が減少，</a:t>
          </a:r>
          <a:r>
            <a:rPr kumimoji="1" lang="ja-JP" altLang="en-US" sz="1100">
              <a:solidFill>
                <a:schemeClr val="dk1"/>
              </a:solidFill>
              <a:effectLst/>
              <a:latin typeface="+mn-ea"/>
              <a:ea typeface="+mn-ea"/>
              <a:cs typeface="+mn-cs"/>
            </a:rPr>
            <a:t>臨時財政対策債発行可能額の減により，</a:t>
          </a:r>
          <a:r>
            <a:rPr kumimoji="1" lang="ja-JP" altLang="ja-JP" sz="1100">
              <a:solidFill>
                <a:schemeClr val="dk1"/>
              </a:solidFill>
              <a:effectLst/>
              <a:latin typeface="+mn-ea"/>
              <a:ea typeface="+mn-ea"/>
              <a:cs typeface="+mn-cs"/>
            </a:rPr>
            <a:t>標準財政規模が約</a:t>
          </a:r>
          <a:r>
            <a:rPr kumimoji="1" lang="en-US" altLang="ja-JP" sz="1100">
              <a:solidFill>
                <a:schemeClr val="dk1"/>
              </a:solidFill>
              <a:effectLst/>
              <a:latin typeface="+mn-ea"/>
              <a:ea typeface="+mn-ea"/>
              <a:cs typeface="+mn-cs"/>
            </a:rPr>
            <a:t>84</a:t>
          </a:r>
          <a:r>
            <a:rPr kumimoji="1" lang="ja-JP" altLang="ja-JP" sz="1100">
              <a:solidFill>
                <a:schemeClr val="dk1"/>
              </a:solidFill>
              <a:effectLst/>
              <a:latin typeface="+mn-ea"/>
              <a:ea typeface="+mn-ea"/>
              <a:cs typeface="+mn-cs"/>
            </a:rPr>
            <a:t>百万円</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となったことにより，分母となる額</a:t>
          </a:r>
          <a:r>
            <a:rPr kumimoji="1" lang="ja-JP" altLang="en-US" sz="1100">
              <a:solidFill>
                <a:schemeClr val="dk1"/>
              </a:solidFill>
              <a:effectLst/>
              <a:latin typeface="+mn-ea"/>
              <a:ea typeface="+mn-ea"/>
              <a:cs typeface="+mn-cs"/>
            </a:rPr>
            <a:t>もまた減少となったが，減少割合が分母より分子の方が大きかったことが低下した</a:t>
          </a:r>
          <a:r>
            <a:rPr kumimoji="1" lang="ja-JP" altLang="ja-JP" sz="1100">
              <a:solidFill>
                <a:schemeClr val="dk1"/>
              </a:solidFill>
              <a:effectLst/>
              <a:latin typeface="+mn-ea"/>
              <a:ea typeface="+mn-ea"/>
              <a:cs typeface="+mn-cs"/>
            </a:rPr>
            <a:t>主な要因である。</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19</a:t>
          </a:r>
          <a:r>
            <a:rPr kumimoji="1" lang="ja-JP" altLang="ja-JP" sz="1100">
              <a:solidFill>
                <a:schemeClr val="dk1"/>
              </a:solidFill>
              <a:effectLst/>
              <a:latin typeface="+mn-ea"/>
              <a:ea typeface="+mn-ea"/>
              <a:cs typeface="+mn-cs"/>
            </a:rPr>
            <a:t>年度策定の公債費負担適正化計画に基づき，地方債残高は計画的に減少してきて</a:t>
          </a:r>
          <a:r>
            <a:rPr kumimoji="1" lang="ja-JP" altLang="en-US" sz="1100">
              <a:solidFill>
                <a:schemeClr val="dk1"/>
              </a:solidFill>
              <a:effectLst/>
              <a:latin typeface="+mn-ea"/>
              <a:ea typeface="+mn-ea"/>
              <a:cs typeface="+mn-cs"/>
            </a:rPr>
            <a:t>いるが</a:t>
          </a:r>
          <a:r>
            <a:rPr kumimoji="1" lang="ja-JP" altLang="ja-JP" sz="1100">
              <a:solidFill>
                <a:schemeClr val="dk1"/>
              </a:solidFill>
              <a:effectLst/>
              <a:latin typeface="+mn-ea"/>
              <a:ea typeface="+mn-ea"/>
              <a:cs typeface="+mn-cs"/>
            </a:rPr>
            <a:t>，今後</a:t>
          </a:r>
          <a:r>
            <a:rPr kumimoji="1" lang="ja-JP" altLang="en-US" sz="1100">
              <a:solidFill>
                <a:schemeClr val="dk1"/>
              </a:solidFill>
              <a:effectLst/>
              <a:latin typeface="+mn-ea"/>
              <a:ea typeface="+mn-ea"/>
              <a:cs typeface="+mn-cs"/>
            </a:rPr>
            <a:t>は新庁舎建設事業も予定しているため，より一層その他</a:t>
          </a:r>
          <a:r>
            <a:rPr kumimoji="1" lang="ja-JP" altLang="ja-JP" sz="1100">
              <a:solidFill>
                <a:schemeClr val="dk1"/>
              </a:solidFill>
              <a:effectLst/>
              <a:latin typeface="+mn-ea"/>
              <a:ea typeface="+mn-ea"/>
              <a:cs typeface="+mn-cs"/>
            </a:rPr>
            <a:t>新規事業や既存事業への起債発行額の抑制を</a:t>
          </a:r>
          <a:r>
            <a:rPr kumimoji="1" lang="ja-JP" altLang="en-US" sz="1100">
              <a:solidFill>
                <a:schemeClr val="dk1"/>
              </a:solidFill>
              <a:effectLst/>
              <a:latin typeface="+mn-ea"/>
              <a:ea typeface="+mn-ea"/>
              <a:cs typeface="+mn-cs"/>
            </a:rPr>
            <a:t>図っていきたい</a:t>
          </a:r>
          <a:r>
            <a:rPr kumimoji="1" lang="ja-JP" altLang="ja-JP" sz="1100">
              <a:solidFill>
                <a:schemeClr val="dk1"/>
              </a:solidFill>
              <a:effectLst/>
              <a:latin typeface="+mn-ea"/>
              <a:ea typeface="+mn-ea"/>
              <a:cs typeface="+mn-cs"/>
            </a:rPr>
            <a:t>。</a:t>
          </a:r>
          <a:endParaRPr lang="ja-JP" altLang="ja-JP" sz="140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156936</xdr:rowOff>
    </xdr:from>
    <xdr:to>
      <xdr:col>24</xdr:col>
      <xdr:colOff>558800</xdr:colOff>
      <xdr:row>43</xdr:row>
      <xdr:rowOff>60778</xdr:rowOff>
    </xdr:to>
    <xdr:cxnSp macro="">
      <xdr:nvCxnSpPr>
        <xdr:cNvPr id="381" name="直線コネクタ 380"/>
        <xdr:cNvCxnSpPr/>
      </xdr:nvCxnSpPr>
      <xdr:spPr>
        <a:xfrm flipV="1">
          <a:off x="17018000" y="6157686"/>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32855</xdr:rowOff>
    </xdr:from>
    <xdr:ext cx="762000" cy="259045"/>
    <xdr:sp macro="" textlink="">
      <xdr:nvSpPr>
        <xdr:cNvPr id="382" name="公債費負担の状況最小値テキスト"/>
        <xdr:cNvSpPr txBox="1"/>
      </xdr:nvSpPr>
      <xdr:spPr>
        <a:xfrm>
          <a:off x="17106900" y="740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24</xdr:col>
      <xdr:colOff>469900</xdr:colOff>
      <xdr:row>43</xdr:row>
      <xdr:rowOff>60778</xdr:rowOff>
    </xdr:from>
    <xdr:to>
      <xdr:col>24</xdr:col>
      <xdr:colOff>647700</xdr:colOff>
      <xdr:row>43</xdr:row>
      <xdr:rowOff>60778</xdr:rowOff>
    </xdr:to>
    <xdr:cxnSp macro="">
      <xdr:nvCxnSpPr>
        <xdr:cNvPr id="383" name="直線コネクタ 382"/>
        <xdr:cNvCxnSpPr/>
      </xdr:nvCxnSpPr>
      <xdr:spPr>
        <a:xfrm>
          <a:off x="16929100" y="743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71863</xdr:rowOff>
    </xdr:from>
    <xdr:ext cx="762000" cy="259045"/>
    <xdr:sp macro="" textlink="">
      <xdr:nvSpPr>
        <xdr:cNvPr id="384"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35</xdr:row>
      <xdr:rowOff>156936</xdr:rowOff>
    </xdr:from>
    <xdr:to>
      <xdr:col>24</xdr:col>
      <xdr:colOff>647700</xdr:colOff>
      <xdr:row>35</xdr:row>
      <xdr:rowOff>156936</xdr:rowOff>
    </xdr:to>
    <xdr:cxnSp macro="">
      <xdr:nvCxnSpPr>
        <xdr:cNvPr id="385" name="直線コネクタ 384"/>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42635</xdr:rowOff>
    </xdr:from>
    <xdr:to>
      <xdr:col>24</xdr:col>
      <xdr:colOff>558800</xdr:colOff>
      <xdr:row>42</xdr:row>
      <xdr:rowOff>94343</xdr:rowOff>
    </xdr:to>
    <xdr:cxnSp macro="">
      <xdr:nvCxnSpPr>
        <xdr:cNvPr id="386" name="直線コネクタ 385"/>
        <xdr:cNvCxnSpPr/>
      </xdr:nvCxnSpPr>
      <xdr:spPr>
        <a:xfrm flipV="1">
          <a:off x="16179800" y="7243535"/>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159855</xdr:rowOff>
    </xdr:from>
    <xdr:ext cx="762000" cy="259045"/>
    <xdr:sp macro="" textlink="">
      <xdr:nvSpPr>
        <xdr:cNvPr id="387" name="公債費負担の状況平均値テキスト"/>
        <xdr:cNvSpPr txBox="1"/>
      </xdr:nvSpPr>
      <xdr:spPr>
        <a:xfrm>
          <a:off x="17106900" y="6503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143328</xdr:rowOff>
    </xdr:from>
    <xdr:to>
      <xdr:col>24</xdr:col>
      <xdr:colOff>609600</xdr:colOff>
      <xdr:row>39</xdr:row>
      <xdr:rowOff>73478</xdr:rowOff>
    </xdr:to>
    <xdr:sp macro="" textlink="">
      <xdr:nvSpPr>
        <xdr:cNvPr id="388" name="フローチャート : 判断 387"/>
        <xdr:cNvSpPr/>
      </xdr:nvSpPr>
      <xdr:spPr>
        <a:xfrm>
          <a:off x="169672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94343</xdr:rowOff>
    </xdr:from>
    <xdr:to>
      <xdr:col>23</xdr:col>
      <xdr:colOff>406400</xdr:colOff>
      <xdr:row>42</xdr:row>
      <xdr:rowOff>128815</xdr:rowOff>
    </xdr:to>
    <xdr:cxnSp macro="">
      <xdr:nvCxnSpPr>
        <xdr:cNvPr id="389" name="直線コネクタ 388"/>
        <xdr:cNvCxnSpPr/>
      </xdr:nvCxnSpPr>
      <xdr:spPr>
        <a:xfrm flipV="1">
          <a:off x="15290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40822</xdr:rowOff>
    </xdr:from>
    <xdr:to>
      <xdr:col>23</xdr:col>
      <xdr:colOff>457200</xdr:colOff>
      <xdr:row>39</xdr:row>
      <xdr:rowOff>142422</xdr:rowOff>
    </xdr:to>
    <xdr:sp macro="" textlink="">
      <xdr:nvSpPr>
        <xdr:cNvPr id="390" name="フローチャート : 判断 389"/>
        <xdr:cNvSpPr/>
      </xdr:nvSpPr>
      <xdr:spPr>
        <a:xfrm>
          <a:off x="16129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152599</xdr:rowOff>
    </xdr:from>
    <xdr:ext cx="736600" cy="259045"/>
    <xdr:sp macro="" textlink="">
      <xdr:nvSpPr>
        <xdr:cNvPr id="391" name="テキスト ボックス 390"/>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128815</xdr:rowOff>
    </xdr:from>
    <xdr:to>
      <xdr:col>22</xdr:col>
      <xdr:colOff>203200</xdr:colOff>
      <xdr:row>43</xdr:row>
      <xdr:rowOff>60778</xdr:rowOff>
    </xdr:to>
    <xdr:cxnSp macro="">
      <xdr:nvCxnSpPr>
        <xdr:cNvPr id="392" name="直線コネクタ 391"/>
        <xdr:cNvCxnSpPr/>
      </xdr:nvCxnSpPr>
      <xdr:spPr>
        <a:xfrm flipV="1">
          <a:off x="14401800" y="7329715"/>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161472</xdr:rowOff>
    </xdr:from>
    <xdr:to>
      <xdr:col>22</xdr:col>
      <xdr:colOff>254000</xdr:colOff>
      <xdr:row>40</xdr:row>
      <xdr:rowOff>91622</xdr:rowOff>
    </xdr:to>
    <xdr:sp macro="" textlink="">
      <xdr:nvSpPr>
        <xdr:cNvPr id="393" name="フローチャート : 判断 392"/>
        <xdr:cNvSpPr/>
      </xdr:nvSpPr>
      <xdr:spPr>
        <a:xfrm>
          <a:off x="15240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101799</xdr:rowOff>
    </xdr:from>
    <xdr:ext cx="762000" cy="259045"/>
    <xdr:sp macro="" textlink="">
      <xdr:nvSpPr>
        <xdr:cNvPr id="394" name="テキスト ボックス 393"/>
        <xdr:cNvSpPr txBox="1"/>
      </xdr:nvSpPr>
      <xdr:spPr>
        <a:xfrm>
          <a:off x="14909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60778</xdr:rowOff>
    </xdr:from>
    <xdr:to>
      <xdr:col>21</xdr:col>
      <xdr:colOff>0</xdr:colOff>
      <xdr:row>44</xdr:row>
      <xdr:rowOff>96157</xdr:rowOff>
    </xdr:to>
    <xdr:cxnSp macro="">
      <xdr:nvCxnSpPr>
        <xdr:cNvPr id="395" name="直線コネクタ 394"/>
        <xdr:cNvCxnSpPr/>
      </xdr:nvCxnSpPr>
      <xdr:spPr>
        <a:xfrm flipV="1">
          <a:off x="13512800" y="74331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8165</xdr:rowOff>
    </xdr:from>
    <xdr:to>
      <xdr:col>21</xdr:col>
      <xdr:colOff>50800</xdr:colOff>
      <xdr:row>41</xdr:row>
      <xdr:rowOff>109765</xdr:rowOff>
    </xdr:to>
    <xdr:sp macro="" textlink="">
      <xdr:nvSpPr>
        <xdr:cNvPr id="396" name="フローチャート : 判断 395"/>
        <xdr:cNvSpPr/>
      </xdr:nvSpPr>
      <xdr:spPr>
        <a:xfrm>
          <a:off x="14351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119942</xdr:rowOff>
    </xdr:from>
    <xdr:ext cx="762000" cy="259045"/>
    <xdr:sp macro="" textlink="">
      <xdr:nvSpPr>
        <xdr:cNvPr id="397" name="テキスト ボックス 396"/>
        <xdr:cNvSpPr txBox="1"/>
      </xdr:nvSpPr>
      <xdr:spPr>
        <a:xfrm>
          <a:off x="14020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399" name="テキスト ボックス 398"/>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163285</xdr:rowOff>
    </xdr:from>
    <xdr:to>
      <xdr:col>24</xdr:col>
      <xdr:colOff>609600</xdr:colOff>
      <xdr:row>42</xdr:row>
      <xdr:rowOff>93435</xdr:rowOff>
    </xdr:to>
    <xdr:sp macro="" textlink="">
      <xdr:nvSpPr>
        <xdr:cNvPr id="405" name="円/楕円 404"/>
        <xdr:cNvSpPr/>
      </xdr:nvSpPr>
      <xdr:spPr>
        <a:xfrm>
          <a:off x="16967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135362</xdr:rowOff>
    </xdr:from>
    <xdr:ext cx="762000" cy="259045"/>
    <xdr:sp macro="" textlink="">
      <xdr:nvSpPr>
        <xdr:cNvPr id="406" name="公債費負担の状況該当値テキスト"/>
        <xdr:cNvSpPr txBox="1"/>
      </xdr:nvSpPr>
      <xdr:spPr>
        <a:xfrm>
          <a:off x="17106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43543</xdr:rowOff>
    </xdr:from>
    <xdr:to>
      <xdr:col>23</xdr:col>
      <xdr:colOff>457200</xdr:colOff>
      <xdr:row>42</xdr:row>
      <xdr:rowOff>145143</xdr:rowOff>
    </xdr:to>
    <xdr:sp macro="" textlink="">
      <xdr:nvSpPr>
        <xdr:cNvPr id="407" name="円/楕円 406"/>
        <xdr:cNvSpPr/>
      </xdr:nvSpPr>
      <xdr:spPr>
        <a:xfrm>
          <a:off x="16129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408" name="テキスト ボックス 407"/>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78015</xdr:rowOff>
    </xdr:from>
    <xdr:to>
      <xdr:col>22</xdr:col>
      <xdr:colOff>254000</xdr:colOff>
      <xdr:row>43</xdr:row>
      <xdr:rowOff>8165</xdr:rowOff>
    </xdr:to>
    <xdr:sp macro="" textlink="">
      <xdr:nvSpPr>
        <xdr:cNvPr id="409" name="円/楕円 408"/>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164392</xdr:rowOff>
    </xdr:from>
    <xdr:ext cx="762000" cy="259045"/>
    <xdr:sp macro="" textlink="">
      <xdr:nvSpPr>
        <xdr:cNvPr id="410" name="テキスト ボックス 409"/>
        <xdr:cNvSpPr txBox="1"/>
      </xdr:nvSpPr>
      <xdr:spPr>
        <a:xfrm>
          <a:off x="14909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9978</xdr:rowOff>
    </xdr:from>
    <xdr:to>
      <xdr:col>21</xdr:col>
      <xdr:colOff>50800</xdr:colOff>
      <xdr:row>43</xdr:row>
      <xdr:rowOff>111578</xdr:rowOff>
    </xdr:to>
    <xdr:sp macro="" textlink="">
      <xdr:nvSpPr>
        <xdr:cNvPr id="411" name="円/楕円 410"/>
        <xdr:cNvSpPr/>
      </xdr:nvSpPr>
      <xdr:spPr>
        <a:xfrm>
          <a:off x="14351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96355</xdr:rowOff>
    </xdr:from>
    <xdr:ext cx="762000" cy="259045"/>
    <xdr:sp macro="" textlink="">
      <xdr:nvSpPr>
        <xdr:cNvPr id="412" name="テキスト ボックス 411"/>
        <xdr:cNvSpPr txBox="1"/>
      </xdr:nvSpPr>
      <xdr:spPr>
        <a:xfrm>
          <a:off x="14020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45357</xdr:rowOff>
    </xdr:from>
    <xdr:to>
      <xdr:col>19</xdr:col>
      <xdr:colOff>533400</xdr:colOff>
      <xdr:row>44</xdr:row>
      <xdr:rowOff>146957</xdr:rowOff>
    </xdr:to>
    <xdr:sp macro="" textlink="">
      <xdr:nvSpPr>
        <xdr:cNvPr id="413" name="円/楕円 412"/>
        <xdr:cNvSpPr/>
      </xdr:nvSpPr>
      <xdr:spPr>
        <a:xfrm>
          <a:off x="13462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131734</xdr:rowOff>
    </xdr:from>
    <xdr:ext cx="762000" cy="259045"/>
    <xdr:sp macro="" textlink="">
      <xdr:nvSpPr>
        <xdr:cNvPr id="414" name="テキスト ボックス 413"/>
        <xdr:cNvSpPr txBox="1"/>
      </xdr:nvSpPr>
      <xdr:spPr>
        <a:xfrm>
          <a:off x="13131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mn-ea"/>
              <a:ea typeface="+mn-ea"/>
              <a:cs typeface="+mn-cs"/>
            </a:rPr>
            <a:t>公営企業債等繰入見込み額の</a:t>
          </a:r>
          <a:r>
            <a:rPr kumimoji="1" lang="ja-JP" altLang="ja-JP" sz="1100">
              <a:solidFill>
                <a:schemeClr val="dk1"/>
              </a:solidFill>
              <a:effectLst/>
              <a:latin typeface="+mn-ea"/>
              <a:ea typeface="+mn-ea"/>
              <a:cs typeface="+mn-cs"/>
            </a:rPr>
            <a:t>減及び</a:t>
          </a:r>
          <a:r>
            <a:rPr kumimoji="1" lang="ja-JP" altLang="en-US" sz="1100">
              <a:solidFill>
                <a:schemeClr val="dk1"/>
              </a:solidFill>
              <a:effectLst/>
              <a:latin typeface="+mn-ea"/>
              <a:ea typeface="+mn-ea"/>
              <a:cs typeface="+mn-cs"/>
            </a:rPr>
            <a:t>債務負担行為に基づく支出予定額</a:t>
          </a:r>
          <a:r>
            <a:rPr kumimoji="1" lang="ja-JP" altLang="ja-JP" sz="1100">
              <a:solidFill>
                <a:schemeClr val="dk1"/>
              </a:solidFill>
              <a:effectLst/>
              <a:latin typeface="+mn-ea"/>
              <a:ea typeface="+mn-ea"/>
              <a:cs typeface="+mn-cs"/>
            </a:rPr>
            <a:t>の減，筑西広域市町村圏事務組合への組合負担等見込額の減により</a:t>
          </a:r>
          <a:r>
            <a:rPr kumimoji="1" lang="en-US" altLang="ja-JP" sz="1100">
              <a:solidFill>
                <a:schemeClr val="dk1"/>
              </a:solidFill>
              <a:effectLst/>
              <a:latin typeface="+mn-ea"/>
              <a:ea typeface="+mn-ea"/>
              <a:cs typeface="+mn-cs"/>
            </a:rPr>
            <a:t>9.7</a:t>
          </a:r>
          <a:r>
            <a:rPr kumimoji="1" lang="ja-JP" altLang="ja-JP" sz="1100">
              <a:solidFill>
                <a:schemeClr val="dk1"/>
              </a:solidFill>
              <a:effectLst/>
              <a:latin typeface="+mn-ea"/>
              <a:ea typeface="+mn-ea"/>
              <a:cs typeface="+mn-cs"/>
            </a:rPr>
            <a:t>ポイント低下という改善がみられた。</a:t>
          </a:r>
          <a:endParaRPr lang="ja-JP" altLang="ja-JP" sz="1400">
            <a:effectLst/>
            <a:latin typeface="+mn-ea"/>
            <a:ea typeface="+mn-ea"/>
          </a:endParaRPr>
        </a:p>
        <a:p>
          <a:r>
            <a:rPr kumimoji="1" lang="ja-JP" altLang="ja-JP" sz="1100">
              <a:solidFill>
                <a:schemeClr val="dk1"/>
              </a:solidFill>
              <a:effectLst/>
              <a:latin typeface="+mn-ea"/>
              <a:ea typeface="+mn-ea"/>
              <a:cs typeface="+mn-cs"/>
            </a:rPr>
            <a:t>　それに伴い，類似団体平均</a:t>
          </a:r>
          <a:r>
            <a:rPr kumimoji="1" lang="ja-JP" altLang="en-US" sz="1100">
              <a:solidFill>
                <a:schemeClr val="dk1"/>
              </a:solidFill>
              <a:effectLst/>
              <a:latin typeface="+mn-ea"/>
              <a:ea typeface="+mn-ea"/>
              <a:cs typeface="+mn-cs"/>
            </a:rPr>
            <a:t>及び</a:t>
          </a:r>
          <a:r>
            <a:rPr kumimoji="1" lang="ja-JP" altLang="ja-JP" sz="1100">
              <a:solidFill>
                <a:schemeClr val="dk1"/>
              </a:solidFill>
              <a:effectLst/>
              <a:latin typeface="+mn-ea"/>
              <a:ea typeface="+mn-ea"/>
              <a:cs typeface="+mn-cs"/>
            </a:rPr>
            <a:t>県平均を</a:t>
          </a:r>
          <a:r>
            <a:rPr kumimoji="1" lang="ja-JP" altLang="en-US" sz="1100">
              <a:solidFill>
                <a:schemeClr val="dk1"/>
              </a:solidFill>
              <a:effectLst/>
              <a:latin typeface="+mn-ea"/>
              <a:ea typeface="+mn-ea"/>
              <a:cs typeface="+mn-cs"/>
            </a:rPr>
            <a:t>下</a:t>
          </a:r>
          <a:r>
            <a:rPr kumimoji="1" lang="ja-JP" altLang="ja-JP" sz="1100">
              <a:solidFill>
                <a:schemeClr val="dk1"/>
              </a:solidFill>
              <a:effectLst/>
              <a:latin typeface="+mn-ea"/>
              <a:ea typeface="+mn-ea"/>
              <a:cs typeface="+mn-cs"/>
            </a:rPr>
            <a:t>回っている状態である。今後も大規模事業を必要最小限に抑え，歳出削減や起債発行額抑制に努め，財政健全化を図る。</a:t>
          </a:r>
          <a:endParaRPr lang="ja-JP" altLang="ja-JP" sz="1400">
            <a:effectLst/>
            <a:latin typeface="+mn-ea"/>
            <a:ea typeface="+mn-ea"/>
          </a:endParaRPr>
        </a:p>
        <a:p>
          <a:endParaRPr kumimoji="1" lang="ja-JP" altLang="en-US" sz="13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142512</xdr:rowOff>
    </xdr:to>
    <xdr:cxnSp macro="">
      <xdr:nvCxnSpPr>
        <xdr:cNvPr id="445" name="直線コネクタ 444"/>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114589</xdr:rowOff>
    </xdr:from>
    <xdr:ext cx="762000" cy="259045"/>
    <xdr:sp macro="" textlink="">
      <xdr:nvSpPr>
        <xdr:cNvPr id="446"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24</xdr:col>
      <xdr:colOff>469900</xdr:colOff>
      <xdr:row>22</xdr:row>
      <xdr:rowOff>142512</xdr:rowOff>
    </xdr:from>
    <xdr:to>
      <xdr:col>24</xdr:col>
      <xdr:colOff>647700</xdr:colOff>
      <xdr:row>22</xdr:row>
      <xdr:rowOff>142512</xdr:rowOff>
    </xdr:to>
    <xdr:cxnSp macro="">
      <xdr:nvCxnSpPr>
        <xdr:cNvPr id="447" name="直線コネクタ 446"/>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43996</xdr:rowOff>
    </xdr:from>
    <xdr:to>
      <xdr:col>24</xdr:col>
      <xdr:colOff>558800</xdr:colOff>
      <xdr:row>17</xdr:row>
      <xdr:rowOff>39733</xdr:rowOff>
    </xdr:to>
    <xdr:cxnSp macro="">
      <xdr:nvCxnSpPr>
        <xdr:cNvPr id="450" name="直線コネクタ 449"/>
        <xdr:cNvCxnSpPr/>
      </xdr:nvCxnSpPr>
      <xdr:spPr>
        <a:xfrm flipV="1">
          <a:off x="16179800" y="2787196"/>
          <a:ext cx="838200" cy="16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75582</xdr:rowOff>
    </xdr:from>
    <xdr:ext cx="762000" cy="259045"/>
    <xdr:sp macro="" textlink="">
      <xdr:nvSpPr>
        <xdr:cNvPr id="451" name="将来負担の状況平均値テキスト"/>
        <xdr:cNvSpPr txBox="1"/>
      </xdr:nvSpPr>
      <xdr:spPr>
        <a:xfrm>
          <a:off x="17106900" y="2818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103505</xdr:rowOff>
    </xdr:from>
    <xdr:to>
      <xdr:col>24</xdr:col>
      <xdr:colOff>609600</xdr:colOff>
      <xdr:row>17</xdr:row>
      <xdr:rowOff>33655</xdr:rowOff>
    </xdr:to>
    <xdr:sp macro="" textlink="">
      <xdr:nvSpPr>
        <xdr:cNvPr id="452" name="フローチャート : 判断 451"/>
        <xdr:cNvSpPr/>
      </xdr:nvSpPr>
      <xdr:spPr>
        <a:xfrm>
          <a:off x="169672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39733</xdr:rowOff>
    </xdr:from>
    <xdr:to>
      <xdr:col>23</xdr:col>
      <xdr:colOff>406400</xdr:colOff>
      <xdr:row>17</xdr:row>
      <xdr:rowOff>169001</xdr:rowOff>
    </xdr:to>
    <xdr:cxnSp macro="">
      <xdr:nvCxnSpPr>
        <xdr:cNvPr id="453" name="直線コネクタ 452"/>
        <xdr:cNvCxnSpPr/>
      </xdr:nvCxnSpPr>
      <xdr:spPr>
        <a:xfrm flipV="1">
          <a:off x="15290800" y="2954383"/>
          <a:ext cx="889000" cy="12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162106</xdr:rowOff>
    </xdr:from>
    <xdr:to>
      <xdr:col>23</xdr:col>
      <xdr:colOff>457200</xdr:colOff>
      <xdr:row>17</xdr:row>
      <xdr:rowOff>92256</xdr:rowOff>
    </xdr:to>
    <xdr:sp macro="" textlink="">
      <xdr:nvSpPr>
        <xdr:cNvPr id="454" name="フローチャート : 判断 453"/>
        <xdr:cNvSpPr/>
      </xdr:nvSpPr>
      <xdr:spPr>
        <a:xfrm>
          <a:off x="16129000" y="290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77033</xdr:rowOff>
    </xdr:from>
    <xdr:ext cx="736600" cy="259045"/>
    <xdr:sp macro="" textlink="">
      <xdr:nvSpPr>
        <xdr:cNvPr id="455" name="テキスト ボックス 454"/>
        <xdr:cNvSpPr txBox="1"/>
      </xdr:nvSpPr>
      <xdr:spPr>
        <a:xfrm>
          <a:off x="15798800" y="2991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169001</xdr:rowOff>
    </xdr:from>
    <xdr:to>
      <xdr:col>22</xdr:col>
      <xdr:colOff>203200</xdr:colOff>
      <xdr:row>19</xdr:row>
      <xdr:rowOff>32929</xdr:rowOff>
    </xdr:to>
    <xdr:cxnSp macro="">
      <xdr:nvCxnSpPr>
        <xdr:cNvPr id="456" name="直線コネクタ 455"/>
        <xdr:cNvCxnSpPr/>
      </xdr:nvCxnSpPr>
      <xdr:spPr>
        <a:xfrm flipV="1">
          <a:off x="14401800" y="3083651"/>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87993</xdr:rowOff>
    </xdr:from>
    <xdr:to>
      <xdr:col>22</xdr:col>
      <xdr:colOff>254000</xdr:colOff>
      <xdr:row>17</xdr:row>
      <xdr:rowOff>18143</xdr:rowOff>
    </xdr:to>
    <xdr:sp macro="" textlink="">
      <xdr:nvSpPr>
        <xdr:cNvPr id="457" name="フローチャート : 判断 456"/>
        <xdr:cNvSpPr/>
      </xdr:nvSpPr>
      <xdr:spPr>
        <a:xfrm>
          <a:off x="15240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28320</xdr:rowOff>
    </xdr:from>
    <xdr:ext cx="762000" cy="259045"/>
    <xdr:sp macro="" textlink="">
      <xdr:nvSpPr>
        <xdr:cNvPr id="458" name="テキスト ボックス 457"/>
        <xdr:cNvSpPr txBox="1"/>
      </xdr:nvSpPr>
      <xdr:spPr>
        <a:xfrm>
          <a:off x="14909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32929</xdr:rowOff>
    </xdr:from>
    <xdr:to>
      <xdr:col>21</xdr:col>
      <xdr:colOff>0</xdr:colOff>
      <xdr:row>21</xdr:row>
      <xdr:rowOff>10614</xdr:rowOff>
    </xdr:to>
    <xdr:cxnSp macro="">
      <xdr:nvCxnSpPr>
        <xdr:cNvPr id="459" name="直線コネクタ 458"/>
        <xdr:cNvCxnSpPr/>
      </xdr:nvCxnSpPr>
      <xdr:spPr>
        <a:xfrm flipV="1">
          <a:off x="13512800" y="3290479"/>
          <a:ext cx="889000" cy="32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59599</xdr:rowOff>
    </xdr:from>
    <xdr:to>
      <xdr:col>21</xdr:col>
      <xdr:colOff>50800</xdr:colOff>
      <xdr:row>17</xdr:row>
      <xdr:rowOff>161199</xdr:rowOff>
    </xdr:to>
    <xdr:sp macro="" textlink="">
      <xdr:nvSpPr>
        <xdr:cNvPr id="460" name="フローチャート : 判断 459"/>
        <xdr:cNvSpPr/>
      </xdr:nvSpPr>
      <xdr:spPr>
        <a:xfrm>
          <a:off x="14351000" y="29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171376</xdr:rowOff>
    </xdr:from>
    <xdr:ext cx="762000" cy="259045"/>
    <xdr:sp macro="" textlink="">
      <xdr:nvSpPr>
        <xdr:cNvPr id="461" name="テキスト ボックス 460"/>
        <xdr:cNvSpPr txBox="1"/>
      </xdr:nvSpPr>
      <xdr:spPr>
        <a:xfrm>
          <a:off x="14020800" y="274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82913</xdr:rowOff>
    </xdr:from>
    <xdr:to>
      <xdr:col>19</xdr:col>
      <xdr:colOff>533400</xdr:colOff>
      <xdr:row>19</xdr:row>
      <xdr:rowOff>13063</xdr:rowOff>
    </xdr:to>
    <xdr:sp macro="" textlink="">
      <xdr:nvSpPr>
        <xdr:cNvPr id="462" name="フローチャート : 判断 461"/>
        <xdr:cNvSpPr/>
      </xdr:nvSpPr>
      <xdr:spPr>
        <a:xfrm>
          <a:off x="13462000" y="316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23240</xdr:rowOff>
    </xdr:from>
    <xdr:ext cx="762000" cy="259045"/>
    <xdr:sp macro="" textlink="">
      <xdr:nvSpPr>
        <xdr:cNvPr id="463" name="テキスト ボックス 462"/>
        <xdr:cNvSpPr txBox="1"/>
      </xdr:nvSpPr>
      <xdr:spPr>
        <a:xfrm>
          <a:off x="13131800" y="29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164646</xdr:rowOff>
    </xdr:from>
    <xdr:to>
      <xdr:col>24</xdr:col>
      <xdr:colOff>609600</xdr:colOff>
      <xdr:row>16</xdr:row>
      <xdr:rowOff>94796</xdr:rowOff>
    </xdr:to>
    <xdr:sp macro="" textlink="">
      <xdr:nvSpPr>
        <xdr:cNvPr id="469" name="円/楕円 468"/>
        <xdr:cNvSpPr/>
      </xdr:nvSpPr>
      <xdr:spPr>
        <a:xfrm>
          <a:off x="16967200" y="273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9723</xdr:rowOff>
    </xdr:from>
    <xdr:ext cx="762000" cy="259045"/>
    <xdr:sp macro="" textlink="">
      <xdr:nvSpPr>
        <xdr:cNvPr id="470" name="将来負担の状況該当値テキスト"/>
        <xdr:cNvSpPr txBox="1"/>
      </xdr:nvSpPr>
      <xdr:spPr>
        <a:xfrm>
          <a:off x="17106900" y="258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160383</xdr:rowOff>
    </xdr:from>
    <xdr:to>
      <xdr:col>23</xdr:col>
      <xdr:colOff>457200</xdr:colOff>
      <xdr:row>17</xdr:row>
      <xdr:rowOff>90533</xdr:rowOff>
    </xdr:to>
    <xdr:sp macro="" textlink="">
      <xdr:nvSpPr>
        <xdr:cNvPr id="471" name="円/楕円 470"/>
        <xdr:cNvSpPr/>
      </xdr:nvSpPr>
      <xdr:spPr>
        <a:xfrm>
          <a:off x="16129000" y="29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100710</xdr:rowOff>
    </xdr:from>
    <xdr:ext cx="736600" cy="259045"/>
    <xdr:sp macro="" textlink="">
      <xdr:nvSpPr>
        <xdr:cNvPr id="472" name="テキスト ボックス 471"/>
        <xdr:cNvSpPr txBox="1"/>
      </xdr:nvSpPr>
      <xdr:spPr>
        <a:xfrm>
          <a:off x="15798800" y="267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118201</xdr:rowOff>
    </xdr:from>
    <xdr:to>
      <xdr:col>22</xdr:col>
      <xdr:colOff>254000</xdr:colOff>
      <xdr:row>18</xdr:row>
      <xdr:rowOff>48351</xdr:rowOff>
    </xdr:to>
    <xdr:sp macro="" textlink="">
      <xdr:nvSpPr>
        <xdr:cNvPr id="473" name="円/楕円 472"/>
        <xdr:cNvSpPr/>
      </xdr:nvSpPr>
      <xdr:spPr>
        <a:xfrm>
          <a:off x="15240000" y="303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33128</xdr:rowOff>
    </xdr:from>
    <xdr:ext cx="762000" cy="259045"/>
    <xdr:sp macro="" textlink="">
      <xdr:nvSpPr>
        <xdr:cNvPr id="474" name="テキスト ボックス 473"/>
        <xdr:cNvSpPr txBox="1"/>
      </xdr:nvSpPr>
      <xdr:spPr>
        <a:xfrm>
          <a:off x="14909800" y="311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153579</xdr:rowOff>
    </xdr:from>
    <xdr:to>
      <xdr:col>21</xdr:col>
      <xdr:colOff>50800</xdr:colOff>
      <xdr:row>19</xdr:row>
      <xdr:rowOff>83729</xdr:rowOff>
    </xdr:to>
    <xdr:sp macro="" textlink="">
      <xdr:nvSpPr>
        <xdr:cNvPr id="475" name="円/楕円 474"/>
        <xdr:cNvSpPr/>
      </xdr:nvSpPr>
      <xdr:spPr>
        <a:xfrm>
          <a:off x="14351000" y="32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68506</xdr:rowOff>
    </xdr:from>
    <xdr:ext cx="762000" cy="259045"/>
    <xdr:sp macro="" textlink="">
      <xdr:nvSpPr>
        <xdr:cNvPr id="476" name="テキスト ボックス 475"/>
        <xdr:cNvSpPr txBox="1"/>
      </xdr:nvSpPr>
      <xdr:spPr>
        <a:xfrm>
          <a:off x="14020800" y="332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131264</xdr:rowOff>
    </xdr:from>
    <xdr:to>
      <xdr:col>19</xdr:col>
      <xdr:colOff>533400</xdr:colOff>
      <xdr:row>21</xdr:row>
      <xdr:rowOff>61414</xdr:rowOff>
    </xdr:to>
    <xdr:sp macro="" textlink="">
      <xdr:nvSpPr>
        <xdr:cNvPr id="477" name="円/楕円 476"/>
        <xdr:cNvSpPr/>
      </xdr:nvSpPr>
      <xdr:spPr>
        <a:xfrm>
          <a:off x="13462000" y="356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46191</xdr:rowOff>
    </xdr:from>
    <xdr:ext cx="762000" cy="259045"/>
    <xdr:sp macro="" textlink="">
      <xdr:nvSpPr>
        <xdr:cNvPr id="478" name="テキスト ボックス 477"/>
        <xdr:cNvSpPr txBox="1"/>
      </xdr:nvSpPr>
      <xdr:spPr>
        <a:xfrm>
          <a:off x="13131800" y="364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茨城県結城市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52,598
50,638
65.76
17,703,772
17,067,215
622,841
10,514,736
15,032,777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年度においては，類似団体平均を上回ったものの，全国及び茨城県平均は下回った。職員数については，「結城市行政改革集中改革プラン」に基づいて人員削減を進め，平成</a:t>
          </a:r>
          <a:r>
            <a:rPr kumimoji="1" lang="en-US" altLang="ja-JP" sz="1100">
              <a:solidFill>
                <a:schemeClr val="dk1"/>
              </a:solidFill>
              <a:effectLst/>
              <a:latin typeface="+mn-ea"/>
              <a:ea typeface="+mn-ea"/>
              <a:cs typeface="+mn-cs"/>
            </a:rPr>
            <a:t>21</a:t>
          </a:r>
          <a:r>
            <a:rPr kumimoji="1" lang="ja-JP" altLang="ja-JP" sz="1100">
              <a:solidFill>
                <a:schemeClr val="dk1"/>
              </a:solidFill>
              <a:effectLst/>
              <a:latin typeface="+mn-ea"/>
              <a:ea typeface="+mn-ea"/>
              <a:cs typeface="+mn-cs"/>
            </a:rPr>
            <a:t>年度の計画終期において目標を達成したところであり，人口千人当たりの職員数を類似団体内で比較しても少ない状況である。目標値であった現水準を維持しつつ，平成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年度に策定した「第</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次結城市行政改革大綱」及び平成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年度に策定した「結城市定員管理計画」に基づき，事務事業の見直しを進め，引き続き人件費の抑制に努めていく。</a:t>
          </a:r>
          <a:endParaRPr lang="ja-JP" altLang="ja-JP" sz="140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151493</xdr:rowOff>
    </xdr:from>
    <xdr:to>
      <xdr:col>7</xdr:col>
      <xdr:colOff>15875</xdr:colOff>
      <xdr:row>41</xdr:row>
      <xdr:rowOff>102507</xdr:rowOff>
    </xdr:to>
    <xdr:cxnSp macro="">
      <xdr:nvCxnSpPr>
        <xdr:cNvPr id="63" name="直線コネクタ 62"/>
        <xdr:cNvCxnSpPr/>
      </xdr:nvCxnSpPr>
      <xdr:spPr>
        <a:xfrm flipV="1">
          <a:off x="4826000" y="58093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66420</xdr:rowOff>
    </xdr:from>
    <xdr:ext cx="762000" cy="259045"/>
    <xdr:sp macro="" textlink="">
      <xdr:nvSpPr>
        <xdr:cNvPr id="66" name="人件費最大値テキスト"/>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33</xdr:row>
      <xdr:rowOff>151493</xdr:rowOff>
    </xdr:from>
    <xdr:to>
      <xdr:col>7</xdr:col>
      <xdr:colOff>104775</xdr:colOff>
      <xdr:row>33</xdr:row>
      <xdr:rowOff>151493</xdr:rowOff>
    </xdr:to>
    <xdr:cxnSp macro="">
      <xdr:nvCxnSpPr>
        <xdr:cNvPr id="67" name="直線コネクタ 66"/>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4535</xdr:rowOff>
    </xdr:from>
    <xdr:to>
      <xdr:col>7</xdr:col>
      <xdr:colOff>15875</xdr:colOff>
      <xdr:row>39</xdr:row>
      <xdr:rowOff>37193</xdr:rowOff>
    </xdr:to>
    <xdr:cxnSp macro="">
      <xdr:nvCxnSpPr>
        <xdr:cNvPr id="68" name="直線コネクタ 67"/>
        <xdr:cNvCxnSpPr/>
      </xdr:nvCxnSpPr>
      <xdr:spPr>
        <a:xfrm>
          <a:off x="3987800" y="66910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11084</xdr:rowOff>
    </xdr:from>
    <xdr:ext cx="762000" cy="259045"/>
    <xdr:sp macro="" textlink="">
      <xdr:nvSpPr>
        <xdr:cNvPr id="69" name="人件費平均値テキスト"/>
        <xdr:cNvSpPr txBox="1"/>
      </xdr:nvSpPr>
      <xdr:spPr>
        <a:xfrm>
          <a:off x="4914900" y="635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166007</xdr:rowOff>
    </xdr:from>
    <xdr:to>
      <xdr:col>7</xdr:col>
      <xdr:colOff>66675</xdr:colOff>
      <xdr:row>38</xdr:row>
      <xdr:rowOff>96157</xdr:rowOff>
    </xdr:to>
    <xdr:sp macro="" textlink="">
      <xdr:nvSpPr>
        <xdr:cNvPr id="70" name="フローチャート : 判断 69"/>
        <xdr:cNvSpPr/>
      </xdr:nvSpPr>
      <xdr:spPr>
        <a:xfrm>
          <a:off x="47752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4535</xdr:rowOff>
    </xdr:from>
    <xdr:to>
      <xdr:col>5</xdr:col>
      <xdr:colOff>549275</xdr:colOff>
      <xdr:row>39</xdr:row>
      <xdr:rowOff>4535</xdr:rowOff>
    </xdr:to>
    <xdr:cxnSp macro="">
      <xdr:nvCxnSpPr>
        <xdr:cNvPr id="71" name="直線コネクタ 70"/>
        <xdr:cNvCxnSpPr/>
      </xdr:nvCxnSpPr>
      <xdr:spPr>
        <a:xfrm>
          <a:off x="3098800" y="66910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125185</xdr:rowOff>
    </xdr:from>
    <xdr:to>
      <xdr:col>5</xdr:col>
      <xdr:colOff>600075</xdr:colOff>
      <xdr:row>39</xdr:row>
      <xdr:rowOff>55335</xdr:rowOff>
    </xdr:to>
    <xdr:sp macro="" textlink="">
      <xdr:nvSpPr>
        <xdr:cNvPr id="72" name="フローチャート : 判断 71"/>
        <xdr:cNvSpPr/>
      </xdr:nvSpPr>
      <xdr:spPr>
        <a:xfrm>
          <a:off x="3937000" y="66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65513</xdr:rowOff>
    </xdr:from>
    <xdr:ext cx="736600" cy="259045"/>
    <xdr:sp macro="" textlink="">
      <xdr:nvSpPr>
        <xdr:cNvPr id="73" name="テキスト ボックス 72"/>
        <xdr:cNvSpPr txBox="1"/>
      </xdr:nvSpPr>
      <xdr:spPr>
        <a:xfrm>
          <a:off x="3606800" y="6409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4535</xdr:rowOff>
    </xdr:from>
    <xdr:to>
      <xdr:col>4</xdr:col>
      <xdr:colOff>346075</xdr:colOff>
      <xdr:row>39</xdr:row>
      <xdr:rowOff>20865</xdr:rowOff>
    </xdr:to>
    <xdr:cxnSp macro="">
      <xdr:nvCxnSpPr>
        <xdr:cNvPr id="74" name="直線コネクタ 73"/>
        <xdr:cNvCxnSpPr/>
      </xdr:nvCxnSpPr>
      <xdr:spPr>
        <a:xfrm flipV="1">
          <a:off x="2209800" y="66910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27215</xdr:rowOff>
    </xdr:from>
    <xdr:to>
      <xdr:col>4</xdr:col>
      <xdr:colOff>396875</xdr:colOff>
      <xdr:row>38</xdr:row>
      <xdr:rowOff>128815</xdr:rowOff>
    </xdr:to>
    <xdr:sp macro="" textlink="">
      <xdr:nvSpPr>
        <xdr:cNvPr id="75" name="フローチャート : 判断 74"/>
        <xdr:cNvSpPr/>
      </xdr:nvSpPr>
      <xdr:spPr>
        <a:xfrm>
          <a:off x="30480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138991</xdr:rowOff>
    </xdr:from>
    <xdr:ext cx="762000" cy="259045"/>
    <xdr:sp macro="" textlink="">
      <xdr:nvSpPr>
        <xdr:cNvPr id="76" name="テキスト ボックス 75"/>
        <xdr:cNvSpPr txBox="1"/>
      </xdr:nvSpPr>
      <xdr:spPr>
        <a:xfrm>
          <a:off x="2717800" y="631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20865</xdr:rowOff>
    </xdr:from>
    <xdr:to>
      <xdr:col>3</xdr:col>
      <xdr:colOff>142875</xdr:colOff>
      <xdr:row>39</xdr:row>
      <xdr:rowOff>151493</xdr:rowOff>
    </xdr:to>
    <xdr:cxnSp macro="">
      <xdr:nvCxnSpPr>
        <xdr:cNvPr id="77" name="直線コネクタ 76"/>
        <xdr:cNvCxnSpPr/>
      </xdr:nvCxnSpPr>
      <xdr:spPr>
        <a:xfrm flipV="1">
          <a:off x="1320800" y="67074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59872</xdr:rowOff>
    </xdr:from>
    <xdr:to>
      <xdr:col>3</xdr:col>
      <xdr:colOff>193675</xdr:colOff>
      <xdr:row>38</xdr:row>
      <xdr:rowOff>161472</xdr:rowOff>
    </xdr:to>
    <xdr:sp macro="" textlink="">
      <xdr:nvSpPr>
        <xdr:cNvPr id="78" name="フローチャート : 判断 77"/>
        <xdr:cNvSpPr/>
      </xdr:nvSpPr>
      <xdr:spPr>
        <a:xfrm>
          <a:off x="2159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199</xdr:rowOff>
    </xdr:from>
    <xdr:ext cx="762000" cy="259045"/>
    <xdr:sp macro="" textlink="">
      <xdr:nvSpPr>
        <xdr:cNvPr id="79" name="テキスト ボックス 78"/>
        <xdr:cNvSpPr txBox="1"/>
      </xdr:nvSpPr>
      <xdr:spPr>
        <a:xfrm>
          <a:off x="1828800" y="634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35378</xdr:rowOff>
    </xdr:from>
    <xdr:to>
      <xdr:col>1</xdr:col>
      <xdr:colOff>676275</xdr:colOff>
      <xdr:row>39</xdr:row>
      <xdr:rowOff>136978</xdr:rowOff>
    </xdr:to>
    <xdr:sp macro="" textlink="">
      <xdr:nvSpPr>
        <xdr:cNvPr id="80" name="フローチャート : 判断 79"/>
        <xdr:cNvSpPr/>
      </xdr:nvSpPr>
      <xdr:spPr>
        <a:xfrm>
          <a:off x="12700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147155</xdr:rowOff>
    </xdr:from>
    <xdr:ext cx="762000" cy="259045"/>
    <xdr:sp macro="" textlink="">
      <xdr:nvSpPr>
        <xdr:cNvPr id="81" name="テキスト ボックス 80"/>
        <xdr:cNvSpPr txBox="1"/>
      </xdr:nvSpPr>
      <xdr:spPr>
        <a:xfrm>
          <a:off x="9398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157843</xdr:rowOff>
    </xdr:from>
    <xdr:to>
      <xdr:col>7</xdr:col>
      <xdr:colOff>66675</xdr:colOff>
      <xdr:row>39</xdr:row>
      <xdr:rowOff>87993</xdr:rowOff>
    </xdr:to>
    <xdr:sp macro="" textlink="">
      <xdr:nvSpPr>
        <xdr:cNvPr id="87" name="円/楕円 86"/>
        <xdr:cNvSpPr/>
      </xdr:nvSpPr>
      <xdr:spPr>
        <a:xfrm>
          <a:off x="47752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129920</xdr:rowOff>
    </xdr:from>
    <xdr:ext cx="762000" cy="259045"/>
    <xdr:sp macro="" textlink="">
      <xdr:nvSpPr>
        <xdr:cNvPr id="88" name="人件費該当値テキスト"/>
        <xdr:cNvSpPr txBox="1"/>
      </xdr:nvSpPr>
      <xdr:spPr>
        <a:xfrm>
          <a:off x="49149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125185</xdr:rowOff>
    </xdr:from>
    <xdr:to>
      <xdr:col>5</xdr:col>
      <xdr:colOff>600075</xdr:colOff>
      <xdr:row>39</xdr:row>
      <xdr:rowOff>55335</xdr:rowOff>
    </xdr:to>
    <xdr:sp macro="" textlink="">
      <xdr:nvSpPr>
        <xdr:cNvPr id="89" name="円/楕円 88"/>
        <xdr:cNvSpPr/>
      </xdr:nvSpPr>
      <xdr:spPr>
        <a:xfrm>
          <a:off x="3937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40112</xdr:rowOff>
    </xdr:from>
    <xdr:ext cx="736600" cy="259045"/>
    <xdr:sp macro="" textlink="">
      <xdr:nvSpPr>
        <xdr:cNvPr id="90" name="テキスト ボックス 89"/>
        <xdr:cNvSpPr txBox="1"/>
      </xdr:nvSpPr>
      <xdr:spPr>
        <a:xfrm>
          <a:off x="3606800" y="672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125185</xdr:rowOff>
    </xdr:from>
    <xdr:to>
      <xdr:col>4</xdr:col>
      <xdr:colOff>396875</xdr:colOff>
      <xdr:row>39</xdr:row>
      <xdr:rowOff>55335</xdr:rowOff>
    </xdr:to>
    <xdr:sp macro="" textlink="">
      <xdr:nvSpPr>
        <xdr:cNvPr id="91" name="円/楕円 90"/>
        <xdr:cNvSpPr/>
      </xdr:nvSpPr>
      <xdr:spPr>
        <a:xfrm>
          <a:off x="3048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40112</xdr:rowOff>
    </xdr:from>
    <xdr:ext cx="762000" cy="259045"/>
    <xdr:sp macro="" textlink="">
      <xdr:nvSpPr>
        <xdr:cNvPr id="92" name="テキスト ボックス 91"/>
        <xdr:cNvSpPr txBox="1"/>
      </xdr:nvSpPr>
      <xdr:spPr>
        <a:xfrm>
          <a:off x="2717800" y="67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141515</xdr:rowOff>
    </xdr:from>
    <xdr:to>
      <xdr:col>3</xdr:col>
      <xdr:colOff>193675</xdr:colOff>
      <xdr:row>39</xdr:row>
      <xdr:rowOff>71665</xdr:rowOff>
    </xdr:to>
    <xdr:sp macro="" textlink="">
      <xdr:nvSpPr>
        <xdr:cNvPr id="93" name="円/楕円 92"/>
        <xdr:cNvSpPr/>
      </xdr:nvSpPr>
      <xdr:spPr>
        <a:xfrm>
          <a:off x="2159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94" name="テキスト ボックス 93"/>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100693</xdr:rowOff>
    </xdr:from>
    <xdr:to>
      <xdr:col>1</xdr:col>
      <xdr:colOff>676275</xdr:colOff>
      <xdr:row>40</xdr:row>
      <xdr:rowOff>30843</xdr:rowOff>
    </xdr:to>
    <xdr:sp macro="" textlink="">
      <xdr:nvSpPr>
        <xdr:cNvPr id="95" name="円/楕円 94"/>
        <xdr:cNvSpPr/>
      </xdr:nvSpPr>
      <xdr:spPr>
        <a:xfrm>
          <a:off x="1270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15620</xdr:rowOff>
    </xdr:from>
    <xdr:ext cx="762000" cy="259045"/>
    <xdr:sp macro="" textlink="">
      <xdr:nvSpPr>
        <xdr:cNvPr id="96" name="テキスト ボックス 95"/>
        <xdr:cNvSpPr txBox="1"/>
      </xdr:nvSpPr>
      <xdr:spPr>
        <a:xfrm>
          <a:off x="939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市民情報センター等の指定管理者への施設管理委託料増加のため上昇傾向にあったが，</a:t>
          </a:r>
          <a:r>
            <a:rPr kumimoji="1" lang="ja-JP" altLang="en-US" sz="1100">
              <a:solidFill>
                <a:schemeClr val="dk1"/>
              </a:solidFill>
              <a:effectLst/>
              <a:latin typeface="+mn-ea"/>
              <a:ea typeface="+mn-ea"/>
              <a:cs typeface="+mn-cs"/>
            </a:rPr>
            <a:t>臨時職員</a:t>
          </a:r>
          <a:r>
            <a:rPr kumimoji="1" lang="ja-JP" altLang="ja-JP" sz="1100">
              <a:solidFill>
                <a:schemeClr val="dk1"/>
              </a:solidFill>
              <a:effectLst/>
              <a:latin typeface="+mn-ea"/>
              <a:ea typeface="+mn-ea"/>
              <a:cs typeface="+mn-cs"/>
            </a:rPr>
            <a:t>賃金</a:t>
          </a:r>
          <a:r>
            <a:rPr kumimoji="1" lang="ja-JP" altLang="en-US" sz="1100">
              <a:solidFill>
                <a:schemeClr val="dk1"/>
              </a:solidFill>
              <a:effectLst/>
              <a:latin typeface="+mn-ea"/>
              <a:ea typeface="+mn-ea"/>
              <a:cs typeface="+mn-cs"/>
            </a:rPr>
            <a:t>や需要費の</a:t>
          </a:r>
          <a:r>
            <a:rPr kumimoji="1" lang="ja-JP" altLang="ja-JP" sz="1100">
              <a:solidFill>
                <a:schemeClr val="dk1"/>
              </a:solidFill>
              <a:effectLst/>
              <a:latin typeface="+mn-ea"/>
              <a:ea typeface="+mn-ea"/>
              <a:cs typeface="+mn-cs"/>
            </a:rPr>
            <a:t>減少</a:t>
          </a:r>
          <a:r>
            <a:rPr kumimoji="1" lang="ja-JP" altLang="en-US" sz="1100">
              <a:solidFill>
                <a:schemeClr val="dk1"/>
              </a:solidFill>
              <a:effectLst/>
              <a:latin typeface="+mn-ea"/>
              <a:ea typeface="+mn-ea"/>
              <a:cs typeface="+mn-cs"/>
            </a:rPr>
            <a:t>により</a:t>
          </a:r>
          <a:r>
            <a:rPr kumimoji="1" lang="ja-JP" altLang="ja-JP" sz="1100">
              <a:solidFill>
                <a:schemeClr val="dk1"/>
              </a:solidFill>
              <a:effectLst/>
              <a:latin typeface="+mn-ea"/>
              <a:ea typeface="+mn-ea"/>
              <a:cs typeface="+mn-cs"/>
            </a:rPr>
            <a:t>，前年度から</a:t>
          </a:r>
          <a:r>
            <a:rPr kumimoji="1" lang="en-US" altLang="ja-JP" sz="1100">
              <a:solidFill>
                <a:schemeClr val="dk1"/>
              </a:solidFill>
              <a:effectLst/>
              <a:latin typeface="+mn-ea"/>
              <a:ea typeface="+mn-ea"/>
              <a:cs typeface="+mn-cs"/>
            </a:rPr>
            <a:t>0.7</a:t>
          </a:r>
          <a:r>
            <a:rPr kumimoji="1" lang="ja-JP" altLang="ja-JP" sz="1100">
              <a:solidFill>
                <a:schemeClr val="dk1"/>
              </a:solidFill>
              <a:effectLst/>
              <a:latin typeface="+mn-ea"/>
              <a:ea typeface="+mn-ea"/>
              <a:cs typeface="+mn-cs"/>
            </a:rPr>
            <a:t>ポイント低下した。</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今後も単独事業等の縮減や，行政改革の推進により委託事業等を見直し，比率の悪化を招かぬよう経費削減を図っていく。</a:t>
          </a:r>
          <a:endParaRPr lang="ja-JP" altLang="ja-JP" sz="140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21</xdr:row>
      <xdr:rowOff>88900</xdr:rowOff>
    </xdr:to>
    <xdr:cxnSp macro="">
      <xdr:nvCxnSpPr>
        <xdr:cNvPr id="124" name="直線コネクタ 123"/>
        <xdr:cNvCxnSpPr/>
      </xdr:nvCxnSpPr>
      <xdr:spPr>
        <a:xfrm flipV="1">
          <a:off x="16510000" y="2108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60977</xdr:rowOff>
    </xdr:from>
    <xdr:ext cx="762000" cy="259045"/>
    <xdr:sp macro="" textlink="">
      <xdr:nvSpPr>
        <xdr:cNvPr id="125" name="物件費最小値テキスト"/>
        <xdr:cNvSpPr txBox="1"/>
      </xdr:nvSpPr>
      <xdr:spPr>
        <a:xfrm>
          <a:off x="16598900" y="366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88900</xdr:rowOff>
    </xdr:from>
    <xdr:to>
      <xdr:col>24</xdr:col>
      <xdr:colOff>120650</xdr:colOff>
      <xdr:row>21</xdr:row>
      <xdr:rowOff>88900</xdr:rowOff>
    </xdr:to>
    <xdr:cxnSp macro="">
      <xdr:nvCxnSpPr>
        <xdr:cNvPr id="126" name="直線コネクタ 125"/>
        <xdr:cNvCxnSpPr/>
      </xdr:nvCxnSpPr>
      <xdr:spPr>
        <a:xfrm>
          <a:off x="16421100" y="368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165100</xdr:rowOff>
    </xdr:from>
    <xdr:to>
      <xdr:col>24</xdr:col>
      <xdr:colOff>31750</xdr:colOff>
      <xdr:row>14</xdr:row>
      <xdr:rowOff>127000</xdr:rowOff>
    </xdr:to>
    <xdr:cxnSp macro="">
      <xdr:nvCxnSpPr>
        <xdr:cNvPr id="129" name="直線コネクタ 128"/>
        <xdr:cNvCxnSpPr/>
      </xdr:nvCxnSpPr>
      <xdr:spPr>
        <a:xfrm flipV="1">
          <a:off x="15671800" y="23939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162577</xdr:rowOff>
    </xdr:from>
    <xdr:ext cx="762000" cy="259045"/>
    <xdr:sp macro="" textlink="">
      <xdr:nvSpPr>
        <xdr:cNvPr id="130"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31" name="フローチャート : 判断 130"/>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14</xdr:row>
      <xdr:rowOff>165100</xdr:rowOff>
    </xdr:to>
    <xdr:cxnSp macro="">
      <xdr:nvCxnSpPr>
        <xdr:cNvPr id="132" name="直線コネクタ 131"/>
        <xdr:cNvCxnSpPr/>
      </xdr:nvCxnSpPr>
      <xdr:spPr>
        <a:xfrm flipV="1">
          <a:off x="14782800" y="252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3" name="フローチャート :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165100</xdr:rowOff>
    </xdr:to>
    <xdr:cxnSp macro="">
      <xdr:nvCxnSpPr>
        <xdr:cNvPr id="135" name="直線コネクタ 134"/>
        <xdr:cNvCxnSpPr/>
      </xdr:nvCxnSpPr>
      <xdr:spPr>
        <a:xfrm>
          <a:off x="13893800" y="245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57150</xdr:rowOff>
    </xdr:from>
    <xdr:to>
      <xdr:col>21</xdr:col>
      <xdr:colOff>412750</xdr:colOff>
      <xdr:row>16</xdr:row>
      <xdr:rowOff>158750</xdr:rowOff>
    </xdr:to>
    <xdr:sp macro="" textlink="">
      <xdr:nvSpPr>
        <xdr:cNvPr id="136" name="フローチャート : 判断 135"/>
        <xdr:cNvSpPr/>
      </xdr:nvSpPr>
      <xdr:spPr>
        <a:xfrm>
          <a:off x="147320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143527</xdr:rowOff>
    </xdr:from>
    <xdr:ext cx="762000" cy="259045"/>
    <xdr:sp macro="" textlink="">
      <xdr:nvSpPr>
        <xdr:cNvPr id="137" name="テキスト ボックス 136"/>
        <xdr:cNvSpPr txBox="1"/>
      </xdr:nvSpPr>
      <xdr:spPr>
        <a:xfrm>
          <a:off x="14401800" y="288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31750</xdr:rowOff>
    </xdr:from>
    <xdr:to>
      <xdr:col>20</xdr:col>
      <xdr:colOff>158750</xdr:colOff>
      <xdr:row>14</xdr:row>
      <xdr:rowOff>50800</xdr:rowOff>
    </xdr:to>
    <xdr:cxnSp macro="">
      <xdr:nvCxnSpPr>
        <xdr:cNvPr id="138" name="直線コネクタ 137"/>
        <xdr:cNvCxnSpPr/>
      </xdr:nvCxnSpPr>
      <xdr:spPr>
        <a:xfrm>
          <a:off x="13004800" y="2260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9" name="フローチャート : 判断 138"/>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40" name="テキスト ボックス 139"/>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0</xdr:rowOff>
    </xdr:from>
    <xdr:to>
      <xdr:col>19</xdr:col>
      <xdr:colOff>6350</xdr:colOff>
      <xdr:row>15</xdr:row>
      <xdr:rowOff>101600</xdr:rowOff>
    </xdr:to>
    <xdr:sp macro="" textlink="">
      <xdr:nvSpPr>
        <xdr:cNvPr id="141" name="フローチャート : 判断 140"/>
        <xdr:cNvSpPr/>
      </xdr:nvSpPr>
      <xdr:spPr>
        <a:xfrm>
          <a:off x="129540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86377</xdr:rowOff>
    </xdr:from>
    <xdr:ext cx="762000" cy="259045"/>
    <xdr:sp macro="" textlink="">
      <xdr:nvSpPr>
        <xdr:cNvPr id="142" name="テキスト ボックス 141"/>
        <xdr:cNvSpPr txBox="1"/>
      </xdr:nvSpPr>
      <xdr:spPr>
        <a:xfrm>
          <a:off x="12623800" y="265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114300</xdr:rowOff>
    </xdr:from>
    <xdr:to>
      <xdr:col>24</xdr:col>
      <xdr:colOff>82550</xdr:colOff>
      <xdr:row>14</xdr:row>
      <xdr:rowOff>44450</xdr:rowOff>
    </xdr:to>
    <xdr:sp macro="" textlink="">
      <xdr:nvSpPr>
        <xdr:cNvPr id="148" name="円/楕円 147"/>
        <xdr:cNvSpPr/>
      </xdr:nvSpPr>
      <xdr:spPr>
        <a:xfrm>
          <a:off x="16459200" y="23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130827</xdr:rowOff>
    </xdr:from>
    <xdr:ext cx="762000" cy="259045"/>
    <xdr:sp macro="" textlink="">
      <xdr:nvSpPr>
        <xdr:cNvPr id="149" name="物件費該当値テキスト"/>
        <xdr:cNvSpPr txBox="1"/>
      </xdr:nvSpPr>
      <xdr:spPr>
        <a:xfrm>
          <a:off x="165989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50" name="円/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114300</xdr:rowOff>
    </xdr:from>
    <xdr:to>
      <xdr:col>21</xdr:col>
      <xdr:colOff>412750</xdr:colOff>
      <xdr:row>15</xdr:row>
      <xdr:rowOff>44450</xdr:rowOff>
    </xdr:to>
    <xdr:sp macro="" textlink="">
      <xdr:nvSpPr>
        <xdr:cNvPr id="152" name="円/楕円 151"/>
        <xdr:cNvSpPr/>
      </xdr:nvSpPr>
      <xdr:spPr>
        <a:xfrm>
          <a:off x="14732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54627</xdr:rowOff>
    </xdr:from>
    <xdr:ext cx="762000" cy="259045"/>
    <xdr:sp macro="" textlink="">
      <xdr:nvSpPr>
        <xdr:cNvPr id="153" name="テキスト ボックス 152"/>
        <xdr:cNvSpPr txBox="1"/>
      </xdr:nvSpPr>
      <xdr:spPr>
        <a:xfrm>
          <a:off x="14401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4" name="円/楕円 153"/>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5" name="テキスト ボックス 154"/>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152400</xdr:rowOff>
    </xdr:from>
    <xdr:to>
      <xdr:col>19</xdr:col>
      <xdr:colOff>6350</xdr:colOff>
      <xdr:row>13</xdr:row>
      <xdr:rowOff>82550</xdr:rowOff>
    </xdr:to>
    <xdr:sp macro="" textlink="">
      <xdr:nvSpPr>
        <xdr:cNvPr id="156" name="円/楕円 155"/>
        <xdr:cNvSpPr/>
      </xdr:nvSpPr>
      <xdr:spPr>
        <a:xfrm>
          <a:off x="12954000" y="220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92727</xdr:rowOff>
    </xdr:from>
    <xdr:ext cx="762000" cy="259045"/>
    <xdr:sp macro="" textlink="">
      <xdr:nvSpPr>
        <xdr:cNvPr id="157" name="テキスト ボックス 156"/>
        <xdr:cNvSpPr txBox="1"/>
      </xdr:nvSpPr>
      <xdr:spPr>
        <a:xfrm>
          <a:off x="12623800" y="19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扶助費に係る経常収支比率においては，前年度と比較して</a:t>
          </a:r>
          <a:r>
            <a:rPr kumimoji="1" lang="en-US" altLang="ja-JP" sz="1100">
              <a:solidFill>
                <a:schemeClr val="dk1"/>
              </a:solidFill>
              <a:effectLst/>
              <a:latin typeface="+mn-ea"/>
              <a:ea typeface="+mn-ea"/>
              <a:cs typeface="+mn-cs"/>
            </a:rPr>
            <a:t>0.5</a:t>
          </a:r>
          <a:r>
            <a:rPr kumimoji="1" lang="ja-JP" altLang="ja-JP" sz="1100">
              <a:solidFill>
                <a:schemeClr val="dk1"/>
              </a:solidFill>
              <a:effectLst/>
              <a:latin typeface="+mn-ea"/>
              <a:ea typeface="+mn-ea"/>
              <a:cs typeface="+mn-cs"/>
            </a:rPr>
            <a:t>ポイント上昇し，依然として類似団体平均を上回っている。その要因として，</a:t>
          </a:r>
          <a:r>
            <a:rPr kumimoji="1" lang="ja-JP" altLang="en-US" sz="1100">
              <a:solidFill>
                <a:schemeClr val="dk1"/>
              </a:solidFill>
              <a:effectLst/>
              <a:latin typeface="+mn-ea"/>
              <a:ea typeface="+mn-ea"/>
              <a:cs typeface="+mn-cs"/>
            </a:rPr>
            <a:t>社会福祉</a:t>
          </a:r>
          <a:r>
            <a:rPr kumimoji="1" lang="ja-JP" altLang="ja-JP" sz="1100">
              <a:solidFill>
                <a:schemeClr val="dk1"/>
              </a:solidFill>
              <a:effectLst/>
              <a:latin typeface="+mn-ea"/>
              <a:ea typeface="+mn-ea"/>
              <a:cs typeface="+mn-cs"/>
            </a:rPr>
            <a:t>費や生活保護費が増加傾向にあることが考えられる。</a:t>
          </a:r>
          <a:endParaRPr lang="ja-JP" altLang="ja-JP" sz="1400">
            <a:effectLst/>
            <a:latin typeface="+mn-ea"/>
            <a:ea typeface="+mn-ea"/>
          </a:endParaRPr>
        </a:p>
        <a:p>
          <a:r>
            <a:rPr kumimoji="1" lang="ja-JP" altLang="ja-JP" sz="1100">
              <a:solidFill>
                <a:schemeClr val="dk1"/>
              </a:solidFill>
              <a:effectLst/>
              <a:latin typeface="+mn-ea"/>
              <a:ea typeface="+mn-ea"/>
              <a:cs typeface="+mn-cs"/>
            </a:rPr>
            <a:t>　今後も国の制度改正等に適切に対応し，資格審査等の適正化を進め適正な執行に努めていく。</a:t>
          </a:r>
          <a:endParaRPr lang="ja-JP" altLang="ja-JP" sz="140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92710</xdr:rowOff>
    </xdr:to>
    <xdr:cxnSp macro="">
      <xdr:nvCxnSpPr>
        <xdr:cNvPr id="183" name="直線コネクタ 182"/>
        <xdr:cNvCxnSpPr/>
      </xdr:nvCxnSpPr>
      <xdr:spPr>
        <a:xfrm flipV="1">
          <a:off x="4826000" y="92481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64787</xdr:rowOff>
    </xdr:from>
    <xdr:ext cx="762000" cy="259045"/>
    <xdr:sp macro="" textlink="">
      <xdr:nvSpPr>
        <xdr:cNvPr id="184" name="扶助費最小値テキスト"/>
        <xdr:cNvSpPr txBox="1"/>
      </xdr:nvSpPr>
      <xdr:spPr>
        <a:xfrm>
          <a:off x="4914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61</xdr:row>
      <xdr:rowOff>92710</xdr:rowOff>
    </xdr:from>
    <xdr:to>
      <xdr:col>7</xdr:col>
      <xdr:colOff>104775</xdr:colOff>
      <xdr:row>61</xdr:row>
      <xdr:rowOff>92710</xdr:rowOff>
    </xdr:to>
    <xdr:cxnSp macro="">
      <xdr:nvCxnSpPr>
        <xdr:cNvPr id="185" name="直線コネクタ 184"/>
        <xdr:cNvCxnSpPr/>
      </xdr:nvCxnSpPr>
      <xdr:spPr>
        <a:xfrm>
          <a:off x="4737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86"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87" name="直線コネクタ 186"/>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46990</xdr:rowOff>
    </xdr:from>
    <xdr:to>
      <xdr:col>7</xdr:col>
      <xdr:colOff>15875</xdr:colOff>
      <xdr:row>59</xdr:row>
      <xdr:rowOff>161290</xdr:rowOff>
    </xdr:to>
    <xdr:cxnSp macro="">
      <xdr:nvCxnSpPr>
        <xdr:cNvPr id="188" name="直線コネクタ 187"/>
        <xdr:cNvCxnSpPr/>
      </xdr:nvCxnSpPr>
      <xdr:spPr>
        <a:xfrm>
          <a:off x="3987800" y="101625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58437</xdr:rowOff>
    </xdr:from>
    <xdr:ext cx="762000" cy="259045"/>
    <xdr:sp macro="" textlink="">
      <xdr:nvSpPr>
        <xdr:cNvPr id="189" name="扶助費平均値テキスト"/>
        <xdr:cNvSpPr txBox="1"/>
      </xdr:nvSpPr>
      <xdr:spPr>
        <a:xfrm>
          <a:off x="4914900" y="9659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41910</xdr:rowOff>
    </xdr:from>
    <xdr:to>
      <xdr:col>7</xdr:col>
      <xdr:colOff>66675</xdr:colOff>
      <xdr:row>57</xdr:row>
      <xdr:rowOff>143510</xdr:rowOff>
    </xdr:to>
    <xdr:sp macro="" textlink="">
      <xdr:nvSpPr>
        <xdr:cNvPr id="190" name="フローチャート : 判断 189"/>
        <xdr:cNvSpPr/>
      </xdr:nvSpPr>
      <xdr:spPr>
        <a:xfrm>
          <a:off x="47752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115570</xdr:rowOff>
    </xdr:from>
    <xdr:to>
      <xdr:col>5</xdr:col>
      <xdr:colOff>549275</xdr:colOff>
      <xdr:row>59</xdr:row>
      <xdr:rowOff>46990</xdr:rowOff>
    </xdr:to>
    <xdr:cxnSp macro="">
      <xdr:nvCxnSpPr>
        <xdr:cNvPr id="191" name="直線コネクタ 190"/>
        <xdr:cNvCxnSpPr/>
      </xdr:nvCxnSpPr>
      <xdr:spPr>
        <a:xfrm>
          <a:off x="3098800" y="98882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53340</xdr:rowOff>
    </xdr:from>
    <xdr:to>
      <xdr:col>5</xdr:col>
      <xdr:colOff>600075</xdr:colOff>
      <xdr:row>58</xdr:row>
      <xdr:rowOff>154940</xdr:rowOff>
    </xdr:to>
    <xdr:sp macro="" textlink="">
      <xdr:nvSpPr>
        <xdr:cNvPr id="192" name="フローチャート : 判断 191"/>
        <xdr:cNvSpPr/>
      </xdr:nvSpPr>
      <xdr:spPr>
        <a:xfrm>
          <a:off x="3937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165117</xdr:rowOff>
    </xdr:from>
    <xdr:ext cx="736600" cy="259045"/>
    <xdr:sp macro="" textlink="">
      <xdr:nvSpPr>
        <xdr:cNvPr id="193" name="テキスト ボックス 192"/>
        <xdr:cNvSpPr txBox="1"/>
      </xdr:nvSpPr>
      <xdr:spPr>
        <a:xfrm>
          <a:off x="3606800" y="976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115570</xdr:rowOff>
    </xdr:to>
    <xdr:cxnSp macro="">
      <xdr:nvCxnSpPr>
        <xdr:cNvPr id="194" name="直線コネクタ 193"/>
        <xdr:cNvCxnSpPr/>
      </xdr:nvCxnSpPr>
      <xdr:spPr>
        <a:xfrm>
          <a:off x="2209800" y="97282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xdr:rowOff>
    </xdr:from>
    <xdr:to>
      <xdr:col>4</xdr:col>
      <xdr:colOff>396875</xdr:colOff>
      <xdr:row>56</xdr:row>
      <xdr:rowOff>109220</xdr:rowOff>
    </xdr:to>
    <xdr:sp macro="" textlink="">
      <xdr:nvSpPr>
        <xdr:cNvPr id="195" name="フローチャート : 判断 194"/>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119397</xdr:rowOff>
    </xdr:from>
    <xdr:ext cx="762000" cy="259045"/>
    <xdr:sp macro="" textlink="">
      <xdr:nvSpPr>
        <xdr:cNvPr id="196" name="テキスト ボックス 195"/>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24130</xdr:rowOff>
    </xdr:to>
    <xdr:cxnSp macro="">
      <xdr:nvCxnSpPr>
        <xdr:cNvPr id="197" name="直線コネクタ 196"/>
        <xdr:cNvCxnSpPr/>
      </xdr:nvCxnSpPr>
      <xdr:spPr>
        <a:xfrm flipV="1">
          <a:off x="1320800" y="9728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156210</xdr:rowOff>
    </xdr:from>
    <xdr:to>
      <xdr:col>3</xdr:col>
      <xdr:colOff>193675</xdr:colOff>
      <xdr:row>56</xdr:row>
      <xdr:rowOff>86360</xdr:rowOff>
    </xdr:to>
    <xdr:sp macro="" textlink="">
      <xdr:nvSpPr>
        <xdr:cNvPr id="198" name="フローチャート : 判断 197"/>
        <xdr:cNvSpPr/>
      </xdr:nvSpPr>
      <xdr:spPr>
        <a:xfrm>
          <a:off x="2159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96537</xdr:rowOff>
    </xdr:from>
    <xdr:ext cx="762000" cy="259045"/>
    <xdr:sp macro="" textlink="">
      <xdr:nvSpPr>
        <xdr:cNvPr id="199" name="テキスト ボックス 198"/>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xdr:rowOff>
    </xdr:from>
    <xdr:to>
      <xdr:col>1</xdr:col>
      <xdr:colOff>676275</xdr:colOff>
      <xdr:row>56</xdr:row>
      <xdr:rowOff>109220</xdr:rowOff>
    </xdr:to>
    <xdr:sp macro="" textlink="">
      <xdr:nvSpPr>
        <xdr:cNvPr id="200" name="フローチャート : 判断 199"/>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119397</xdr:rowOff>
    </xdr:from>
    <xdr:ext cx="762000" cy="259045"/>
    <xdr:sp macro="" textlink="">
      <xdr:nvSpPr>
        <xdr:cNvPr id="201" name="テキスト ボックス 200"/>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110490</xdr:rowOff>
    </xdr:from>
    <xdr:to>
      <xdr:col>7</xdr:col>
      <xdr:colOff>66675</xdr:colOff>
      <xdr:row>60</xdr:row>
      <xdr:rowOff>40640</xdr:rowOff>
    </xdr:to>
    <xdr:sp macro="" textlink="">
      <xdr:nvSpPr>
        <xdr:cNvPr id="207" name="円/楕円 206"/>
        <xdr:cNvSpPr/>
      </xdr:nvSpPr>
      <xdr:spPr>
        <a:xfrm>
          <a:off x="47752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82567</xdr:rowOff>
    </xdr:from>
    <xdr:ext cx="762000" cy="259045"/>
    <xdr:sp macro="" textlink="">
      <xdr:nvSpPr>
        <xdr:cNvPr id="208" name="扶助費該当値テキスト"/>
        <xdr:cNvSpPr txBox="1"/>
      </xdr:nvSpPr>
      <xdr:spPr>
        <a:xfrm>
          <a:off x="49149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167640</xdr:rowOff>
    </xdr:from>
    <xdr:to>
      <xdr:col>5</xdr:col>
      <xdr:colOff>600075</xdr:colOff>
      <xdr:row>59</xdr:row>
      <xdr:rowOff>97790</xdr:rowOff>
    </xdr:to>
    <xdr:sp macro="" textlink="">
      <xdr:nvSpPr>
        <xdr:cNvPr id="209" name="円/楕円 208"/>
        <xdr:cNvSpPr/>
      </xdr:nvSpPr>
      <xdr:spPr>
        <a:xfrm>
          <a:off x="3937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82567</xdr:rowOff>
    </xdr:from>
    <xdr:ext cx="736600" cy="259045"/>
    <xdr:sp macro="" textlink="">
      <xdr:nvSpPr>
        <xdr:cNvPr id="210" name="テキスト ボックス 209"/>
        <xdr:cNvSpPr txBox="1"/>
      </xdr:nvSpPr>
      <xdr:spPr>
        <a:xfrm>
          <a:off x="3606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64770</xdr:rowOff>
    </xdr:from>
    <xdr:to>
      <xdr:col>4</xdr:col>
      <xdr:colOff>396875</xdr:colOff>
      <xdr:row>57</xdr:row>
      <xdr:rowOff>166370</xdr:rowOff>
    </xdr:to>
    <xdr:sp macro="" textlink="">
      <xdr:nvSpPr>
        <xdr:cNvPr id="211" name="円/楕円 210"/>
        <xdr:cNvSpPr/>
      </xdr:nvSpPr>
      <xdr:spPr>
        <a:xfrm>
          <a:off x="3048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151147</xdr:rowOff>
    </xdr:from>
    <xdr:ext cx="762000" cy="259045"/>
    <xdr:sp macro="" textlink="">
      <xdr:nvSpPr>
        <xdr:cNvPr id="212" name="テキスト ボックス 211"/>
        <xdr:cNvSpPr txBox="1"/>
      </xdr:nvSpPr>
      <xdr:spPr>
        <a:xfrm>
          <a:off x="2717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3" name="円/楕円 212"/>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4" name="テキスト ボックス 213"/>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144780</xdr:rowOff>
    </xdr:from>
    <xdr:to>
      <xdr:col>1</xdr:col>
      <xdr:colOff>676275</xdr:colOff>
      <xdr:row>57</xdr:row>
      <xdr:rowOff>74930</xdr:rowOff>
    </xdr:to>
    <xdr:sp macro="" textlink="">
      <xdr:nvSpPr>
        <xdr:cNvPr id="215" name="円/楕円 214"/>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59707</xdr:rowOff>
    </xdr:from>
    <xdr:ext cx="762000" cy="259045"/>
    <xdr:sp macro="" textlink="">
      <xdr:nvSpPr>
        <xdr:cNvPr id="216" name="テキスト ボックス 215"/>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前年度からポイント</a:t>
          </a:r>
          <a:r>
            <a:rPr kumimoji="1" lang="ja-JP" altLang="en-US" sz="1100">
              <a:solidFill>
                <a:schemeClr val="dk1"/>
              </a:solidFill>
              <a:effectLst/>
              <a:latin typeface="+mn-lt"/>
              <a:ea typeface="+mn-ea"/>
              <a:cs typeface="+mn-cs"/>
            </a:rPr>
            <a:t>の変動はなく</a:t>
          </a:r>
          <a:r>
            <a:rPr kumimoji="1" lang="ja-JP" altLang="ja-JP" sz="1100">
              <a:solidFill>
                <a:schemeClr val="dk1"/>
              </a:solidFill>
              <a:effectLst/>
              <a:latin typeface="+mn-lt"/>
              <a:ea typeface="+mn-ea"/>
              <a:cs typeface="+mn-cs"/>
            </a:rPr>
            <a:t>，依然として類似団体平均を上回っている</a:t>
          </a:r>
          <a:r>
            <a:rPr kumimoji="1" lang="ja-JP" altLang="en-US" sz="1100">
              <a:solidFill>
                <a:schemeClr val="dk1"/>
              </a:solidFill>
              <a:effectLst/>
              <a:latin typeface="+mn-lt"/>
              <a:ea typeface="+mn-ea"/>
              <a:cs typeface="+mn-cs"/>
            </a:rPr>
            <a:t>状態である</a:t>
          </a:r>
          <a:r>
            <a:rPr kumimoji="1"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介護保険特別会計や公共下水道事業特別会計への繰出金が多額となっていることが要因であると考えられるため，介護保険料及び下水道使用料の適正化や起債発行額の抑制を図り，普通会計の負担軽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1270</xdr:rowOff>
    </xdr:from>
    <xdr:to>
      <xdr:col>24</xdr:col>
      <xdr:colOff>31750</xdr:colOff>
      <xdr:row>61</xdr:row>
      <xdr:rowOff>115570</xdr:rowOff>
    </xdr:to>
    <xdr:cxnSp macro="">
      <xdr:nvCxnSpPr>
        <xdr:cNvPr id="242" name="直線コネクタ 241"/>
        <xdr:cNvCxnSpPr/>
      </xdr:nvCxnSpPr>
      <xdr:spPr>
        <a:xfrm flipV="1">
          <a:off x="16510000" y="90881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87647</xdr:rowOff>
    </xdr:from>
    <xdr:ext cx="762000" cy="259045"/>
    <xdr:sp macro="" textlink="">
      <xdr:nvSpPr>
        <xdr:cNvPr id="243"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23</xdr:col>
      <xdr:colOff>628650</xdr:colOff>
      <xdr:row>61</xdr:row>
      <xdr:rowOff>115570</xdr:rowOff>
    </xdr:from>
    <xdr:to>
      <xdr:col>24</xdr:col>
      <xdr:colOff>120650</xdr:colOff>
      <xdr:row>61</xdr:row>
      <xdr:rowOff>115570</xdr:rowOff>
    </xdr:to>
    <xdr:cxnSp macro="">
      <xdr:nvCxnSpPr>
        <xdr:cNvPr id="244" name="直線コネクタ 243"/>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87647</xdr:rowOff>
    </xdr:from>
    <xdr:ext cx="762000" cy="259045"/>
    <xdr:sp macro="" textlink="">
      <xdr:nvSpPr>
        <xdr:cNvPr id="245"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53</xdr:row>
      <xdr:rowOff>1270</xdr:rowOff>
    </xdr:from>
    <xdr:to>
      <xdr:col>24</xdr:col>
      <xdr:colOff>120650</xdr:colOff>
      <xdr:row>53</xdr:row>
      <xdr:rowOff>1270</xdr:rowOff>
    </xdr:to>
    <xdr:cxnSp macro="">
      <xdr:nvCxnSpPr>
        <xdr:cNvPr id="246" name="直線コネクタ 245"/>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24130</xdr:rowOff>
    </xdr:from>
    <xdr:to>
      <xdr:col>24</xdr:col>
      <xdr:colOff>31750</xdr:colOff>
      <xdr:row>61</xdr:row>
      <xdr:rowOff>24130</xdr:rowOff>
    </xdr:to>
    <xdr:cxnSp macro="">
      <xdr:nvCxnSpPr>
        <xdr:cNvPr id="247" name="直線コネクタ 246"/>
        <xdr:cNvCxnSpPr/>
      </xdr:nvCxnSpPr>
      <xdr:spPr>
        <a:xfrm>
          <a:off x="15671800" y="10482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69867</xdr:rowOff>
    </xdr:from>
    <xdr:ext cx="762000" cy="259045"/>
    <xdr:sp macro="" textlink="">
      <xdr:nvSpPr>
        <xdr:cNvPr id="248" name="その他平均値テキスト"/>
        <xdr:cNvSpPr txBox="1"/>
      </xdr:nvSpPr>
      <xdr:spPr>
        <a:xfrm>
          <a:off x="16598900" y="984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49" name="フローチャート : 判断 248"/>
        <xdr:cNvSpPr/>
      </xdr:nvSpPr>
      <xdr:spPr>
        <a:xfrm>
          <a:off x="164592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138430</xdr:rowOff>
    </xdr:from>
    <xdr:to>
      <xdr:col>22</xdr:col>
      <xdr:colOff>565150</xdr:colOff>
      <xdr:row>61</xdr:row>
      <xdr:rowOff>24130</xdr:rowOff>
    </xdr:to>
    <xdr:cxnSp macro="">
      <xdr:nvCxnSpPr>
        <xdr:cNvPr id="250" name="直線コネクタ 249"/>
        <xdr:cNvCxnSpPr/>
      </xdr:nvCxnSpPr>
      <xdr:spPr>
        <a:xfrm>
          <a:off x="14782800" y="102539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30480</xdr:rowOff>
    </xdr:from>
    <xdr:to>
      <xdr:col>22</xdr:col>
      <xdr:colOff>615950</xdr:colOff>
      <xdr:row>58</xdr:row>
      <xdr:rowOff>132080</xdr:rowOff>
    </xdr:to>
    <xdr:sp macro="" textlink="">
      <xdr:nvSpPr>
        <xdr:cNvPr id="251" name="フローチャート : 判断 250"/>
        <xdr:cNvSpPr/>
      </xdr:nvSpPr>
      <xdr:spPr>
        <a:xfrm>
          <a:off x="15621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142257</xdr:rowOff>
    </xdr:from>
    <xdr:ext cx="736600" cy="259045"/>
    <xdr:sp macro="" textlink="">
      <xdr:nvSpPr>
        <xdr:cNvPr id="252" name="テキスト ボックス 251"/>
        <xdr:cNvSpPr txBox="1"/>
      </xdr:nvSpPr>
      <xdr:spPr>
        <a:xfrm>
          <a:off x="15290800" y="974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69850</xdr:rowOff>
    </xdr:from>
    <xdr:to>
      <xdr:col>21</xdr:col>
      <xdr:colOff>361950</xdr:colOff>
      <xdr:row>59</xdr:row>
      <xdr:rowOff>138430</xdr:rowOff>
    </xdr:to>
    <xdr:cxnSp macro="">
      <xdr:nvCxnSpPr>
        <xdr:cNvPr id="253" name="直線コネクタ 252"/>
        <xdr:cNvCxnSpPr/>
      </xdr:nvCxnSpPr>
      <xdr:spPr>
        <a:xfrm>
          <a:off x="13893800" y="10185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4" name="フローチャート : 判断 253"/>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5" name="テキスト ボックス 254"/>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69850</xdr:rowOff>
    </xdr:from>
    <xdr:to>
      <xdr:col>20</xdr:col>
      <xdr:colOff>158750</xdr:colOff>
      <xdr:row>59</xdr:row>
      <xdr:rowOff>69850</xdr:rowOff>
    </xdr:to>
    <xdr:cxnSp macro="">
      <xdr:nvCxnSpPr>
        <xdr:cNvPr id="256" name="直線コネクタ 255"/>
        <xdr:cNvCxnSpPr/>
      </xdr:nvCxnSpPr>
      <xdr:spPr>
        <a:xfrm>
          <a:off x="13004800" y="1018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57" name="フローチャート : 判断 256"/>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58" name="テキスト ボックス 257"/>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59" name="フローチャート : 判断 258"/>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62247</xdr:rowOff>
    </xdr:from>
    <xdr:ext cx="762000" cy="259045"/>
    <xdr:sp macro="" textlink="">
      <xdr:nvSpPr>
        <xdr:cNvPr id="260" name="テキスト ボックス 259"/>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144780</xdr:rowOff>
    </xdr:from>
    <xdr:to>
      <xdr:col>24</xdr:col>
      <xdr:colOff>82550</xdr:colOff>
      <xdr:row>61</xdr:row>
      <xdr:rowOff>74930</xdr:rowOff>
    </xdr:to>
    <xdr:sp macro="" textlink="">
      <xdr:nvSpPr>
        <xdr:cNvPr id="266" name="円/楕円 265"/>
        <xdr:cNvSpPr/>
      </xdr:nvSpPr>
      <xdr:spPr>
        <a:xfrm>
          <a:off x="164592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53357</xdr:rowOff>
    </xdr:from>
    <xdr:ext cx="762000" cy="259045"/>
    <xdr:sp macro="" textlink="">
      <xdr:nvSpPr>
        <xdr:cNvPr id="267" name="その他該当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144780</xdr:rowOff>
    </xdr:from>
    <xdr:to>
      <xdr:col>22</xdr:col>
      <xdr:colOff>615950</xdr:colOff>
      <xdr:row>61</xdr:row>
      <xdr:rowOff>74930</xdr:rowOff>
    </xdr:to>
    <xdr:sp macro="" textlink="">
      <xdr:nvSpPr>
        <xdr:cNvPr id="268" name="円/楕円 267"/>
        <xdr:cNvSpPr/>
      </xdr:nvSpPr>
      <xdr:spPr>
        <a:xfrm>
          <a:off x="15621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59707</xdr:rowOff>
    </xdr:from>
    <xdr:ext cx="736600" cy="259045"/>
    <xdr:sp macro="" textlink="">
      <xdr:nvSpPr>
        <xdr:cNvPr id="269" name="テキスト ボックス 268"/>
        <xdr:cNvSpPr txBox="1"/>
      </xdr:nvSpPr>
      <xdr:spPr>
        <a:xfrm>
          <a:off x="15290800" y="1051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87630</xdr:rowOff>
    </xdr:from>
    <xdr:to>
      <xdr:col>21</xdr:col>
      <xdr:colOff>412750</xdr:colOff>
      <xdr:row>60</xdr:row>
      <xdr:rowOff>17780</xdr:rowOff>
    </xdr:to>
    <xdr:sp macro="" textlink="">
      <xdr:nvSpPr>
        <xdr:cNvPr id="270" name="円/楕円 269"/>
        <xdr:cNvSpPr/>
      </xdr:nvSpPr>
      <xdr:spPr>
        <a:xfrm>
          <a:off x="147320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2557</xdr:rowOff>
    </xdr:from>
    <xdr:ext cx="762000" cy="259045"/>
    <xdr:sp macro="" textlink="">
      <xdr:nvSpPr>
        <xdr:cNvPr id="271" name="テキスト ボックス 270"/>
        <xdr:cNvSpPr txBox="1"/>
      </xdr:nvSpPr>
      <xdr:spPr>
        <a:xfrm>
          <a:off x="14401800" y="10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19050</xdr:rowOff>
    </xdr:from>
    <xdr:to>
      <xdr:col>20</xdr:col>
      <xdr:colOff>209550</xdr:colOff>
      <xdr:row>59</xdr:row>
      <xdr:rowOff>120650</xdr:rowOff>
    </xdr:to>
    <xdr:sp macro="" textlink="">
      <xdr:nvSpPr>
        <xdr:cNvPr id="272" name="円/楕円 271"/>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105427</xdr:rowOff>
    </xdr:from>
    <xdr:ext cx="762000" cy="259045"/>
    <xdr:sp macro="" textlink="">
      <xdr:nvSpPr>
        <xdr:cNvPr id="273" name="テキスト ボックス 272"/>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19050</xdr:rowOff>
    </xdr:from>
    <xdr:to>
      <xdr:col>19</xdr:col>
      <xdr:colOff>6350</xdr:colOff>
      <xdr:row>59</xdr:row>
      <xdr:rowOff>120650</xdr:rowOff>
    </xdr:to>
    <xdr:sp macro="" textlink="">
      <xdr:nvSpPr>
        <xdr:cNvPr id="274" name="円/楕円 273"/>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105427</xdr:rowOff>
    </xdr:from>
    <xdr:ext cx="762000" cy="259045"/>
    <xdr:sp macro="" textlink="">
      <xdr:nvSpPr>
        <xdr:cNvPr id="275" name="テキスト ボックス 274"/>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前年度から</a:t>
          </a:r>
          <a:r>
            <a:rPr kumimoji="1" lang="en-US" altLang="ja-JP" sz="1100">
              <a:solidFill>
                <a:schemeClr val="dk1"/>
              </a:solidFill>
              <a:effectLst/>
              <a:latin typeface="+mn-ea"/>
              <a:ea typeface="+mn-ea"/>
              <a:cs typeface="+mn-cs"/>
            </a:rPr>
            <a:t>0.7</a:t>
          </a:r>
          <a:r>
            <a:rPr kumimoji="1" lang="ja-JP" altLang="ja-JP" sz="1100">
              <a:solidFill>
                <a:schemeClr val="dk1"/>
              </a:solidFill>
              <a:effectLst/>
              <a:latin typeface="+mn-ea"/>
              <a:ea typeface="+mn-ea"/>
              <a:cs typeface="+mn-cs"/>
            </a:rPr>
            <a:t>ポイント低下したが，依然として類似団体平均を上回っている。</a:t>
          </a:r>
          <a:endParaRPr lang="ja-JP" altLang="ja-JP" sz="1400">
            <a:effectLst/>
            <a:latin typeface="+mn-ea"/>
            <a:ea typeface="+mn-ea"/>
          </a:endParaRPr>
        </a:p>
        <a:p>
          <a:r>
            <a:rPr kumimoji="1" lang="ja-JP" altLang="ja-JP" sz="1100">
              <a:solidFill>
                <a:schemeClr val="dk1"/>
              </a:solidFill>
              <a:effectLst/>
              <a:latin typeface="+mn-ea"/>
              <a:ea typeface="+mn-ea"/>
              <a:cs typeface="+mn-cs"/>
            </a:rPr>
            <a:t>　一部事務組合の元利償還金等に対する分賦金が多額であることが類似団体平均を上回っている要因であるといえるため，今後も一部事務組合の運営に注視していく。</a:t>
          </a:r>
          <a:endParaRPr lang="ja-JP" altLang="ja-JP" sz="140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101600</xdr:rowOff>
    </xdr:from>
    <xdr:to>
      <xdr:col>24</xdr:col>
      <xdr:colOff>31750</xdr:colOff>
      <xdr:row>41</xdr:row>
      <xdr:rowOff>95250</xdr:rowOff>
    </xdr:to>
    <xdr:cxnSp macro="">
      <xdr:nvCxnSpPr>
        <xdr:cNvPr id="303" name="直線コネクタ 302"/>
        <xdr:cNvCxnSpPr/>
      </xdr:nvCxnSpPr>
      <xdr:spPr>
        <a:xfrm flipV="1">
          <a:off x="16510000" y="55880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67327</xdr:rowOff>
    </xdr:from>
    <xdr:ext cx="762000" cy="259045"/>
    <xdr:sp macro="" textlink="">
      <xdr:nvSpPr>
        <xdr:cNvPr id="304"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23</xdr:col>
      <xdr:colOff>628650</xdr:colOff>
      <xdr:row>41</xdr:row>
      <xdr:rowOff>95250</xdr:rowOff>
    </xdr:from>
    <xdr:to>
      <xdr:col>24</xdr:col>
      <xdr:colOff>120650</xdr:colOff>
      <xdr:row>41</xdr:row>
      <xdr:rowOff>95250</xdr:rowOff>
    </xdr:to>
    <xdr:cxnSp macro="">
      <xdr:nvCxnSpPr>
        <xdr:cNvPr id="305" name="直線コネクタ 304"/>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16527</xdr:rowOff>
    </xdr:from>
    <xdr:ext cx="762000" cy="259045"/>
    <xdr:sp macro="" textlink="">
      <xdr:nvSpPr>
        <xdr:cNvPr id="306" name="補助費等最大値テキスト"/>
        <xdr:cNvSpPr txBox="1"/>
      </xdr:nvSpPr>
      <xdr:spPr>
        <a:xfrm>
          <a:off x="165989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32</xdr:row>
      <xdr:rowOff>101600</xdr:rowOff>
    </xdr:from>
    <xdr:to>
      <xdr:col>24</xdr:col>
      <xdr:colOff>120650</xdr:colOff>
      <xdr:row>32</xdr:row>
      <xdr:rowOff>101600</xdr:rowOff>
    </xdr:to>
    <xdr:cxnSp macro="">
      <xdr:nvCxnSpPr>
        <xdr:cNvPr id="307" name="直線コネクタ 306"/>
        <xdr:cNvCxnSpPr/>
      </xdr:nvCxnSpPr>
      <xdr:spPr>
        <a:xfrm>
          <a:off x="16421100" y="558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57150</xdr:rowOff>
    </xdr:from>
    <xdr:to>
      <xdr:col>24</xdr:col>
      <xdr:colOff>31750</xdr:colOff>
      <xdr:row>39</xdr:row>
      <xdr:rowOff>146050</xdr:rowOff>
    </xdr:to>
    <xdr:cxnSp macro="">
      <xdr:nvCxnSpPr>
        <xdr:cNvPr id="308" name="直線コネクタ 307"/>
        <xdr:cNvCxnSpPr/>
      </xdr:nvCxnSpPr>
      <xdr:spPr>
        <a:xfrm flipV="1">
          <a:off x="15671800" y="6743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9"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31750</xdr:rowOff>
    </xdr:from>
    <xdr:to>
      <xdr:col>24</xdr:col>
      <xdr:colOff>82550</xdr:colOff>
      <xdr:row>37</xdr:row>
      <xdr:rowOff>133350</xdr:rowOff>
    </xdr:to>
    <xdr:sp macro="" textlink="">
      <xdr:nvSpPr>
        <xdr:cNvPr id="310" name="フローチャート : 判断 309"/>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146050</xdr:rowOff>
    </xdr:from>
    <xdr:to>
      <xdr:col>22</xdr:col>
      <xdr:colOff>565150</xdr:colOff>
      <xdr:row>40</xdr:row>
      <xdr:rowOff>88900</xdr:rowOff>
    </xdr:to>
    <xdr:cxnSp macro="">
      <xdr:nvCxnSpPr>
        <xdr:cNvPr id="311" name="直線コネクタ 310"/>
        <xdr:cNvCxnSpPr/>
      </xdr:nvCxnSpPr>
      <xdr:spPr>
        <a:xfrm flipV="1">
          <a:off x="14782800" y="6832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50800</xdr:rowOff>
    </xdr:from>
    <xdr:to>
      <xdr:col>22</xdr:col>
      <xdr:colOff>615950</xdr:colOff>
      <xdr:row>36</xdr:row>
      <xdr:rowOff>152400</xdr:rowOff>
    </xdr:to>
    <xdr:sp macro="" textlink="">
      <xdr:nvSpPr>
        <xdr:cNvPr id="312" name="フローチャート : 判断 311"/>
        <xdr:cNvSpPr/>
      </xdr:nvSpPr>
      <xdr:spPr>
        <a:xfrm>
          <a:off x="156210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162577</xdr:rowOff>
    </xdr:from>
    <xdr:ext cx="736600" cy="259045"/>
    <xdr:sp macro="" textlink="">
      <xdr:nvSpPr>
        <xdr:cNvPr id="313" name="テキスト ボックス 312"/>
        <xdr:cNvSpPr txBox="1"/>
      </xdr:nvSpPr>
      <xdr:spPr>
        <a:xfrm>
          <a:off x="15290800" y="599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76200</xdr:rowOff>
    </xdr:from>
    <xdr:to>
      <xdr:col>21</xdr:col>
      <xdr:colOff>361950</xdr:colOff>
      <xdr:row>40</xdr:row>
      <xdr:rowOff>88900</xdr:rowOff>
    </xdr:to>
    <xdr:cxnSp macro="">
      <xdr:nvCxnSpPr>
        <xdr:cNvPr id="314" name="直線コネクタ 313"/>
        <xdr:cNvCxnSpPr/>
      </xdr:nvCxnSpPr>
      <xdr:spPr>
        <a:xfrm>
          <a:off x="13893800" y="693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165100</xdr:rowOff>
    </xdr:from>
    <xdr:to>
      <xdr:col>21</xdr:col>
      <xdr:colOff>412750</xdr:colOff>
      <xdr:row>37</xdr:row>
      <xdr:rowOff>95250</xdr:rowOff>
    </xdr:to>
    <xdr:sp macro="" textlink="">
      <xdr:nvSpPr>
        <xdr:cNvPr id="315" name="フローチャート : 判断 314"/>
        <xdr:cNvSpPr/>
      </xdr:nvSpPr>
      <xdr:spPr>
        <a:xfrm>
          <a:off x="14732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105427</xdr:rowOff>
    </xdr:from>
    <xdr:ext cx="762000" cy="259045"/>
    <xdr:sp macro="" textlink="">
      <xdr:nvSpPr>
        <xdr:cNvPr id="316" name="テキスト ボックス 315"/>
        <xdr:cNvSpPr txBox="1"/>
      </xdr:nvSpPr>
      <xdr:spPr>
        <a:xfrm>
          <a:off x="14401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0</xdr:rowOff>
    </xdr:from>
    <xdr:to>
      <xdr:col>20</xdr:col>
      <xdr:colOff>158750</xdr:colOff>
      <xdr:row>40</xdr:row>
      <xdr:rowOff>76200</xdr:rowOff>
    </xdr:to>
    <xdr:cxnSp macro="">
      <xdr:nvCxnSpPr>
        <xdr:cNvPr id="317" name="直線コネクタ 316"/>
        <xdr:cNvCxnSpPr/>
      </xdr:nvCxnSpPr>
      <xdr:spPr>
        <a:xfrm>
          <a:off x="13004800" y="685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118127</xdr:rowOff>
    </xdr:from>
    <xdr:ext cx="762000" cy="259045"/>
    <xdr:sp macro="" textlink="">
      <xdr:nvSpPr>
        <xdr:cNvPr id="319" name="テキスト ボックス 318"/>
        <xdr:cNvSpPr txBox="1"/>
      </xdr:nvSpPr>
      <xdr:spPr>
        <a:xfrm>
          <a:off x="13512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44450</xdr:rowOff>
    </xdr:from>
    <xdr:to>
      <xdr:col>19</xdr:col>
      <xdr:colOff>6350</xdr:colOff>
      <xdr:row>37</xdr:row>
      <xdr:rowOff>146050</xdr:rowOff>
    </xdr:to>
    <xdr:sp macro="" textlink="">
      <xdr:nvSpPr>
        <xdr:cNvPr id="320" name="フローチャート : 判断 319"/>
        <xdr:cNvSpPr/>
      </xdr:nvSpPr>
      <xdr:spPr>
        <a:xfrm>
          <a:off x="12954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156227</xdr:rowOff>
    </xdr:from>
    <xdr:ext cx="762000" cy="259045"/>
    <xdr:sp macro="" textlink="">
      <xdr:nvSpPr>
        <xdr:cNvPr id="321" name="テキスト ボックス 320"/>
        <xdr:cNvSpPr txBox="1"/>
      </xdr:nvSpPr>
      <xdr:spPr>
        <a:xfrm>
          <a:off x="12623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6350</xdr:rowOff>
    </xdr:from>
    <xdr:to>
      <xdr:col>24</xdr:col>
      <xdr:colOff>82550</xdr:colOff>
      <xdr:row>39</xdr:row>
      <xdr:rowOff>107950</xdr:rowOff>
    </xdr:to>
    <xdr:sp macro="" textlink="">
      <xdr:nvSpPr>
        <xdr:cNvPr id="327" name="円/楕円 326"/>
        <xdr:cNvSpPr/>
      </xdr:nvSpPr>
      <xdr:spPr>
        <a:xfrm>
          <a:off x="16459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149877</xdr:rowOff>
    </xdr:from>
    <xdr:ext cx="762000" cy="259045"/>
    <xdr:sp macro="" textlink="">
      <xdr:nvSpPr>
        <xdr:cNvPr id="328" name="補助費等該当値テキスト"/>
        <xdr:cNvSpPr txBox="1"/>
      </xdr:nvSpPr>
      <xdr:spPr>
        <a:xfrm>
          <a:off x="165989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95250</xdr:rowOff>
    </xdr:from>
    <xdr:to>
      <xdr:col>22</xdr:col>
      <xdr:colOff>615950</xdr:colOff>
      <xdr:row>40</xdr:row>
      <xdr:rowOff>25400</xdr:rowOff>
    </xdr:to>
    <xdr:sp macro="" textlink="">
      <xdr:nvSpPr>
        <xdr:cNvPr id="329" name="円/楕円 328"/>
        <xdr:cNvSpPr/>
      </xdr:nvSpPr>
      <xdr:spPr>
        <a:xfrm>
          <a:off x="15621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10177</xdr:rowOff>
    </xdr:from>
    <xdr:ext cx="736600" cy="259045"/>
    <xdr:sp macro="" textlink="">
      <xdr:nvSpPr>
        <xdr:cNvPr id="330" name="テキスト ボックス 329"/>
        <xdr:cNvSpPr txBox="1"/>
      </xdr:nvSpPr>
      <xdr:spPr>
        <a:xfrm>
          <a:off x="15290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38100</xdr:rowOff>
    </xdr:from>
    <xdr:to>
      <xdr:col>21</xdr:col>
      <xdr:colOff>412750</xdr:colOff>
      <xdr:row>40</xdr:row>
      <xdr:rowOff>139700</xdr:rowOff>
    </xdr:to>
    <xdr:sp macro="" textlink="">
      <xdr:nvSpPr>
        <xdr:cNvPr id="331" name="円/楕円 330"/>
        <xdr:cNvSpPr/>
      </xdr:nvSpPr>
      <xdr:spPr>
        <a:xfrm>
          <a:off x="14732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124477</xdr:rowOff>
    </xdr:from>
    <xdr:ext cx="762000" cy="259045"/>
    <xdr:sp macro="" textlink="">
      <xdr:nvSpPr>
        <xdr:cNvPr id="332" name="テキスト ボックス 331"/>
        <xdr:cNvSpPr txBox="1"/>
      </xdr:nvSpPr>
      <xdr:spPr>
        <a:xfrm>
          <a:off x="14401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25400</xdr:rowOff>
    </xdr:from>
    <xdr:to>
      <xdr:col>20</xdr:col>
      <xdr:colOff>209550</xdr:colOff>
      <xdr:row>40</xdr:row>
      <xdr:rowOff>127000</xdr:rowOff>
    </xdr:to>
    <xdr:sp macro="" textlink="">
      <xdr:nvSpPr>
        <xdr:cNvPr id="333" name="円/楕円 332"/>
        <xdr:cNvSpPr/>
      </xdr:nvSpPr>
      <xdr:spPr>
        <a:xfrm>
          <a:off x="13843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111777</xdr:rowOff>
    </xdr:from>
    <xdr:ext cx="762000" cy="259045"/>
    <xdr:sp macro="" textlink="">
      <xdr:nvSpPr>
        <xdr:cNvPr id="334" name="テキスト ボックス 333"/>
        <xdr:cNvSpPr txBox="1"/>
      </xdr:nvSpPr>
      <xdr:spPr>
        <a:xfrm>
          <a:off x="135128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120650</xdr:rowOff>
    </xdr:from>
    <xdr:to>
      <xdr:col>19</xdr:col>
      <xdr:colOff>6350</xdr:colOff>
      <xdr:row>40</xdr:row>
      <xdr:rowOff>50800</xdr:rowOff>
    </xdr:to>
    <xdr:sp macro="" textlink="">
      <xdr:nvSpPr>
        <xdr:cNvPr id="335" name="円/楕円 334"/>
        <xdr:cNvSpPr/>
      </xdr:nvSpPr>
      <xdr:spPr>
        <a:xfrm>
          <a:off x="12954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35577</xdr:rowOff>
    </xdr:from>
    <xdr:ext cx="762000" cy="259045"/>
    <xdr:sp macro="" textlink="">
      <xdr:nvSpPr>
        <xdr:cNvPr id="336" name="テキスト ボックス 335"/>
        <xdr:cNvSpPr txBox="1"/>
      </xdr:nvSpPr>
      <xdr:spPr>
        <a:xfrm>
          <a:off x="12623800" y="689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今年度は平成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年度に借り入れたデジタル防災行政無線整備事業債や平成</a:t>
          </a:r>
          <a:r>
            <a:rPr kumimoji="1" lang="en-US" altLang="ja-JP" sz="1100">
              <a:solidFill>
                <a:schemeClr val="dk1"/>
              </a:solidFill>
              <a:effectLst/>
              <a:latin typeface="+mn-ea"/>
              <a:ea typeface="+mn-ea"/>
              <a:cs typeface="+mn-cs"/>
            </a:rPr>
            <a:t>24</a:t>
          </a:r>
          <a:r>
            <a:rPr kumimoji="1" lang="ja-JP" altLang="en-US" sz="1100">
              <a:solidFill>
                <a:schemeClr val="dk1"/>
              </a:solidFill>
              <a:effectLst/>
              <a:latin typeface="+mn-ea"/>
              <a:ea typeface="+mn-ea"/>
              <a:cs typeface="+mn-cs"/>
            </a:rPr>
            <a:t>年度臨時財政対策債の元金償還が開始したこと</a:t>
          </a:r>
          <a:r>
            <a:rPr kumimoji="1" lang="ja-JP" altLang="ja-JP" sz="1100">
              <a:solidFill>
                <a:schemeClr val="dk1"/>
              </a:solidFill>
              <a:effectLst/>
              <a:latin typeface="+mn-ea"/>
              <a:ea typeface="+mn-ea"/>
              <a:cs typeface="+mn-cs"/>
            </a:rPr>
            <a:t>により，前年度より</a:t>
          </a:r>
          <a:r>
            <a:rPr kumimoji="1" lang="en-US" altLang="ja-JP" sz="1100">
              <a:solidFill>
                <a:schemeClr val="dk1"/>
              </a:solidFill>
              <a:effectLst/>
              <a:latin typeface="+mn-ea"/>
              <a:ea typeface="+mn-ea"/>
              <a:cs typeface="+mn-cs"/>
            </a:rPr>
            <a:t>0.5</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上昇した。</a:t>
          </a:r>
          <a:r>
            <a:rPr kumimoji="1" lang="ja-JP" altLang="ja-JP" sz="1100">
              <a:solidFill>
                <a:schemeClr val="dk1"/>
              </a:solidFill>
              <a:effectLst/>
              <a:latin typeface="+mn-ea"/>
              <a:ea typeface="+mn-ea"/>
              <a:cs typeface="+mn-cs"/>
            </a:rPr>
            <a:t>依然として類似団体の平均値を上回っている。</a:t>
          </a:r>
          <a:endParaRPr lang="ja-JP" altLang="ja-JP" sz="1400">
            <a:effectLst/>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今後，予定されている新庁舎建設事業のため，比率の上昇は確実なことから，公債費負担の適正化を念頭に置き，</a:t>
          </a:r>
          <a:r>
            <a:rPr kumimoji="1" lang="ja-JP" altLang="ja-JP" sz="1100">
              <a:solidFill>
                <a:schemeClr val="dk1"/>
              </a:solidFill>
              <a:effectLst/>
              <a:latin typeface="+mn-ea"/>
              <a:ea typeface="+mn-ea"/>
              <a:cs typeface="+mn-cs"/>
            </a:rPr>
            <a:t>その他新規事業や既存事業への起債発行額の抑制を図ってい</a:t>
          </a:r>
          <a:r>
            <a:rPr kumimoji="1" lang="ja-JP" altLang="en-US" sz="1100">
              <a:solidFill>
                <a:schemeClr val="dk1"/>
              </a:solidFill>
              <a:effectLst/>
              <a:latin typeface="+mn-ea"/>
              <a:ea typeface="+mn-ea"/>
              <a:cs typeface="+mn-cs"/>
            </a:rPr>
            <a:t>く</a:t>
          </a:r>
          <a:r>
            <a:rPr kumimoji="1" lang="ja-JP" altLang="ja-JP" sz="1100">
              <a:solidFill>
                <a:schemeClr val="dk1"/>
              </a:solidFill>
              <a:effectLst/>
              <a:latin typeface="+mn-ea"/>
              <a:ea typeface="+mn-ea"/>
              <a:cs typeface="+mn-cs"/>
            </a:rPr>
            <a:t>。</a:t>
          </a:r>
          <a:endParaRPr lang="ja-JP" altLang="ja-JP" sz="1400">
            <a:effectLst/>
            <a:latin typeface="+mn-ea"/>
            <a:ea typeface="+mn-ea"/>
          </a:endParaRPr>
        </a:p>
        <a:p>
          <a:pPr eaLnBrk="1" fontAlgn="auto" latinLnBrk="0" hangingPunct="1"/>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120650</xdr:rowOff>
    </xdr:from>
    <xdr:to>
      <xdr:col>7</xdr:col>
      <xdr:colOff>15875</xdr:colOff>
      <xdr:row>81</xdr:row>
      <xdr:rowOff>19050</xdr:rowOff>
    </xdr:to>
    <xdr:cxnSp macro="">
      <xdr:nvCxnSpPr>
        <xdr:cNvPr id="364" name="直線コネクタ 363"/>
        <xdr:cNvCxnSpPr/>
      </xdr:nvCxnSpPr>
      <xdr:spPr>
        <a:xfrm flipV="1">
          <a:off x="4826000" y="126365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162577</xdr:rowOff>
    </xdr:from>
    <xdr:ext cx="762000" cy="259045"/>
    <xdr:sp macro="" textlink="">
      <xdr:nvSpPr>
        <xdr:cNvPr id="365"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81</xdr:row>
      <xdr:rowOff>19050</xdr:rowOff>
    </xdr:from>
    <xdr:to>
      <xdr:col>7</xdr:col>
      <xdr:colOff>104775</xdr:colOff>
      <xdr:row>81</xdr:row>
      <xdr:rowOff>19050</xdr:rowOff>
    </xdr:to>
    <xdr:cxnSp macro="">
      <xdr:nvCxnSpPr>
        <xdr:cNvPr id="366" name="直線コネクタ 365"/>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35577</xdr:rowOff>
    </xdr:from>
    <xdr:ext cx="762000" cy="259045"/>
    <xdr:sp macro="" textlink="">
      <xdr:nvSpPr>
        <xdr:cNvPr id="367" name="公債費最大値テキスト"/>
        <xdr:cNvSpPr txBox="1"/>
      </xdr:nvSpPr>
      <xdr:spPr>
        <a:xfrm>
          <a:off x="49149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73</xdr:row>
      <xdr:rowOff>120650</xdr:rowOff>
    </xdr:from>
    <xdr:to>
      <xdr:col>7</xdr:col>
      <xdr:colOff>104775</xdr:colOff>
      <xdr:row>73</xdr:row>
      <xdr:rowOff>120650</xdr:rowOff>
    </xdr:to>
    <xdr:cxnSp macro="">
      <xdr:nvCxnSpPr>
        <xdr:cNvPr id="368" name="直線コネクタ 367"/>
        <xdr:cNvCxnSpPr/>
      </xdr:nvCxnSpPr>
      <xdr:spPr>
        <a:xfrm>
          <a:off x="4737100" y="1263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63500</xdr:rowOff>
    </xdr:from>
    <xdr:to>
      <xdr:col>7</xdr:col>
      <xdr:colOff>15875</xdr:colOff>
      <xdr:row>78</xdr:row>
      <xdr:rowOff>127000</xdr:rowOff>
    </xdr:to>
    <xdr:cxnSp macro="">
      <xdr:nvCxnSpPr>
        <xdr:cNvPr id="369" name="直線コネクタ 368"/>
        <xdr:cNvCxnSpPr/>
      </xdr:nvCxnSpPr>
      <xdr:spPr>
        <a:xfrm>
          <a:off x="3987800" y="13436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99077</xdr:rowOff>
    </xdr:from>
    <xdr:ext cx="762000" cy="259045"/>
    <xdr:sp macro="" textlink="">
      <xdr:nvSpPr>
        <xdr:cNvPr id="370" name="公債費平均値テキスト"/>
        <xdr:cNvSpPr txBox="1"/>
      </xdr:nvSpPr>
      <xdr:spPr>
        <a:xfrm>
          <a:off x="4914900" y="1312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82550</xdr:rowOff>
    </xdr:from>
    <xdr:to>
      <xdr:col>7</xdr:col>
      <xdr:colOff>66675</xdr:colOff>
      <xdr:row>78</xdr:row>
      <xdr:rowOff>12700</xdr:rowOff>
    </xdr:to>
    <xdr:sp macro="" textlink="">
      <xdr:nvSpPr>
        <xdr:cNvPr id="371" name="フローチャート : 判断 370"/>
        <xdr:cNvSpPr/>
      </xdr:nvSpPr>
      <xdr:spPr>
        <a:xfrm>
          <a:off x="4775200" y="132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63500</xdr:rowOff>
    </xdr:from>
    <xdr:to>
      <xdr:col>5</xdr:col>
      <xdr:colOff>549275</xdr:colOff>
      <xdr:row>78</xdr:row>
      <xdr:rowOff>139700</xdr:rowOff>
    </xdr:to>
    <xdr:cxnSp macro="">
      <xdr:nvCxnSpPr>
        <xdr:cNvPr id="372" name="直線コネクタ 371"/>
        <xdr:cNvCxnSpPr/>
      </xdr:nvCxnSpPr>
      <xdr:spPr>
        <a:xfrm flipV="1">
          <a:off x="3098800" y="13436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146050</xdr:rowOff>
    </xdr:from>
    <xdr:to>
      <xdr:col>5</xdr:col>
      <xdr:colOff>600075</xdr:colOff>
      <xdr:row>78</xdr:row>
      <xdr:rowOff>76200</xdr:rowOff>
    </xdr:to>
    <xdr:sp macro="" textlink="">
      <xdr:nvSpPr>
        <xdr:cNvPr id="373" name="フローチャート : 判断 372"/>
        <xdr:cNvSpPr/>
      </xdr:nvSpPr>
      <xdr:spPr>
        <a:xfrm>
          <a:off x="3937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86377</xdr:rowOff>
    </xdr:from>
    <xdr:ext cx="736600" cy="259045"/>
    <xdr:sp macro="" textlink="">
      <xdr:nvSpPr>
        <xdr:cNvPr id="374" name="テキスト ボックス 373"/>
        <xdr:cNvSpPr txBox="1"/>
      </xdr:nvSpPr>
      <xdr:spPr>
        <a:xfrm>
          <a:off x="3606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139700</xdr:rowOff>
    </xdr:from>
    <xdr:to>
      <xdr:col>4</xdr:col>
      <xdr:colOff>346075</xdr:colOff>
      <xdr:row>79</xdr:row>
      <xdr:rowOff>31750</xdr:rowOff>
    </xdr:to>
    <xdr:cxnSp macro="">
      <xdr:nvCxnSpPr>
        <xdr:cNvPr id="375" name="直線コネクタ 374"/>
        <xdr:cNvCxnSpPr/>
      </xdr:nvCxnSpPr>
      <xdr:spPr>
        <a:xfrm flipV="1">
          <a:off x="2209800" y="13512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25400</xdr:rowOff>
    </xdr:from>
    <xdr:to>
      <xdr:col>4</xdr:col>
      <xdr:colOff>396875</xdr:colOff>
      <xdr:row>78</xdr:row>
      <xdr:rowOff>127000</xdr:rowOff>
    </xdr:to>
    <xdr:sp macro="" textlink="">
      <xdr:nvSpPr>
        <xdr:cNvPr id="376" name="フローチャート : 判断 375"/>
        <xdr:cNvSpPr/>
      </xdr:nvSpPr>
      <xdr:spPr>
        <a:xfrm>
          <a:off x="3048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137177</xdr:rowOff>
    </xdr:from>
    <xdr:ext cx="762000" cy="259045"/>
    <xdr:sp macro="" textlink="">
      <xdr:nvSpPr>
        <xdr:cNvPr id="377" name="テキスト ボックス 376"/>
        <xdr:cNvSpPr txBox="1"/>
      </xdr:nvSpPr>
      <xdr:spPr>
        <a:xfrm>
          <a:off x="2717800" y="131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88900</xdr:rowOff>
    </xdr:from>
    <xdr:to>
      <xdr:col>3</xdr:col>
      <xdr:colOff>142875</xdr:colOff>
      <xdr:row>79</xdr:row>
      <xdr:rowOff>31750</xdr:rowOff>
    </xdr:to>
    <xdr:cxnSp macro="">
      <xdr:nvCxnSpPr>
        <xdr:cNvPr id="378" name="直線コネクタ 377"/>
        <xdr:cNvCxnSpPr/>
      </xdr:nvCxnSpPr>
      <xdr:spPr>
        <a:xfrm>
          <a:off x="1320800" y="1346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76200</xdr:rowOff>
    </xdr:from>
    <xdr:to>
      <xdr:col>3</xdr:col>
      <xdr:colOff>193675</xdr:colOff>
      <xdr:row>79</xdr:row>
      <xdr:rowOff>6350</xdr:rowOff>
    </xdr:to>
    <xdr:sp macro="" textlink="">
      <xdr:nvSpPr>
        <xdr:cNvPr id="379" name="フローチャート : 判断 378"/>
        <xdr:cNvSpPr/>
      </xdr:nvSpPr>
      <xdr:spPr>
        <a:xfrm>
          <a:off x="2159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16527</xdr:rowOff>
    </xdr:from>
    <xdr:ext cx="762000" cy="259045"/>
    <xdr:sp macro="" textlink="">
      <xdr:nvSpPr>
        <xdr:cNvPr id="380" name="テキスト ボックス 379"/>
        <xdr:cNvSpPr txBox="1"/>
      </xdr:nvSpPr>
      <xdr:spPr>
        <a:xfrm>
          <a:off x="1828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101600</xdr:rowOff>
    </xdr:from>
    <xdr:to>
      <xdr:col>1</xdr:col>
      <xdr:colOff>676275</xdr:colOff>
      <xdr:row>79</xdr:row>
      <xdr:rowOff>31750</xdr:rowOff>
    </xdr:to>
    <xdr:sp macro="" textlink="">
      <xdr:nvSpPr>
        <xdr:cNvPr id="381" name="フローチャート : 判断 380"/>
        <xdr:cNvSpPr/>
      </xdr:nvSpPr>
      <xdr:spPr>
        <a:xfrm>
          <a:off x="1270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16527</xdr:rowOff>
    </xdr:from>
    <xdr:ext cx="762000" cy="259045"/>
    <xdr:sp macro="" textlink="">
      <xdr:nvSpPr>
        <xdr:cNvPr id="382" name="テキスト ボックス 381"/>
        <xdr:cNvSpPr txBox="1"/>
      </xdr:nvSpPr>
      <xdr:spPr>
        <a:xfrm>
          <a:off x="939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76200</xdr:rowOff>
    </xdr:from>
    <xdr:to>
      <xdr:col>7</xdr:col>
      <xdr:colOff>66675</xdr:colOff>
      <xdr:row>79</xdr:row>
      <xdr:rowOff>6350</xdr:rowOff>
    </xdr:to>
    <xdr:sp macro="" textlink="">
      <xdr:nvSpPr>
        <xdr:cNvPr id="388" name="円/楕円 387"/>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48277</xdr:rowOff>
    </xdr:from>
    <xdr:ext cx="762000" cy="259045"/>
    <xdr:sp macro="" textlink="">
      <xdr:nvSpPr>
        <xdr:cNvPr id="389" name="公債費該当値テキスト"/>
        <xdr:cNvSpPr txBox="1"/>
      </xdr:nvSpPr>
      <xdr:spPr>
        <a:xfrm>
          <a:off x="4914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12700</xdr:rowOff>
    </xdr:from>
    <xdr:to>
      <xdr:col>5</xdr:col>
      <xdr:colOff>600075</xdr:colOff>
      <xdr:row>78</xdr:row>
      <xdr:rowOff>114300</xdr:rowOff>
    </xdr:to>
    <xdr:sp macro="" textlink="">
      <xdr:nvSpPr>
        <xdr:cNvPr id="390" name="円/楕円 389"/>
        <xdr:cNvSpPr/>
      </xdr:nvSpPr>
      <xdr:spPr>
        <a:xfrm>
          <a:off x="39370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99077</xdr:rowOff>
    </xdr:from>
    <xdr:ext cx="736600" cy="259045"/>
    <xdr:sp macro="" textlink="">
      <xdr:nvSpPr>
        <xdr:cNvPr id="391" name="テキスト ボックス 390"/>
        <xdr:cNvSpPr txBox="1"/>
      </xdr:nvSpPr>
      <xdr:spPr>
        <a:xfrm>
          <a:off x="3606800" y="1347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88900</xdr:rowOff>
    </xdr:from>
    <xdr:to>
      <xdr:col>4</xdr:col>
      <xdr:colOff>396875</xdr:colOff>
      <xdr:row>79</xdr:row>
      <xdr:rowOff>19050</xdr:rowOff>
    </xdr:to>
    <xdr:sp macro="" textlink="">
      <xdr:nvSpPr>
        <xdr:cNvPr id="392" name="円/楕円 391"/>
        <xdr:cNvSpPr/>
      </xdr:nvSpPr>
      <xdr:spPr>
        <a:xfrm>
          <a:off x="30480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3827</xdr:rowOff>
    </xdr:from>
    <xdr:ext cx="762000" cy="259045"/>
    <xdr:sp macro="" textlink="">
      <xdr:nvSpPr>
        <xdr:cNvPr id="393" name="テキスト ボックス 392"/>
        <xdr:cNvSpPr txBox="1"/>
      </xdr:nvSpPr>
      <xdr:spPr>
        <a:xfrm>
          <a:off x="2717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152400</xdr:rowOff>
    </xdr:from>
    <xdr:to>
      <xdr:col>3</xdr:col>
      <xdr:colOff>193675</xdr:colOff>
      <xdr:row>79</xdr:row>
      <xdr:rowOff>82550</xdr:rowOff>
    </xdr:to>
    <xdr:sp macro="" textlink="">
      <xdr:nvSpPr>
        <xdr:cNvPr id="394" name="円/楕円 393"/>
        <xdr:cNvSpPr/>
      </xdr:nvSpPr>
      <xdr:spPr>
        <a:xfrm>
          <a:off x="2159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67327</xdr:rowOff>
    </xdr:from>
    <xdr:ext cx="762000" cy="259045"/>
    <xdr:sp macro="" textlink="">
      <xdr:nvSpPr>
        <xdr:cNvPr id="395" name="テキスト ボックス 394"/>
        <xdr:cNvSpPr txBox="1"/>
      </xdr:nvSpPr>
      <xdr:spPr>
        <a:xfrm>
          <a:off x="1828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38100</xdr:rowOff>
    </xdr:from>
    <xdr:to>
      <xdr:col>1</xdr:col>
      <xdr:colOff>676275</xdr:colOff>
      <xdr:row>78</xdr:row>
      <xdr:rowOff>139700</xdr:rowOff>
    </xdr:to>
    <xdr:sp macro="" textlink="">
      <xdr:nvSpPr>
        <xdr:cNvPr id="396" name="円/楕円 395"/>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149877</xdr:rowOff>
    </xdr:from>
    <xdr:ext cx="762000" cy="259045"/>
    <xdr:sp macro="" textlink="">
      <xdr:nvSpPr>
        <xdr:cNvPr id="397" name="テキスト ボックス 396"/>
        <xdr:cNvSpPr txBox="1"/>
      </xdr:nvSpPr>
      <xdr:spPr>
        <a:xfrm>
          <a:off x="939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例年公債費以外の経常収支比率は類似団体平均と比較しても高く，その要因として特別会計への繰出金が多額となっていることが考えられる。</a:t>
          </a:r>
          <a:endParaRPr lang="ja-JP" altLang="ja-JP" sz="1400">
            <a:effectLst/>
          </a:endParaRPr>
        </a:p>
        <a:p>
          <a:r>
            <a:rPr kumimoji="1" lang="ja-JP" altLang="ja-JP" sz="1100">
              <a:solidFill>
                <a:schemeClr val="dk1"/>
              </a:solidFill>
              <a:effectLst/>
              <a:latin typeface="+mn-lt"/>
              <a:ea typeface="+mn-ea"/>
              <a:cs typeface="+mn-cs"/>
            </a:rPr>
            <a:t>　特に土地区画整理事業や下水道事業への繰出金は実質公債費比率にも影響してくるため，今後も安易な繰出しを抑制し，事業の見直しや適正化に努める。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76.0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74.0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88900</xdr:rowOff>
    </xdr:from>
    <xdr:to>
      <xdr:col>24</xdr:col>
      <xdr:colOff>31750</xdr:colOff>
      <xdr:row>81</xdr:row>
      <xdr:rowOff>107950</xdr:rowOff>
    </xdr:to>
    <xdr:cxnSp macro="">
      <xdr:nvCxnSpPr>
        <xdr:cNvPr id="425" name="直線コネクタ 424"/>
        <xdr:cNvCxnSpPr/>
      </xdr:nvCxnSpPr>
      <xdr:spPr>
        <a:xfrm flipV="1">
          <a:off x="16510000" y="12433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6"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7" name="直線コネクタ 426"/>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3827</xdr:rowOff>
    </xdr:from>
    <xdr:ext cx="762000" cy="259045"/>
    <xdr:sp macro="" textlink="">
      <xdr:nvSpPr>
        <xdr:cNvPr id="428" name="公債費以外最大値テキスト"/>
        <xdr:cNvSpPr txBox="1"/>
      </xdr:nvSpPr>
      <xdr:spPr>
        <a:xfrm>
          <a:off x="16598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23</xdr:col>
      <xdr:colOff>628650</xdr:colOff>
      <xdr:row>72</xdr:row>
      <xdr:rowOff>88900</xdr:rowOff>
    </xdr:from>
    <xdr:to>
      <xdr:col>24</xdr:col>
      <xdr:colOff>120650</xdr:colOff>
      <xdr:row>72</xdr:row>
      <xdr:rowOff>88900</xdr:rowOff>
    </xdr:to>
    <xdr:cxnSp macro="">
      <xdr:nvCxnSpPr>
        <xdr:cNvPr id="429" name="直線コネクタ 428"/>
        <xdr:cNvCxnSpPr/>
      </xdr:nvCxnSpPr>
      <xdr:spPr>
        <a:xfrm>
          <a:off x="16421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146050</xdr:rowOff>
    </xdr:from>
    <xdr:to>
      <xdr:col>24</xdr:col>
      <xdr:colOff>31750</xdr:colOff>
      <xdr:row>81</xdr:row>
      <xdr:rowOff>107950</xdr:rowOff>
    </xdr:to>
    <xdr:cxnSp macro="">
      <xdr:nvCxnSpPr>
        <xdr:cNvPr id="430" name="直線コネクタ 429"/>
        <xdr:cNvCxnSpPr/>
      </xdr:nvCxnSpPr>
      <xdr:spPr>
        <a:xfrm flipV="1">
          <a:off x="15671800" y="138620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31"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2" name="フローチャート : 判断 431"/>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69850</xdr:rowOff>
    </xdr:from>
    <xdr:to>
      <xdr:col>22</xdr:col>
      <xdr:colOff>565150</xdr:colOff>
      <xdr:row>81</xdr:row>
      <xdr:rowOff>107950</xdr:rowOff>
    </xdr:to>
    <xdr:cxnSp macro="">
      <xdr:nvCxnSpPr>
        <xdr:cNvPr id="433" name="直線コネクタ 432"/>
        <xdr:cNvCxnSpPr/>
      </xdr:nvCxnSpPr>
      <xdr:spPr>
        <a:xfrm>
          <a:off x="14782800" y="137858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114300</xdr:rowOff>
    </xdr:from>
    <xdr:to>
      <xdr:col>22</xdr:col>
      <xdr:colOff>615950</xdr:colOff>
      <xdr:row>76</xdr:row>
      <xdr:rowOff>44450</xdr:rowOff>
    </xdr:to>
    <xdr:sp macro="" textlink="">
      <xdr:nvSpPr>
        <xdr:cNvPr id="434" name="フローチャート : 判断 433"/>
        <xdr:cNvSpPr/>
      </xdr:nvSpPr>
      <xdr:spPr>
        <a:xfrm>
          <a:off x="15621000" y="1297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54627</xdr:rowOff>
    </xdr:from>
    <xdr:ext cx="736600" cy="259045"/>
    <xdr:sp macro="" textlink="">
      <xdr:nvSpPr>
        <xdr:cNvPr id="435" name="テキスト ボックス 434"/>
        <xdr:cNvSpPr txBox="1"/>
      </xdr:nvSpPr>
      <xdr:spPr>
        <a:xfrm>
          <a:off x="15290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107950</xdr:rowOff>
    </xdr:from>
    <xdr:to>
      <xdr:col>21</xdr:col>
      <xdr:colOff>361950</xdr:colOff>
      <xdr:row>80</xdr:row>
      <xdr:rowOff>69850</xdr:rowOff>
    </xdr:to>
    <xdr:cxnSp macro="">
      <xdr:nvCxnSpPr>
        <xdr:cNvPr id="436" name="直線コネクタ 435"/>
        <xdr:cNvCxnSpPr/>
      </xdr:nvCxnSpPr>
      <xdr:spPr>
        <a:xfrm>
          <a:off x="13893800" y="134810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73</xdr:row>
      <xdr:rowOff>0</xdr:rowOff>
    </xdr:from>
    <xdr:to>
      <xdr:col>21</xdr:col>
      <xdr:colOff>412750</xdr:colOff>
      <xdr:row>73</xdr:row>
      <xdr:rowOff>101600</xdr:rowOff>
    </xdr:to>
    <xdr:sp macro="" textlink="">
      <xdr:nvSpPr>
        <xdr:cNvPr id="437" name="フローチャート : 判断 436"/>
        <xdr:cNvSpPr/>
      </xdr:nvSpPr>
      <xdr:spPr>
        <a:xfrm>
          <a:off x="14732000" y="1251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111777</xdr:rowOff>
    </xdr:from>
    <xdr:ext cx="762000" cy="259045"/>
    <xdr:sp macro="" textlink="">
      <xdr:nvSpPr>
        <xdr:cNvPr id="438" name="テキスト ボックス 437"/>
        <xdr:cNvSpPr txBox="1"/>
      </xdr:nvSpPr>
      <xdr:spPr>
        <a:xfrm>
          <a:off x="14401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xdr:rowOff>
    </xdr:from>
    <xdr:to>
      <xdr:col>20</xdr:col>
      <xdr:colOff>158750</xdr:colOff>
      <xdr:row>78</xdr:row>
      <xdr:rowOff>107950</xdr:rowOff>
    </xdr:to>
    <xdr:cxnSp macro="">
      <xdr:nvCxnSpPr>
        <xdr:cNvPr id="439" name="直線コネクタ 438"/>
        <xdr:cNvCxnSpPr/>
      </xdr:nvCxnSpPr>
      <xdr:spPr>
        <a:xfrm>
          <a:off x="13004800" y="13385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72</xdr:row>
      <xdr:rowOff>76200</xdr:rowOff>
    </xdr:from>
    <xdr:to>
      <xdr:col>20</xdr:col>
      <xdr:colOff>209550</xdr:colOff>
      <xdr:row>73</xdr:row>
      <xdr:rowOff>6350</xdr:rowOff>
    </xdr:to>
    <xdr:sp macro="" textlink="">
      <xdr:nvSpPr>
        <xdr:cNvPr id="440" name="フローチャート : 判断 439"/>
        <xdr:cNvSpPr/>
      </xdr:nvSpPr>
      <xdr:spPr>
        <a:xfrm>
          <a:off x="13843000" y="1242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16527</xdr:rowOff>
    </xdr:from>
    <xdr:ext cx="762000" cy="259045"/>
    <xdr:sp macro="" textlink="">
      <xdr:nvSpPr>
        <xdr:cNvPr id="441" name="テキスト ボックス 440"/>
        <xdr:cNvSpPr txBox="1"/>
      </xdr:nvSpPr>
      <xdr:spPr>
        <a:xfrm>
          <a:off x="135128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73</xdr:row>
      <xdr:rowOff>19050</xdr:rowOff>
    </xdr:from>
    <xdr:to>
      <xdr:col>19</xdr:col>
      <xdr:colOff>6350</xdr:colOff>
      <xdr:row>73</xdr:row>
      <xdr:rowOff>120650</xdr:rowOff>
    </xdr:to>
    <xdr:sp macro="" textlink="">
      <xdr:nvSpPr>
        <xdr:cNvPr id="442" name="フローチャート : 判断 441"/>
        <xdr:cNvSpPr/>
      </xdr:nvSpPr>
      <xdr:spPr>
        <a:xfrm>
          <a:off x="12954000" y="1253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130827</xdr:rowOff>
    </xdr:from>
    <xdr:ext cx="762000" cy="259045"/>
    <xdr:sp macro="" textlink="">
      <xdr:nvSpPr>
        <xdr:cNvPr id="443" name="テキスト ボックス 442"/>
        <xdr:cNvSpPr txBox="1"/>
      </xdr:nvSpPr>
      <xdr:spPr>
        <a:xfrm>
          <a:off x="12623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95250</xdr:rowOff>
    </xdr:from>
    <xdr:to>
      <xdr:col>24</xdr:col>
      <xdr:colOff>82550</xdr:colOff>
      <xdr:row>81</xdr:row>
      <xdr:rowOff>25400</xdr:rowOff>
    </xdr:to>
    <xdr:sp macro="" textlink="">
      <xdr:nvSpPr>
        <xdr:cNvPr id="449" name="円/楕円 448"/>
        <xdr:cNvSpPr/>
      </xdr:nvSpPr>
      <xdr:spPr>
        <a:xfrm>
          <a:off x="16459200" y="1381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67327</xdr:rowOff>
    </xdr:from>
    <xdr:ext cx="762000" cy="259045"/>
    <xdr:sp macro="" textlink="">
      <xdr:nvSpPr>
        <xdr:cNvPr id="450" name="公債費以外該当値テキスト"/>
        <xdr:cNvSpPr txBox="1"/>
      </xdr:nvSpPr>
      <xdr:spPr>
        <a:xfrm>
          <a:off x="165989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57150</xdr:rowOff>
    </xdr:from>
    <xdr:to>
      <xdr:col>22</xdr:col>
      <xdr:colOff>615950</xdr:colOff>
      <xdr:row>81</xdr:row>
      <xdr:rowOff>158750</xdr:rowOff>
    </xdr:to>
    <xdr:sp macro="" textlink="">
      <xdr:nvSpPr>
        <xdr:cNvPr id="451" name="円/楕円 450"/>
        <xdr:cNvSpPr/>
      </xdr:nvSpPr>
      <xdr:spPr>
        <a:xfrm>
          <a:off x="156210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143527</xdr:rowOff>
    </xdr:from>
    <xdr:ext cx="736600" cy="259045"/>
    <xdr:sp macro="" textlink="">
      <xdr:nvSpPr>
        <xdr:cNvPr id="452" name="テキスト ボックス 451"/>
        <xdr:cNvSpPr txBox="1"/>
      </xdr:nvSpPr>
      <xdr:spPr>
        <a:xfrm>
          <a:off x="15290800" y="1403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19050</xdr:rowOff>
    </xdr:from>
    <xdr:to>
      <xdr:col>21</xdr:col>
      <xdr:colOff>412750</xdr:colOff>
      <xdr:row>80</xdr:row>
      <xdr:rowOff>120650</xdr:rowOff>
    </xdr:to>
    <xdr:sp macro="" textlink="">
      <xdr:nvSpPr>
        <xdr:cNvPr id="453" name="円/楕円 452"/>
        <xdr:cNvSpPr/>
      </xdr:nvSpPr>
      <xdr:spPr>
        <a:xfrm>
          <a:off x="147320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105427</xdr:rowOff>
    </xdr:from>
    <xdr:ext cx="762000" cy="259045"/>
    <xdr:sp macro="" textlink="">
      <xdr:nvSpPr>
        <xdr:cNvPr id="454" name="テキスト ボックス 453"/>
        <xdr:cNvSpPr txBox="1"/>
      </xdr:nvSpPr>
      <xdr:spPr>
        <a:xfrm>
          <a:off x="14401800" y="1382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57150</xdr:rowOff>
    </xdr:from>
    <xdr:to>
      <xdr:col>20</xdr:col>
      <xdr:colOff>209550</xdr:colOff>
      <xdr:row>78</xdr:row>
      <xdr:rowOff>158750</xdr:rowOff>
    </xdr:to>
    <xdr:sp macro="" textlink="">
      <xdr:nvSpPr>
        <xdr:cNvPr id="455" name="円/楕円 454"/>
        <xdr:cNvSpPr/>
      </xdr:nvSpPr>
      <xdr:spPr>
        <a:xfrm>
          <a:off x="13843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143527</xdr:rowOff>
    </xdr:from>
    <xdr:ext cx="762000" cy="259045"/>
    <xdr:sp macro="" textlink="">
      <xdr:nvSpPr>
        <xdr:cNvPr id="456" name="テキスト ボックス 455"/>
        <xdr:cNvSpPr txBox="1"/>
      </xdr:nvSpPr>
      <xdr:spPr>
        <a:xfrm>
          <a:off x="13512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133350</xdr:rowOff>
    </xdr:from>
    <xdr:to>
      <xdr:col>19</xdr:col>
      <xdr:colOff>6350</xdr:colOff>
      <xdr:row>78</xdr:row>
      <xdr:rowOff>63500</xdr:rowOff>
    </xdr:to>
    <xdr:sp macro="" textlink="">
      <xdr:nvSpPr>
        <xdr:cNvPr id="457" name="円/楕円 456"/>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48277</xdr:rowOff>
    </xdr:from>
    <xdr:ext cx="762000" cy="259045"/>
    <xdr:sp macro="" textlink="">
      <xdr:nvSpPr>
        <xdr:cNvPr id="458" name="テキスト ボックス 457"/>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茨城県結城市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81509</xdr:rowOff>
    </xdr:from>
    <xdr:to>
      <xdr:col>4</xdr:col>
      <xdr:colOff>1117600</xdr:colOff>
      <xdr:row>20</xdr:row>
      <xdr:rowOff>143802</xdr:rowOff>
    </xdr:to>
    <xdr:cxnSp macro="">
      <xdr:nvCxnSpPr>
        <xdr:cNvPr id="45" name="直線コネクタ 44"/>
        <xdr:cNvCxnSpPr/>
      </xdr:nvCxnSpPr>
      <xdr:spPr bwMode="auto">
        <a:xfrm flipV="1">
          <a:off x="5651500" y="2186534"/>
          <a:ext cx="0" cy="14338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115879</xdr:rowOff>
    </xdr:from>
    <xdr:ext cx="762000" cy="259045"/>
    <xdr:sp macro="" textlink="">
      <xdr:nvSpPr>
        <xdr:cNvPr id="46" name="人口1人当たり決算額の推移最小値テキスト130"/>
        <xdr:cNvSpPr txBox="1"/>
      </xdr:nvSpPr>
      <xdr:spPr>
        <a:xfrm>
          <a:off x="5740400" y="359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58,309</a:t>
          </a:r>
          <a:endParaRPr kumimoji="1" lang="ja-JP" altLang="en-US" sz="1000" b="1">
            <a:latin typeface="ＭＳ Ｐゴシック"/>
          </a:endParaRPr>
        </a:p>
      </xdr:txBody>
    </xdr:sp>
    <xdr:clientData/>
  </xdr:oneCellAnchor>
  <xdr:twoCellAnchor>
    <xdr:from>
      <xdr:col>4</xdr:col>
      <xdr:colOff>1028700</xdr:colOff>
      <xdr:row>20</xdr:row>
      <xdr:rowOff>143802</xdr:rowOff>
    </xdr:from>
    <xdr:to>
      <xdr:col>5</xdr:col>
      <xdr:colOff>73025</xdr:colOff>
      <xdr:row>20</xdr:row>
      <xdr:rowOff>143802</xdr:rowOff>
    </xdr:to>
    <xdr:cxnSp macro="">
      <xdr:nvCxnSpPr>
        <xdr:cNvPr id="47" name="直線コネクタ 46"/>
        <xdr:cNvCxnSpPr/>
      </xdr:nvCxnSpPr>
      <xdr:spPr bwMode="auto">
        <a:xfrm>
          <a:off x="5562600" y="3620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167886</xdr:rowOff>
    </xdr:from>
    <xdr:ext cx="762000" cy="259045"/>
    <xdr:sp macro="" textlink="">
      <xdr:nvSpPr>
        <xdr:cNvPr id="48" name="人口1人当たり決算額の推移最大値テキスト130"/>
        <xdr:cNvSpPr txBox="1"/>
      </xdr:nvSpPr>
      <xdr:spPr>
        <a:xfrm>
          <a:off x="5740400" y="193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95,944</a:t>
          </a:r>
          <a:endParaRPr kumimoji="1" lang="ja-JP" altLang="en-US" sz="1000" b="1">
            <a:latin typeface="ＭＳ Ｐゴシック"/>
          </a:endParaRPr>
        </a:p>
      </xdr:txBody>
    </xdr:sp>
    <xdr:clientData/>
  </xdr:oneCellAnchor>
  <xdr:twoCellAnchor>
    <xdr:from>
      <xdr:col>4</xdr:col>
      <xdr:colOff>1028700</xdr:colOff>
      <xdr:row>12</xdr:row>
      <xdr:rowOff>81509</xdr:rowOff>
    </xdr:from>
    <xdr:to>
      <xdr:col>5</xdr:col>
      <xdr:colOff>73025</xdr:colOff>
      <xdr:row>12</xdr:row>
      <xdr:rowOff>81509</xdr:rowOff>
    </xdr:to>
    <xdr:cxnSp macro="">
      <xdr:nvCxnSpPr>
        <xdr:cNvPr id="49" name="直線コネクタ 48"/>
        <xdr:cNvCxnSpPr/>
      </xdr:nvCxnSpPr>
      <xdr:spPr bwMode="auto">
        <a:xfrm>
          <a:off x="5562600" y="21865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31941</xdr:rowOff>
    </xdr:from>
    <xdr:to>
      <xdr:col>4</xdr:col>
      <xdr:colOff>1117600</xdr:colOff>
      <xdr:row>19</xdr:row>
      <xdr:rowOff>45314</xdr:rowOff>
    </xdr:to>
    <xdr:cxnSp macro="">
      <xdr:nvCxnSpPr>
        <xdr:cNvPr id="50" name="直線コネクタ 49"/>
        <xdr:cNvCxnSpPr/>
      </xdr:nvCxnSpPr>
      <xdr:spPr bwMode="auto">
        <a:xfrm flipV="1">
          <a:off x="5003800" y="3337116"/>
          <a:ext cx="647700" cy="13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9669</xdr:rowOff>
    </xdr:from>
    <xdr:ext cx="762000" cy="259045"/>
    <xdr:sp macro="" textlink="">
      <xdr:nvSpPr>
        <xdr:cNvPr id="51" name="人口1人当たり決算額の推移平均値テキスト130"/>
        <xdr:cNvSpPr txBox="1"/>
      </xdr:nvSpPr>
      <xdr:spPr>
        <a:xfrm>
          <a:off x="5740400" y="2629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78,930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164592</xdr:rowOff>
    </xdr:from>
    <xdr:to>
      <xdr:col>5</xdr:col>
      <xdr:colOff>34925</xdr:colOff>
      <xdr:row>16</xdr:row>
      <xdr:rowOff>94742</xdr:rowOff>
    </xdr:to>
    <xdr:sp macro="" textlink="">
      <xdr:nvSpPr>
        <xdr:cNvPr id="52" name="フローチャート : 判断 51"/>
        <xdr:cNvSpPr/>
      </xdr:nvSpPr>
      <xdr:spPr bwMode="auto">
        <a:xfrm>
          <a:off x="5600700" y="2783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28321</xdr:rowOff>
    </xdr:from>
    <xdr:to>
      <xdr:col>4</xdr:col>
      <xdr:colOff>469900</xdr:colOff>
      <xdr:row>19</xdr:row>
      <xdr:rowOff>45314</xdr:rowOff>
    </xdr:to>
    <xdr:cxnSp macro="">
      <xdr:nvCxnSpPr>
        <xdr:cNvPr id="53" name="直線コネクタ 52"/>
        <xdr:cNvCxnSpPr/>
      </xdr:nvCxnSpPr>
      <xdr:spPr bwMode="auto">
        <a:xfrm>
          <a:off x="4305300" y="3333496"/>
          <a:ext cx="698500" cy="1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83477</xdr:rowOff>
    </xdr:from>
    <xdr:to>
      <xdr:col>4</xdr:col>
      <xdr:colOff>520700</xdr:colOff>
      <xdr:row>18</xdr:row>
      <xdr:rowOff>13627</xdr:rowOff>
    </xdr:to>
    <xdr:sp macro="" textlink="">
      <xdr:nvSpPr>
        <xdr:cNvPr id="54" name="フローチャート : 判断 53"/>
        <xdr:cNvSpPr/>
      </xdr:nvSpPr>
      <xdr:spPr bwMode="auto">
        <a:xfrm>
          <a:off x="4953000" y="3045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23804</xdr:rowOff>
    </xdr:from>
    <xdr:ext cx="736600" cy="259045"/>
    <xdr:sp macro="" textlink="">
      <xdr:nvSpPr>
        <xdr:cNvPr id="55" name="テキスト ボックス 54"/>
        <xdr:cNvSpPr txBox="1"/>
      </xdr:nvSpPr>
      <xdr:spPr>
        <a:xfrm>
          <a:off x="4622800" y="2814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28321</xdr:rowOff>
    </xdr:from>
    <xdr:to>
      <xdr:col>3</xdr:col>
      <xdr:colOff>904875</xdr:colOff>
      <xdr:row>19</xdr:row>
      <xdr:rowOff>163576</xdr:rowOff>
    </xdr:to>
    <xdr:cxnSp macro="">
      <xdr:nvCxnSpPr>
        <xdr:cNvPr id="56" name="直線コネクタ 55"/>
        <xdr:cNvCxnSpPr/>
      </xdr:nvCxnSpPr>
      <xdr:spPr bwMode="auto">
        <a:xfrm flipV="1">
          <a:off x="3606800" y="3333496"/>
          <a:ext cx="698500" cy="135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11963</xdr:rowOff>
    </xdr:from>
    <xdr:to>
      <xdr:col>3</xdr:col>
      <xdr:colOff>955675</xdr:colOff>
      <xdr:row>16</xdr:row>
      <xdr:rowOff>113563</xdr:rowOff>
    </xdr:to>
    <xdr:sp macro="" textlink="">
      <xdr:nvSpPr>
        <xdr:cNvPr id="57" name="フローチャート : 判断 56"/>
        <xdr:cNvSpPr/>
      </xdr:nvSpPr>
      <xdr:spPr bwMode="auto">
        <a:xfrm>
          <a:off x="4254500" y="2802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123740</xdr:rowOff>
    </xdr:from>
    <xdr:ext cx="762000" cy="259045"/>
    <xdr:sp macro="" textlink="">
      <xdr:nvSpPr>
        <xdr:cNvPr id="58" name="テキスト ボックス 57"/>
        <xdr:cNvSpPr txBox="1"/>
      </xdr:nvSpPr>
      <xdr:spPr>
        <a:xfrm>
          <a:off x="3924300" y="257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82614</xdr:rowOff>
    </xdr:from>
    <xdr:to>
      <xdr:col>3</xdr:col>
      <xdr:colOff>206375</xdr:colOff>
      <xdr:row>19</xdr:row>
      <xdr:rowOff>163576</xdr:rowOff>
    </xdr:to>
    <xdr:cxnSp macro="">
      <xdr:nvCxnSpPr>
        <xdr:cNvPr id="59" name="直線コネクタ 58"/>
        <xdr:cNvCxnSpPr/>
      </xdr:nvCxnSpPr>
      <xdr:spPr bwMode="auto">
        <a:xfrm>
          <a:off x="2908300" y="3387789"/>
          <a:ext cx="698500" cy="80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68008</xdr:rowOff>
    </xdr:from>
    <xdr:to>
      <xdr:col>3</xdr:col>
      <xdr:colOff>257175</xdr:colOff>
      <xdr:row>16</xdr:row>
      <xdr:rowOff>169608</xdr:rowOff>
    </xdr:to>
    <xdr:sp macro="" textlink="">
      <xdr:nvSpPr>
        <xdr:cNvPr id="60" name="フローチャート : 判断 59"/>
        <xdr:cNvSpPr/>
      </xdr:nvSpPr>
      <xdr:spPr bwMode="auto">
        <a:xfrm>
          <a:off x="3556000" y="2858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8335</xdr:rowOff>
    </xdr:from>
    <xdr:ext cx="762000" cy="259045"/>
    <xdr:sp macro="" textlink="">
      <xdr:nvSpPr>
        <xdr:cNvPr id="61" name="テキスト ボックス 60"/>
        <xdr:cNvSpPr txBox="1"/>
      </xdr:nvSpPr>
      <xdr:spPr>
        <a:xfrm>
          <a:off x="3225800" y="262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153314</xdr:rowOff>
    </xdr:from>
    <xdr:to>
      <xdr:col>2</xdr:col>
      <xdr:colOff>692150</xdr:colOff>
      <xdr:row>16</xdr:row>
      <xdr:rowOff>83464</xdr:rowOff>
    </xdr:to>
    <xdr:sp macro="" textlink="">
      <xdr:nvSpPr>
        <xdr:cNvPr id="62" name="フローチャート : 判断 61"/>
        <xdr:cNvSpPr/>
      </xdr:nvSpPr>
      <xdr:spPr bwMode="auto">
        <a:xfrm>
          <a:off x="2857500" y="2772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93641</xdr:rowOff>
    </xdr:from>
    <xdr:ext cx="762000" cy="259045"/>
    <xdr:sp macro="" textlink="">
      <xdr:nvSpPr>
        <xdr:cNvPr id="63" name="テキスト ボックス 62"/>
        <xdr:cNvSpPr txBox="1"/>
      </xdr:nvSpPr>
      <xdr:spPr>
        <a:xfrm>
          <a:off x="2527300" y="254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152591</xdr:rowOff>
    </xdr:from>
    <xdr:to>
      <xdr:col>5</xdr:col>
      <xdr:colOff>34925</xdr:colOff>
      <xdr:row>19</xdr:row>
      <xdr:rowOff>82741</xdr:rowOff>
    </xdr:to>
    <xdr:sp macro="" textlink="">
      <xdr:nvSpPr>
        <xdr:cNvPr id="69" name="円/楕円 68"/>
        <xdr:cNvSpPr/>
      </xdr:nvSpPr>
      <xdr:spPr bwMode="auto">
        <a:xfrm>
          <a:off x="5600700" y="328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124668</xdr:rowOff>
    </xdr:from>
    <xdr:ext cx="762000" cy="259045"/>
    <xdr:sp macro="" textlink="">
      <xdr:nvSpPr>
        <xdr:cNvPr id="70" name="人口1人当たり決算額の推移該当値テキスト130"/>
        <xdr:cNvSpPr txBox="1"/>
      </xdr:nvSpPr>
      <xdr:spPr>
        <a:xfrm>
          <a:off x="5740400" y="3258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65,745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165964</xdr:rowOff>
    </xdr:from>
    <xdr:to>
      <xdr:col>4</xdr:col>
      <xdr:colOff>520700</xdr:colOff>
      <xdr:row>19</xdr:row>
      <xdr:rowOff>96114</xdr:rowOff>
    </xdr:to>
    <xdr:sp macro="" textlink="">
      <xdr:nvSpPr>
        <xdr:cNvPr id="71" name="円/楕円 70"/>
        <xdr:cNvSpPr/>
      </xdr:nvSpPr>
      <xdr:spPr bwMode="auto">
        <a:xfrm>
          <a:off x="4953000" y="3299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80891</xdr:rowOff>
    </xdr:from>
    <xdr:ext cx="736600" cy="259045"/>
    <xdr:sp macro="" textlink="">
      <xdr:nvSpPr>
        <xdr:cNvPr id="72" name="テキスト ボックス 71"/>
        <xdr:cNvSpPr txBox="1"/>
      </xdr:nvSpPr>
      <xdr:spPr>
        <a:xfrm>
          <a:off x="4622800" y="3386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65,394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148971</xdr:rowOff>
    </xdr:from>
    <xdr:to>
      <xdr:col>3</xdr:col>
      <xdr:colOff>955675</xdr:colOff>
      <xdr:row>19</xdr:row>
      <xdr:rowOff>79121</xdr:rowOff>
    </xdr:to>
    <xdr:sp macro="" textlink="">
      <xdr:nvSpPr>
        <xdr:cNvPr id="73" name="円/楕円 72"/>
        <xdr:cNvSpPr/>
      </xdr:nvSpPr>
      <xdr:spPr bwMode="auto">
        <a:xfrm>
          <a:off x="4254500" y="3282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63898</xdr:rowOff>
    </xdr:from>
    <xdr:ext cx="762000" cy="259045"/>
    <xdr:sp macro="" textlink="">
      <xdr:nvSpPr>
        <xdr:cNvPr id="74" name="テキスト ボックス 73"/>
        <xdr:cNvSpPr txBox="1"/>
      </xdr:nvSpPr>
      <xdr:spPr>
        <a:xfrm>
          <a:off x="3924300" y="336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65,840</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112776</xdr:rowOff>
    </xdr:from>
    <xdr:to>
      <xdr:col>3</xdr:col>
      <xdr:colOff>257175</xdr:colOff>
      <xdr:row>20</xdr:row>
      <xdr:rowOff>42926</xdr:rowOff>
    </xdr:to>
    <xdr:sp macro="" textlink="">
      <xdr:nvSpPr>
        <xdr:cNvPr id="75" name="円/楕円 74"/>
        <xdr:cNvSpPr/>
      </xdr:nvSpPr>
      <xdr:spPr bwMode="auto">
        <a:xfrm>
          <a:off x="3556000" y="3417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27703</xdr:rowOff>
    </xdr:from>
    <xdr:ext cx="762000" cy="259045"/>
    <xdr:sp macro="" textlink="">
      <xdr:nvSpPr>
        <xdr:cNvPr id="76" name="テキスト ボックス 75"/>
        <xdr:cNvSpPr txBox="1"/>
      </xdr:nvSpPr>
      <xdr:spPr>
        <a:xfrm>
          <a:off x="3225800" y="350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62,290</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31814</xdr:rowOff>
    </xdr:from>
    <xdr:to>
      <xdr:col>2</xdr:col>
      <xdr:colOff>692150</xdr:colOff>
      <xdr:row>19</xdr:row>
      <xdr:rowOff>133414</xdr:rowOff>
    </xdr:to>
    <xdr:sp macro="" textlink="">
      <xdr:nvSpPr>
        <xdr:cNvPr id="77" name="円/楕円 76"/>
        <xdr:cNvSpPr/>
      </xdr:nvSpPr>
      <xdr:spPr bwMode="auto">
        <a:xfrm>
          <a:off x="2857500" y="3336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118191</xdr:rowOff>
    </xdr:from>
    <xdr:ext cx="762000" cy="259045"/>
    <xdr:sp macro="" textlink="">
      <xdr:nvSpPr>
        <xdr:cNvPr id="78" name="テキスト ボックス 77"/>
        <xdr:cNvSpPr txBox="1"/>
      </xdr:nvSpPr>
      <xdr:spPr>
        <a:xfrm>
          <a:off x="2527300" y="342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6" name="テキスト ボックス 95"/>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306680</xdr:rowOff>
    </xdr:from>
    <xdr:to>
      <xdr:col>4</xdr:col>
      <xdr:colOff>1117600</xdr:colOff>
      <xdr:row>38</xdr:row>
      <xdr:rowOff>101168</xdr:rowOff>
    </xdr:to>
    <xdr:cxnSp macro="">
      <xdr:nvCxnSpPr>
        <xdr:cNvPr id="108" name="直線コネクタ 107"/>
        <xdr:cNvCxnSpPr/>
      </xdr:nvCxnSpPr>
      <xdr:spPr bwMode="auto">
        <a:xfrm flipV="1">
          <a:off x="5651500" y="6231230"/>
          <a:ext cx="0" cy="13375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73245</xdr:rowOff>
    </xdr:from>
    <xdr:ext cx="762000" cy="259045"/>
    <xdr:sp macro="" textlink="">
      <xdr:nvSpPr>
        <xdr:cNvPr id="109" name="人口1人当たり決算額の推移最小値テキスト445"/>
        <xdr:cNvSpPr txBox="1"/>
      </xdr:nvSpPr>
      <xdr:spPr>
        <a:xfrm>
          <a:off x="5740400" y="754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9,839</a:t>
          </a:r>
          <a:endParaRPr kumimoji="1" lang="ja-JP" altLang="en-US" sz="1000" b="1">
            <a:latin typeface="ＭＳ Ｐゴシック"/>
          </a:endParaRPr>
        </a:p>
      </xdr:txBody>
    </xdr:sp>
    <xdr:clientData/>
  </xdr:oneCellAnchor>
  <xdr:twoCellAnchor>
    <xdr:from>
      <xdr:col>4</xdr:col>
      <xdr:colOff>1028700</xdr:colOff>
      <xdr:row>38</xdr:row>
      <xdr:rowOff>101168</xdr:rowOff>
    </xdr:from>
    <xdr:to>
      <xdr:col>5</xdr:col>
      <xdr:colOff>73025</xdr:colOff>
      <xdr:row>38</xdr:row>
      <xdr:rowOff>101168</xdr:rowOff>
    </xdr:to>
    <xdr:cxnSp macro="">
      <xdr:nvCxnSpPr>
        <xdr:cNvPr id="110" name="直線コネクタ 109"/>
        <xdr:cNvCxnSpPr/>
      </xdr:nvCxnSpPr>
      <xdr:spPr bwMode="auto">
        <a:xfrm>
          <a:off x="5562600" y="75687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50157</xdr:rowOff>
    </xdr:from>
    <xdr:ext cx="762000" cy="259045"/>
    <xdr:sp macro="" textlink="">
      <xdr:nvSpPr>
        <xdr:cNvPr id="111" name="人口1人当たり決算額の推移最大値テキスト445"/>
        <xdr:cNvSpPr txBox="1"/>
      </xdr:nvSpPr>
      <xdr:spPr>
        <a:xfrm>
          <a:off x="5740400" y="59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27,392</a:t>
          </a:r>
          <a:endParaRPr kumimoji="1" lang="ja-JP" altLang="en-US" sz="1000" b="1">
            <a:latin typeface="ＭＳ Ｐゴシック"/>
          </a:endParaRPr>
        </a:p>
      </xdr:txBody>
    </xdr:sp>
    <xdr:clientData/>
  </xdr:oneCellAnchor>
  <xdr:twoCellAnchor>
    <xdr:from>
      <xdr:col>4</xdr:col>
      <xdr:colOff>1028700</xdr:colOff>
      <xdr:row>33</xdr:row>
      <xdr:rowOff>306680</xdr:rowOff>
    </xdr:from>
    <xdr:to>
      <xdr:col>5</xdr:col>
      <xdr:colOff>73025</xdr:colOff>
      <xdr:row>33</xdr:row>
      <xdr:rowOff>306680</xdr:rowOff>
    </xdr:to>
    <xdr:cxnSp macro="">
      <xdr:nvCxnSpPr>
        <xdr:cNvPr id="112" name="直線コネクタ 111"/>
        <xdr:cNvCxnSpPr/>
      </xdr:nvCxnSpPr>
      <xdr:spPr bwMode="auto">
        <a:xfrm>
          <a:off x="5562600" y="6231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300584</xdr:rowOff>
    </xdr:from>
    <xdr:to>
      <xdr:col>4</xdr:col>
      <xdr:colOff>1117600</xdr:colOff>
      <xdr:row>36</xdr:row>
      <xdr:rowOff>18111</xdr:rowOff>
    </xdr:to>
    <xdr:cxnSp macro="">
      <xdr:nvCxnSpPr>
        <xdr:cNvPr id="113" name="直線コネクタ 112"/>
        <xdr:cNvCxnSpPr/>
      </xdr:nvCxnSpPr>
      <xdr:spPr bwMode="auto">
        <a:xfrm>
          <a:off x="5003800" y="6910934"/>
          <a:ext cx="647700" cy="60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10482</xdr:rowOff>
    </xdr:from>
    <xdr:ext cx="762000" cy="259045"/>
    <xdr:sp macro="" textlink="">
      <xdr:nvSpPr>
        <xdr:cNvPr id="114" name="人口1人当たり決算額の推移平均値テキスト445"/>
        <xdr:cNvSpPr txBox="1"/>
      </xdr:nvSpPr>
      <xdr:spPr>
        <a:xfrm>
          <a:off x="5740400" y="6963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38405</xdr:rowOff>
    </xdr:from>
    <xdr:to>
      <xdr:col>5</xdr:col>
      <xdr:colOff>34925</xdr:colOff>
      <xdr:row>36</xdr:row>
      <xdr:rowOff>140005</xdr:rowOff>
    </xdr:to>
    <xdr:sp macro="" textlink="">
      <xdr:nvSpPr>
        <xdr:cNvPr id="115" name="フローチャート : 判断 114"/>
        <xdr:cNvSpPr/>
      </xdr:nvSpPr>
      <xdr:spPr bwMode="auto">
        <a:xfrm>
          <a:off x="5600700" y="699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289763</xdr:rowOff>
    </xdr:from>
    <xdr:to>
      <xdr:col>4</xdr:col>
      <xdr:colOff>469900</xdr:colOff>
      <xdr:row>35</xdr:row>
      <xdr:rowOff>300584</xdr:rowOff>
    </xdr:to>
    <xdr:cxnSp macro="">
      <xdr:nvCxnSpPr>
        <xdr:cNvPr id="116" name="直線コネクタ 115"/>
        <xdr:cNvCxnSpPr/>
      </xdr:nvCxnSpPr>
      <xdr:spPr bwMode="auto">
        <a:xfrm>
          <a:off x="4305300" y="6900113"/>
          <a:ext cx="698500" cy="10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3658</xdr:rowOff>
    </xdr:from>
    <xdr:to>
      <xdr:col>4</xdr:col>
      <xdr:colOff>520700</xdr:colOff>
      <xdr:row>37</xdr:row>
      <xdr:rowOff>105258</xdr:rowOff>
    </xdr:to>
    <xdr:sp macro="" textlink="">
      <xdr:nvSpPr>
        <xdr:cNvPr id="117" name="フローチャート : 判断 116"/>
        <xdr:cNvSpPr/>
      </xdr:nvSpPr>
      <xdr:spPr bwMode="auto">
        <a:xfrm>
          <a:off x="4953000" y="7128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90035</xdr:rowOff>
    </xdr:from>
    <xdr:ext cx="736600" cy="259045"/>
    <xdr:sp macro="" textlink="">
      <xdr:nvSpPr>
        <xdr:cNvPr id="118" name="テキスト ボックス 117"/>
        <xdr:cNvSpPr txBox="1"/>
      </xdr:nvSpPr>
      <xdr:spPr>
        <a:xfrm>
          <a:off x="4622800" y="7214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279247</xdr:rowOff>
    </xdr:from>
    <xdr:to>
      <xdr:col>3</xdr:col>
      <xdr:colOff>904875</xdr:colOff>
      <xdr:row>35</xdr:row>
      <xdr:rowOff>289763</xdr:rowOff>
    </xdr:to>
    <xdr:cxnSp macro="">
      <xdr:nvCxnSpPr>
        <xdr:cNvPr id="119" name="直線コネクタ 118"/>
        <xdr:cNvCxnSpPr/>
      </xdr:nvCxnSpPr>
      <xdr:spPr bwMode="auto">
        <a:xfrm>
          <a:off x="3606800" y="6889597"/>
          <a:ext cx="6985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38405</xdr:rowOff>
    </xdr:from>
    <xdr:to>
      <xdr:col>3</xdr:col>
      <xdr:colOff>955675</xdr:colOff>
      <xdr:row>36</xdr:row>
      <xdr:rowOff>140005</xdr:rowOff>
    </xdr:to>
    <xdr:sp macro="" textlink="">
      <xdr:nvSpPr>
        <xdr:cNvPr id="120" name="フローチャート : 判断 119"/>
        <xdr:cNvSpPr/>
      </xdr:nvSpPr>
      <xdr:spPr bwMode="auto">
        <a:xfrm>
          <a:off x="4254500" y="699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124782</xdr:rowOff>
    </xdr:from>
    <xdr:ext cx="762000" cy="259045"/>
    <xdr:sp macro="" textlink="">
      <xdr:nvSpPr>
        <xdr:cNvPr id="121" name="テキスト ボックス 120"/>
        <xdr:cNvSpPr txBox="1"/>
      </xdr:nvSpPr>
      <xdr:spPr>
        <a:xfrm>
          <a:off x="3924300" y="707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251282</xdr:rowOff>
    </xdr:from>
    <xdr:to>
      <xdr:col>3</xdr:col>
      <xdr:colOff>206375</xdr:colOff>
      <xdr:row>35</xdr:row>
      <xdr:rowOff>279247</xdr:rowOff>
    </xdr:to>
    <xdr:cxnSp macro="">
      <xdr:nvCxnSpPr>
        <xdr:cNvPr id="122" name="直線コネクタ 121"/>
        <xdr:cNvCxnSpPr/>
      </xdr:nvCxnSpPr>
      <xdr:spPr bwMode="auto">
        <a:xfrm>
          <a:off x="2908300" y="6861632"/>
          <a:ext cx="698500" cy="27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173355</xdr:rowOff>
    </xdr:from>
    <xdr:to>
      <xdr:col>3</xdr:col>
      <xdr:colOff>257175</xdr:colOff>
      <xdr:row>35</xdr:row>
      <xdr:rowOff>274955</xdr:rowOff>
    </xdr:to>
    <xdr:sp macro="" textlink="">
      <xdr:nvSpPr>
        <xdr:cNvPr id="123" name="フローチャート : 判断 122"/>
        <xdr:cNvSpPr/>
      </xdr:nvSpPr>
      <xdr:spPr bwMode="auto">
        <a:xfrm>
          <a:off x="3556000" y="678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285132</xdr:rowOff>
    </xdr:from>
    <xdr:ext cx="762000" cy="259045"/>
    <xdr:sp macro="" textlink="">
      <xdr:nvSpPr>
        <xdr:cNvPr id="124" name="テキスト ボックス 123"/>
        <xdr:cNvSpPr txBox="1"/>
      </xdr:nvSpPr>
      <xdr:spPr>
        <a:xfrm>
          <a:off x="3225800" y="655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64313</xdr:rowOff>
    </xdr:from>
    <xdr:to>
      <xdr:col>2</xdr:col>
      <xdr:colOff>692150</xdr:colOff>
      <xdr:row>35</xdr:row>
      <xdr:rowOff>165913</xdr:rowOff>
    </xdr:to>
    <xdr:sp macro="" textlink="">
      <xdr:nvSpPr>
        <xdr:cNvPr id="125" name="フローチャート : 判断 124"/>
        <xdr:cNvSpPr/>
      </xdr:nvSpPr>
      <xdr:spPr bwMode="auto">
        <a:xfrm>
          <a:off x="2857500" y="6674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176090</xdr:rowOff>
    </xdr:from>
    <xdr:ext cx="762000" cy="259045"/>
    <xdr:sp macro="" textlink="">
      <xdr:nvSpPr>
        <xdr:cNvPr id="126" name="テキスト ボックス 125"/>
        <xdr:cNvSpPr txBox="1"/>
      </xdr:nvSpPr>
      <xdr:spPr>
        <a:xfrm>
          <a:off x="2527300" y="644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310211</xdr:rowOff>
    </xdr:from>
    <xdr:to>
      <xdr:col>5</xdr:col>
      <xdr:colOff>34925</xdr:colOff>
      <xdr:row>36</xdr:row>
      <xdr:rowOff>68911</xdr:rowOff>
    </xdr:to>
    <xdr:sp macro="" textlink="">
      <xdr:nvSpPr>
        <xdr:cNvPr id="132" name="円/楕円 131"/>
        <xdr:cNvSpPr/>
      </xdr:nvSpPr>
      <xdr:spPr bwMode="auto">
        <a:xfrm>
          <a:off x="5600700" y="6920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155288</xdr:rowOff>
    </xdr:from>
    <xdr:ext cx="762000" cy="259045"/>
    <xdr:sp macro="" textlink="">
      <xdr:nvSpPr>
        <xdr:cNvPr id="133" name="人口1人当たり決算額の推移該当値テキスト445"/>
        <xdr:cNvSpPr txBox="1"/>
      </xdr:nvSpPr>
      <xdr:spPr>
        <a:xfrm>
          <a:off x="5740400" y="676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17,679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249784</xdr:rowOff>
    </xdr:from>
    <xdr:to>
      <xdr:col>4</xdr:col>
      <xdr:colOff>520700</xdr:colOff>
      <xdr:row>36</xdr:row>
      <xdr:rowOff>8484</xdr:rowOff>
    </xdr:to>
    <xdr:sp macro="" textlink="">
      <xdr:nvSpPr>
        <xdr:cNvPr id="134" name="円/楕円 133"/>
        <xdr:cNvSpPr/>
      </xdr:nvSpPr>
      <xdr:spPr bwMode="auto">
        <a:xfrm>
          <a:off x="4953000" y="686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18661</xdr:rowOff>
    </xdr:from>
    <xdr:ext cx="736600" cy="259045"/>
    <xdr:sp macro="" textlink="">
      <xdr:nvSpPr>
        <xdr:cNvPr id="135" name="テキスト ボックス 134"/>
        <xdr:cNvSpPr txBox="1"/>
      </xdr:nvSpPr>
      <xdr:spPr>
        <a:xfrm>
          <a:off x="4622800" y="6629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18,472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238963</xdr:rowOff>
    </xdr:from>
    <xdr:to>
      <xdr:col>3</xdr:col>
      <xdr:colOff>955675</xdr:colOff>
      <xdr:row>35</xdr:row>
      <xdr:rowOff>340563</xdr:rowOff>
    </xdr:to>
    <xdr:sp macro="" textlink="">
      <xdr:nvSpPr>
        <xdr:cNvPr id="136" name="円/楕円 135"/>
        <xdr:cNvSpPr/>
      </xdr:nvSpPr>
      <xdr:spPr bwMode="auto">
        <a:xfrm>
          <a:off x="4254500" y="6849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7840</xdr:rowOff>
    </xdr:from>
    <xdr:ext cx="762000" cy="259045"/>
    <xdr:sp macro="" textlink="">
      <xdr:nvSpPr>
        <xdr:cNvPr id="137" name="テキスト ボックス 136"/>
        <xdr:cNvSpPr txBox="1"/>
      </xdr:nvSpPr>
      <xdr:spPr>
        <a:xfrm>
          <a:off x="3924300" y="661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18,614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228447</xdr:rowOff>
    </xdr:from>
    <xdr:to>
      <xdr:col>3</xdr:col>
      <xdr:colOff>257175</xdr:colOff>
      <xdr:row>35</xdr:row>
      <xdr:rowOff>330047</xdr:rowOff>
    </xdr:to>
    <xdr:sp macro="" textlink="">
      <xdr:nvSpPr>
        <xdr:cNvPr id="138" name="円/楕円 137"/>
        <xdr:cNvSpPr/>
      </xdr:nvSpPr>
      <xdr:spPr bwMode="auto">
        <a:xfrm>
          <a:off x="3556000" y="6838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314824</xdr:rowOff>
    </xdr:from>
    <xdr:ext cx="762000" cy="259045"/>
    <xdr:sp macro="" textlink="">
      <xdr:nvSpPr>
        <xdr:cNvPr id="139" name="テキスト ボックス 138"/>
        <xdr:cNvSpPr txBox="1"/>
      </xdr:nvSpPr>
      <xdr:spPr>
        <a:xfrm>
          <a:off x="3225800" y="6925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18,752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200482</xdr:rowOff>
    </xdr:from>
    <xdr:to>
      <xdr:col>2</xdr:col>
      <xdr:colOff>692150</xdr:colOff>
      <xdr:row>35</xdr:row>
      <xdr:rowOff>302082</xdr:rowOff>
    </xdr:to>
    <xdr:sp macro="" textlink="">
      <xdr:nvSpPr>
        <xdr:cNvPr id="140" name="円/楕円 139"/>
        <xdr:cNvSpPr/>
      </xdr:nvSpPr>
      <xdr:spPr bwMode="auto">
        <a:xfrm>
          <a:off x="2857500" y="6810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286859</xdr:rowOff>
    </xdr:from>
    <xdr:ext cx="762000" cy="259045"/>
    <xdr:sp macro="" textlink="">
      <xdr:nvSpPr>
        <xdr:cNvPr id="141" name="テキスト ボックス 140"/>
        <xdr:cNvSpPr txBox="1"/>
      </xdr:nvSpPr>
      <xdr:spPr>
        <a:xfrm>
          <a:off x="2527300" y="689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茨城県結城市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52,598
50,638
65.76
17,703,772
17,067,215
622,841
10,514,736
15,032,777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27163</xdr:rowOff>
    </xdr:from>
    <xdr:to>
      <xdr:col>6</xdr:col>
      <xdr:colOff>510540</xdr:colOff>
      <xdr:row>39</xdr:row>
      <xdr:rowOff>171377</xdr:rowOff>
    </xdr:to>
    <xdr:cxnSp macro="">
      <xdr:nvCxnSpPr>
        <xdr:cNvPr id="58" name="直線コネクタ 57"/>
        <xdr:cNvCxnSpPr/>
      </xdr:nvCxnSpPr>
      <xdr:spPr>
        <a:xfrm flipV="1">
          <a:off x="4633595" y="5342113"/>
          <a:ext cx="1270" cy="151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3754</xdr:rowOff>
    </xdr:from>
    <xdr:ext cx="534377" cy="259045"/>
    <xdr:sp macro="" textlink="">
      <xdr:nvSpPr>
        <xdr:cNvPr id="59" name="人件費最小値テキスト"/>
        <xdr:cNvSpPr txBox="1"/>
      </xdr:nvSpPr>
      <xdr:spPr>
        <a:xfrm>
          <a:off x="4686300" y="686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39</xdr:row>
      <xdr:rowOff>171377</xdr:rowOff>
    </xdr:from>
    <xdr:to>
      <xdr:col>6</xdr:col>
      <xdr:colOff>600075</xdr:colOff>
      <xdr:row>39</xdr:row>
      <xdr:rowOff>171377</xdr:rowOff>
    </xdr:to>
    <xdr:cxnSp macro="">
      <xdr:nvCxnSpPr>
        <xdr:cNvPr id="60" name="直線コネクタ 59"/>
        <xdr:cNvCxnSpPr/>
      </xdr:nvCxnSpPr>
      <xdr:spPr>
        <a:xfrm>
          <a:off x="4546600" y="685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145290</xdr:rowOff>
    </xdr:from>
    <xdr:ext cx="534377" cy="259045"/>
    <xdr:sp macro="" textlink="">
      <xdr:nvSpPr>
        <xdr:cNvPr id="61" name="人件費最大値テキスト"/>
        <xdr:cNvSpPr txBox="1"/>
      </xdr:nvSpPr>
      <xdr:spPr>
        <a:xfrm>
          <a:off x="4686300" y="511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94,196</a:t>
          </a:r>
          <a:endParaRPr kumimoji="1" lang="ja-JP" altLang="en-US" sz="1000" b="1">
            <a:latin typeface="ＭＳ Ｐゴシック"/>
          </a:endParaRPr>
        </a:p>
      </xdr:txBody>
    </xdr:sp>
    <xdr:clientData/>
  </xdr:oneCellAnchor>
  <xdr:twoCellAnchor>
    <xdr:from>
      <xdr:col>6</xdr:col>
      <xdr:colOff>422275</xdr:colOff>
      <xdr:row>31</xdr:row>
      <xdr:rowOff>27163</xdr:rowOff>
    </xdr:from>
    <xdr:to>
      <xdr:col>6</xdr:col>
      <xdr:colOff>600075</xdr:colOff>
      <xdr:row>31</xdr:row>
      <xdr:rowOff>27163</xdr:rowOff>
    </xdr:to>
    <xdr:cxnSp macro="">
      <xdr:nvCxnSpPr>
        <xdr:cNvPr id="62" name="直線コネクタ 61"/>
        <xdr:cNvCxnSpPr/>
      </xdr:nvCxnSpPr>
      <xdr:spPr>
        <a:xfrm>
          <a:off x="4546600" y="534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107663</xdr:rowOff>
    </xdr:from>
    <xdr:to>
      <xdr:col>6</xdr:col>
      <xdr:colOff>511175</xdr:colOff>
      <xdr:row>39</xdr:row>
      <xdr:rowOff>108676</xdr:rowOff>
    </xdr:to>
    <xdr:cxnSp macro="">
      <xdr:nvCxnSpPr>
        <xdr:cNvPr id="63" name="直線コネクタ 62"/>
        <xdr:cNvCxnSpPr/>
      </xdr:nvCxnSpPr>
      <xdr:spPr>
        <a:xfrm flipV="1">
          <a:off x="3797300" y="6794213"/>
          <a:ext cx="8382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99988</xdr:rowOff>
    </xdr:from>
    <xdr:ext cx="534377" cy="259045"/>
    <xdr:sp macro="" textlink="">
      <xdr:nvSpPr>
        <xdr:cNvPr id="64" name="人件費平均値テキスト"/>
        <xdr:cNvSpPr txBox="1"/>
      </xdr:nvSpPr>
      <xdr:spPr>
        <a:xfrm>
          <a:off x="4686300" y="6100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64,861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77111</xdr:rowOff>
    </xdr:from>
    <xdr:to>
      <xdr:col>6</xdr:col>
      <xdr:colOff>561975</xdr:colOff>
      <xdr:row>37</xdr:row>
      <xdr:rowOff>7261</xdr:rowOff>
    </xdr:to>
    <xdr:sp macro="" textlink="">
      <xdr:nvSpPr>
        <xdr:cNvPr id="65" name="フローチャート : 判断 64"/>
        <xdr:cNvSpPr/>
      </xdr:nvSpPr>
      <xdr:spPr>
        <a:xfrm>
          <a:off x="4584700" y="624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108676</xdr:rowOff>
    </xdr:from>
    <xdr:to>
      <xdr:col>5</xdr:col>
      <xdr:colOff>358775</xdr:colOff>
      <xdr:row>39</xdr:row>
      <xdr:rowOff>144239</xdr:rowOff>
    </xdr:to>
    <xdr:cxnSp macro="">
      <xdr:nvCxnSpPr>
        <xdr:cNvPr id="66" name="直線コネクタ 65"/>
        <xdr:cNvCxnSpPr/>
      </xdr:nvCxnSpPr>
      <xdr:spPr>
        <a:xfrm flipV="1">
          <a:off x="2908300" y="6795226"/>
          <a:ext cx="889000" cy="3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156957</xdr:rowOff>
    </xdr:from>
    <xdr:to>
      <xdr:col>5</xdr:col>
      <xdr:colOff>409575</xdr:colOff>
      <xdr:row>37</xdr:row>
      <xdr:rowOff>87107</xdr:rowOff>
    </xdr:to>
    <xdr:sp macro="" textlink="">
      <xdr:nvSpPr>
        <xdr:cNvPr id="67" name="フローチャート : 判断 66"/>
        <xdr:cNvSpPr/>
      </xdr:nvSpPr>
      <xdr:spPr>
        <a:xfrm>
          <a:off x="3746500" y="63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103634</xdr:rowOff>
    </xdr:from>
    <xdr:ext cx="534377" cy="259045"/>
    <xdr:sp macro="" textlink="">
      <xdr:nvSpPr>
        <xdr:cNvPr id="68" name="テキスト ボックス 67"/>
        <xdr:cNvSpPr txBox="1"/>
      </xdr:nvSpPr>
      <xdr:spPr>
        <a:xfrm>
          <a:off x="3530111" y="610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144239</xdr:rowOff>
    </xdr:from>
    <xdr:to>
      <xdr:col>4</xdr:col>
      <xdr:colOff>155575</xdr:colOff>
      <xdr:row>39</xdr:row>
      <xdr:rowOff>149138</xdr:rowOff>
    </xdr:to>
    <xdr:cxnSp macro="">
      <xdr:nvCxnSpPr>
        <xdr:cNvPr id="69" name="直線コネクタ 68"/>
        <xdr:cNvCxnSpPr/>
      </xdr:nvCxnSpPr>
      <xdr:spPr>
        <a:xfrm flipV="1">
          <a:off x="2019300" y="683078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34428</xdr:rowOff>
    </xdr:from>
    <xdr:to>
      <xdr:col>4</xdr:col>
      <xdr:colOff>206375</xdr:colOff>
      <xdr:row>36</xdr:row>
      <xdr:rowOff>136028</xdr:rowOff>
    </xdr:to>
    <xdr:sp macro="" textlink="">
      <xdr:nvSpPr>
        <xdr:cNvPr id="70" name="フローチャート : 判断 69"/>
        <xdr:cNvSpPr/>
      </xdr:nvSpPr>
      <xdr:spPr>
        <a:xfrm>
          <a:off x="2857500" y="62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152555</xdr:rowOff>
    </xdr:from>
    <xdr:ext cx="534377" cy="259045"/>
    <xdr:sp macro="" textlink="">
      <xdr:nvSpPr>
        <xdr:cNvPr id="71" name="テキスト ボックス 70"/>
        <xdr:cNvSpPr txBox="1"/>
      </xdr:nvSpPr>
      <xdr:spPr>
        <a:xfrm>
          <a:off x="2641111" y="59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43590</xdr:rowOff>
    </xdr:from>
    <xdr:to>
      <xdr:col>2</xdr:col>
      <xdr:colOff>638175</xdr:colOff>
      <xdr:row>39</xdr:row>
      <xdr:rowOff>149138</xdr:rowOff>
    </xdr:to>
    <xdr:cxnSp macro="">
      <xdr:nvCxnSpPr>
        <xdr:cNvPr id="72" name="直線コネクタ 71"/>
        <xdr:cNvCxnSpPr/>
      </xdr:nvCxnSpPr>
      <xdr:spPr>
        <a:xfrm>
          <a:off x="1130300" y="6730140"/>
          <a:ext cx="889000" cy="10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56961</xdr:rowOff>
    </xdr:from>
    <xdr:to>
      <xdr:col>3</xdr:col>
      <xdr:colOff>3175</xdr:colOff>
      <xdr:row>36</xdr:row>
      <xdr:rowOff>158561</xdr:rowOff>
    </xdr:to>
    <xdr:sp macro="" textlink="">
      <xdr:nvSpPr>
        <xdr:cNvPr id="73" name="フローチャート : 判断 72"/>
        <xdr:cNvSpPr/>
      </xdr:nvSpPr>
      <xdr:spPr>
        <a:xfrm>
          <a:off x="1968500" y="62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3638</xdr:rowOff>
    </xdr:from>
    <xdr:ext cx="534377" cy="259045"/>
    <xdr:sp macro="" textlink="">
      <xdr:nvSpPr>
        <xdr:cNvPr id="74" name="テキスト ボックス 73"/>
        <xdr:cNvSpPr txBox="1"/>
      </xdr:nvSpPr>
      <xdr:spPr>
        <a:xfrm>
          <a:off x="1752111" y="60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153822</xdr:rowOff>
    </xdr:from>
    <xdr:to>
      <xdr:col>1</xdr:col>
      <xdr:colOff>485775</xdr:colOff>
      <xdr:row>36</xdr:row>
      <xdr:rowOff>83972</xdr:rowOff>
    </xdr:to>
    <xdr:sp macro="" textlink="">
      <xdr:nvSpPr>
        <xdr:cNvPr id="75" name="フローチャート : 判断 74"/>
        <xdr:cNvSpPr/>
      </xdr:nvSpPr>
      <xdr:spPr>
        <a:xfrm>
          <a:off x="1079500" y="615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100499</xdr:rowOff>
    </xdr:from>
    <xdr:ext cx="534377" cy="259045"/>
    <xdr:sp macro="" textlink="">
      <xdr:nvSpPr>
        <xdr:cNvPr id="76" name="テキスト ボックス 75"/>
        <xdr:cNvSpPr txBox="1"/>
      </xdr:nvSpPr>
      <xdr:spPr>
        <a:xfrm>
          <a:off x="863111" y="59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56863</xdr:rowOff>
    </xdr:from>
    <xdr:to>
      <xdr:col>6</xdr:col>
      <xdr:colOff>561975</xdr:colOff>
      <xdr:row>39</xdr:row>
      <xdr:rowOff>158463</xdr:rowOff>
    </xdr:to>
    <xdr:sp macro="" textlink="">
      <xdr:nvSpPr>
        <xdr:cNvPr id="82" name="円/楕円 81"/>
        <xdr:cNvSpPr/>
      </xdr:nvSpPr>
      <xdr:spPr>
        <a:xfrm>
          <a:off x="4584700" y="674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143240</xdr:rowOff>
    </xdr:from>
    <xdr:ext cx="534377" cy="259045"/>
    <xdr:sp macro="" textlink="">
      <xdr:nvSpPr>
        <xdr:cNvPr id="83" name="人件費該当値テキスト"/>
        <xdr:cNvSpPr txBox="1"/>
      </xdr:nvSpPr>
      <xdr:spPr>
        <a:xfrm>
          <a:off x="4686300" y="665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49,731</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57876</xdr:rowOff>
    </xdr:from>
    <xdr:to>
      <xdr:col>5</xdr:col>
      <xdr:colOff>409575</xdr:colOff>
      <xdr:row>39</xdr:row>
      <xdr:rowOff>159476</xdr:rowOff>
    </xdr:to>
    <xdr:sp macro="" textlink="">
      <xdr:nvSpPr>
        <xdr:cNvPr id="84" name="円/楕円 83"/>
        <xdr:cNvSpPr/>
      </xdr:nvSpPr>
      <xdr:spPr>
        <a:xfrm>
          <a:off x="3746500" y="67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150603</xdr:rowOff>
    </xdr:from>
    <xdr:ext cx="534377" cy="259045"/>
    <xdr:sp macro="" textlink="">
      <xdr:nvSpPr>
        <xdr:cNvPr id="85" name="テキスト ボックス 84"/>
        <xdr:cNvSpPr txBox="1"/>
      </xdr:nvSpPr>
      <xdr:spPr>
        <a:xfrm>
          <a:off x="3530111" y="683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49,700</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93439</xdr:rowOff>
    </xdr:from>
    <xdr:to>
      <xdr:col>4</xdr:col>
      <xdr:colOff>206375</xdr:colOff>
      <xdr:row>40</xdr:row>
      <xdr:rowOff>23589</xdr:rowOff>
    </xdr:to>
    <xdr:sp macro="" textlink="">
      <xdr:nvSpPr>
        <xdr:cNvPr id="86" name="円/楕円 85"/>
        <xdr:cNvSpPr/>
      </xdr:nvSpPr>
      <xdr:spPr>
        <a:xfrm>
          <a:off x="2857500" y="677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40</xdr:row>
      <xdr:rowOff>14716</xdr:rowOff>
    </xdr:from>
    <xdr:ext cx="534377" cy="259045"/>
    <xdr:sp macro="" textlink="">
      <xdr:nvSpPr>
        <xdr:cNvPr id="87" name="テキスト ボックス 86"/>
        <xdr:cNvSpPr txBox="1"/>
      </xdr:nvSpPr>
      <xdr:spPr>
        <a:xfrm>
          <a:off x="2641111" y="687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48,611</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98338</xdr:rowOff>
    </xdr:from>
    <xdr:to>
      <xdr:col>3</xdr:col>
      <xdr:colOff>3175</xdr:colOff>
      <xdr:row>40</xdr:row>
      <xdr:rowOff>28488</xdr:rowOff>
    </xdr:to>
    <xdr:sp macro="" textlink="">
      <xdr:nvSpPr>
        <xdr:cNvPr id="88" name="円/楕円 87"/>
        <xdr:cNvSpPr/>
      </xdr:nvSpPr>
      <xdr:spPr>
        <a:xfrm>
          <a:off x="1968500" y="678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40</xdr:row>
      <xdr:rowOff>19615</xdr:rowOff>
    </xdr:from>
    <xdr:ext cx="534377" cy="259045"/>
    <xdr:sp macro="" textlink="">
      <xdr:nvSpPr>
        <xdr:cNvPr id="89" name="テキスト ボックス 88"/>
        <xdr:cNvSpPr txBox="1"/>
      </xdr:nvSpPr>
      <xdr:spPr>
        <a:xfrm>
          <a:off x="1752111" y="687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164240</xdr:rowOff>
    </xdr:from>
    <xdr:to>
      <xdr:col>1</xdr:col>
      <xdr:colOff>485775</xdr:colOff>
      <xdr:row>39</xdr:row>
      <xdr:rowOff>94390</xdr:rowOff>
    </xdr:to>
    <xdr:sp macro="" textlink="">
      <xdr:nvSpPr>
        <xdr:cNvPr id="90" name="円/楕円 89"/>
        <xdr:cNvSpPr/>
      </xdr:nvSpPr>
      <xdr:spPr>
        <a:xfrm>
          <a:off x="1079500" y="667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85517</xdr:rowOff>
    </xdr:from>
    <xdr:ext cx="534377" cy="259045"/>
    <xdr:sp macro="" textlink="">
      <xdr:nvSpPr>
        <xdr:cNvPr id="91" name="テキスト ボックス 90"/>
        <xdr:cNvSpPr txBox="1"/>
      </xdr:nvSpPr>
      <xdr:spPr>
        <a:xfrm>
          <a:off x="863111" y="677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110767</xdr:rowOff>
    </xdr:from>
    <xdr:to>
      <xdr:col>6</xdr:col>
      <xdr:colOff>510540</xdr:colOff>
      <xdr:row>59</xdr:row>
      <xdr:rowOff>86847</xdr:rowOff>
    </xdr:to>
    <xdr:cxnSp macro="">
      <xdr:nvCxnSpPr>
        <xdr:cNvPr id="116" name="直線コネクタ 115"/>
        <xdr:cNvCxnSpPr/>
      </xdr:nvCxnSpPr>
      <xdr:spPr>
        <a:xfrm flipV="1">
          <a:off x="4633595" y="8854717"/>
          <a:ext cx="1270" cy="1347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90674</xdr:rowOff>
    </xdr:from>
    <xdr:ext cx="534377" cy="259045"/>
    <xdr:sp macro="" textlink="">
      <xdr:nvSpPr>
        <xdr:cNvPr id="117" name="物件費最小値テキスト"/>
        <xdr:cNvSpPr txBox="1"/>
      </xdr:nvSpPr>
      <xdr:spPr>
        <a:xfrm>
          <a:off x="4686300" y="1020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44,436</a:t>
          </a:r>
          <a:endParaRPr kumimoji="1" lang="ja-JP" altLang="en-US" sz="1000" b="1">
            <a:latin typeface="ＭＳ Ｐゴシック"/>
          </a:endParaRPr>
        </a:p>
      </xdr:txBody>
    </xdr:sp>
    <xdr:clientData/>
  </xdr:oneCellAnchor>
  <xdr:twoCellAnchor>
    <xdr:from>
      <xdr:col>6</xdr:col>
      <xdr:colOff>422275</xdr:colOff>
      <xdr:row>59</xdr:row>
      <xdr:rowOff>86847</xdr:rowOff>
    </xdr:from>
    <xdr:to>
      <xdr:col>6</xdr:col>
      <xdr:colOff>600075</xdr:colOff>
      <xdr:row>59</xdr:row>
      <xdr:rowOff>86847</xdr:rowOff>
    </xdr:to>
    <xdr:cxnSp macro="">
      <xdr:nvCxnSpPr>
        <xdr:cNvPr id="118" name="直線コネクタ 117"/>
        <xdr:cNvCxnSpPr/>
      </xdr:nvCxnSpPr>
      <xdr:spPr>
        <a:xfrm>
          <a:off x="4546600" y="1020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57444</xdr:rowOff>
    </xdr:from>
    <xdr:ext cx="599010" cy="259045"/>
    <xdr:sp macro="" textlink="">
      <xdr:nvSpPr>
        <xdr:cNvPr id="119" name="物件費最大値テキスト"/>
        <xdr:cNvSpPr txBox="1"/>
      </xdr:nvSpPr>
      <xdr:spPr>
        <a:xfrm>
          <a:off x="4686300" y="862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221,297</a:t>
          </a:r>
          <a:endParaRPr kumimoji="1" lang="ja-JP" altLang="en-US" sz="1000" b="1">
            <a:latin typeface="ＭＳ Ｐゴシック"/>
          </a:endParaRPr>
        </a:p>
      </xdr:txBody>
    </xdr:sp>
    <xdr:clientData/>
  </xdr:oneCellAnchor>
  <xdr:twoCellAnchor>
    <xdr:from>
      <xdr:col>6</xdr:col>
      <xdr:colOff>422275</xdr:colOff>
      <xdr:row>51</xdr:row>
      <xdr:rowOff>110767</xdr:rowOff>
    </xdr:from>
    <xdr:to>
      <xdr:col>6</xdr:col>
      <xdr:colOff>600075</xdr:colOff>
      <xdr:row>51</xdr:row>
      <xdr:rowOff>110767</xdr:rowOff>
    </xdr:to>
    <xdr:cxnSp macro="">
      <xdr:nvCxnSpPr>
        <xdr:cNvPr id="120" name="直線コネクタ 119"/>
        <xdr:cNvCxnSpPr/>
      </xdr:nvCxnSpPr>
      <xdr:spPr>
        <a:xfrm>
          <a:off x="4546600" y="885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86847</xdr:rowOff>
    </xdr:from>
    <xdr:to>
      <xdr:col>6</xdr:col>
      <xdr:colOff>511175</xdr:colOff>
      <xdr:row>59</xdr:row>
      <xdr:rowOff>92091</xdr:rowOff>
    </xdr:to>
    <xdr:cxnSp macro="">
      <xdr:nvCxnSpPr>
        <xdr:cNvPr id="121" name="直線コネクタ 120"/>
        <xdr:cNvCxnSpPr/>
      </xdr:nvCxnSpPr>
      <xdr:spPr>
        <a:xfrm flipV="1">
          <a:off x="3797300" y="10202397"/>
          <a:ext cx="838200" cy="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138995</xdr:rowOff>
    </xdr:from>
    <xdr:ext cx="534377" cy="259045"/>
    <xdr:sp macro="" textlink="">
      <xdr:nvSpPr>
        <xdr:cNvPr id="122" name="物件費平均値テキスト"/>
        <xdr:cNvSpPr txBox="1"/>
      </xdr:nvSpPr>
      <xdr:spPr>
        <a:xfrm>
          <a:off x="4686300" y="9740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116118</xdr:rowOff>
    </xdr:from>
    <xdr:to>
      <xdr:col>6</xdr:col>
      <xdr:colOff>561975</xdr:colOff>
      <xdr:row>58</xdr:row>
      <xdr:rowOff>46268</xdr:rowOff>
    </xdr:to>
    <xdr:sp macro="" textlink="">
      <xdr:nvSpPr>
        <xdr:cNvPr id="123" name="フローチャート : 判断 122"/>
        <xdr:cNvSpPr/>
      </xdr:nvSpPr>
      <xdr:spPr>
        <a:xfrm>
          <a:off x="4584700" y="988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92091</xdr:rowOff>
    </xdr:from>
    <xdr:to>
      <xdr:col>5</xdr:col>
      <xdr:colOff>358775</xdr:colOff>
      <xdr:row>59</xdr:row>
      <xdr:rowOff>101905</xdr:rowOff>
    </xdr:to>
    <xdr:cxnSp macro="">
      <xdr:nvCxnSpPr>
        <xdr:cNvPr id="124" name="直線コネクタ 123"/>
        <xdr:cNvCxnSpPr/>
      </xdr:nvCxnSpPr>
      <xdr:spPr>
        <a:xfrm flipV="1">
          <a:off x="2908300" y="10207641"/>
          <a:ext cx="889000" cy="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111966</xdr:rowOff>
    </xdr:from>
    <xdr:to>
      <xdr:col>5</xdr:col>
      <xdr:colOff>409575</xdr:colOff>
      <xdr:row>59</xdr:row>
      <xdr:rowOff>42116</xdr:rowOff>
    </xdr:to>
    <xdr:sp macro="" textlink="">
      <xdr:nvSpPr>
        <xdr:cNvPr id="125" name="フローチャート : 判断 124"/>
        <xdr:cNvSpPr/>
      </xdr:nvSpPr>
      <xdr:spPr>
        <a:xfrm>
          <a:off x="3746500" y="1005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58643</xdr:rowOff>
    </xdr:from>
    <xdr:ext cx="534377" cy="259045"/>
    <xdr:sp macro="" textlink="">
      <xdr:nvSpPr>
        <xdr:cNvPr id="126" name="テキスト ボックス 125"/>
        <xdr:cNvSpPr txBox="1"/>
      </xdr:nvSpPr>
      <xdr:spPr>
        <a:xfrm>
          <a:off x="3530111" y="983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101905</xdr:rowOff>
    </xdr:from>
    <xdr:to>
      <xdr:col>4</xdr:col>
      <xdr:colOff>155575</xdr:colOff>
      <xdr:row>59</xdr:row>
      <xdr:rowOff>115088</xdr:rowOff>
    </xdr:to>
    <xdr:cxnSp macro="">
      <xdr:nvCxnSpPr>
        <xdr:cNvPr id="127" name="直線コネクタ 126"/>
        <xdr:cNvCxnSpPr/>
      </xdr:nvCxnSpPr>
      <xdr:spPr>
        <a:xfrm flipV="1">
          <a:off x="2019300" y="10217455"/>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21768</xdr:rowOff>
    </xdr:from>
    <xdr:to>
      <xdr:col>4</xdr:col>
      <xdr:colOff>206375</xdr:colOff>
      <xdr:row>58</xdr:row>
      <xdr:rowOff>123368</xdr:rowOff>
    </xdr:to>
    <xdr:sp macro="" textlink="">
      <xdr:nvSpPr>
        <xdr:cNvPr id="128" name="フローチャート : 判断 127"/>
        <xdr:cNvSpPr/>
      </xdr:nvSpPr>
      <xdr:spPr>
        <a:xfrm>
          <a:off x="28575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139895</xdr:rowOff>
    </xdr:from>
    <xdr:ext cx="534377" cy="259045"/>
    <xdr:sp macro="" textlink="">
      <xdr:nvSpPr>
        <xdr:cNvPr id="129" name="テキスト ボックス 128"/>
        <xdr:cNvSpPr txBox="1"/>
      </xdr:nvSpPr>
      <xdr:spPr>
        <a:xfrm>
          <a:off x="2641111" y="974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115088</xdr:rowOff>
    </xdr:from>
    <xdr:to>
      <xdr:col>2</xdr:col>
      <xdr:colOff>638175</xdr:colOff>
      <xdr:row>59</xdr:row>
      <xdr:rowOff>120376</xdr:rowOff>
    </xdr:to>
    <xdr:cxnSp macro="">
      <xdr:nvCxnSpPr>
        <xdr:cNvPr id="130" name="直線コネクタ 129"/>
        <xdr:cNvCxnSpPr/>
      </xdr:nvCxnSpPr>
      <xdr:spPr>
        <a:xfrm flipV="1">
          <a:off x="1130300" y="10230638"/>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19810</xdr:rowOff>
    </xdr:from>
    <xdr:to>
      <xdr:col>3</xdr:col>
      <xdr:colOff>3175</xdr:colOff>
      <xdr:row>58</xdr:row>
      <xdr:rowOff>121410</xdr:rowOff>
    </xdr:to>
    <xdr:sp macro="" textlink="">
      <xdr:nvSpPr>
        <xdr:cNvPr id="131" name="フローチャート : 判断 130"/>
        <xdr:cNvSpPr/>
      </xdr:nvSpPr>
      <xdr:spPr>
        <a:xfrm>
          <a:off x="1968500" y="996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137937</xdr:rowOff>
    </xdr:from>
    <xdr:ext cx="534377" cy="259045"/>
    <xdr:sp macro="" textlink="">
      <xdr:nvSpPr>
        <xdr:cNvPr id="132" name="テキスト ボックス 131"/>
        <xdr:cNvSpPr txBox="1"/>
      </xdr:nvSpPr>
      <xdr:spPr>
        <a:xfrm>
          <a:off x="1752111" y="973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64470</xdr:rowOff>
    </xdr:from>
    <xdr:to>
      <xdr:col>1</xdr:col>
      <xdr:colOff>485775</xdr:colOff>
      <xdr:row>58</xdr:row>
      <xdr:rowOff>166070</xdr:rowOff>
    </xdr:to>
    <xdr:sp macro="" textlink="">
      <xdr:nvSpPr>
        <xdr:cNvPr id="133" name="フローチャート : 判断 132"/>
        <xdr:cNvSpPr/>
      </xdr:nvSpPr>
      <xdr:spPr>
        <a:xfrm>
          <a:off x="1079500" y="1000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11147</xdr:rowOff>
    </xdr:from>
    <xdr:ext cx="534377" cy="259045"/>
    <xdr:sp macro="" textlink="">
      <xdr:nvSpPr>
        <xdr:cNvPr id="134" name="テキスト ボックス 133"/>
        <xdr:cNvSpPr txBox="1"/>
      </xdr:nvSpPr>
      <xdr:spPr>
        <a:xfrm>
          <a:off x="863111" y="978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36047</xdr:rowOff>
    </xdr:from>
    <xdr:to>
      <xdr:col>6</xdr:col>
      <xdr:colOff>561975</xdr:colOff>
      <xdr:row>59</xdr:row>
      <xdr:rowOff>137647</xdr:rowOff>
    </xdr:to>
    <xdr:sp macro="" textlink="">
      <xdr:nvSpPr>
        <xdr:cNvPr id="140" name="円/楕円 139"/>
        <xdr:cNvSpPr/>
      </xdr:nvSpPr>
      <xdr:spPr>
        <a:xfrm>
          <a:off x="4584700" y="1015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122424</xdr:rowOff>
    </xdr:from>
    <xdr:ext cx="534377" cy="259045"/>
    <xdr:sp macro="" textlink="">
      <xdr:nvSpPr>
        <xdr:cNvPr id="141" name="物件費該当値テキスト"/>
        <xdr:cNvSpPr txBox="1"/>
      </xdr:nvSpPr>
      <xdr:spPr>
        <a:xfrm>
          <a:off x="4686300" y="1006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44,436</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41291</xdr:rowOff>
    </xdr:from>
    <xdr:to>
      <xdr:col>5</xdr:col>
      <xdr:colOff>409575</xdr:colOff>
      <xdr:row>59</xdr:row>
      <xdr:rowOff>142891</xdr:rowOff>
    </xdr:to>
    <xdr:sp macro="" textlink="">
      <xdr:nvSpPr>
        <xdr:cNvPr id="142" name="円/楕円 141"/>
        <xdr:cNvSpPr/>
      </xdr:nvSpPr>
      <xdr:spPr>
        <a:xfrm>
          <a:off x="3746500" y="101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134018</xdr:rowOff>
    </xdr:from>
    <xdr:ext cx="534377" cy="259045"/>
    <xdr:sp macro="" textlink="">
      <xdr:nvSpPr>
        <xdr:cNvPr id="143" name="テキスト ボックス 142"/>
        <xdr:cNvSpPr txBox="1"/>
      </xdr:nvSpPr>
      <xdr:spPr>
        <a:xfrm>
          <a:off x="3530111" y="102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43,748</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51105</xdr:rowOff>
    </xdr:from>
    <xdr:to>
      <xdr:col>4</xdr:col>
      <xdr:colOff>206375</xdr:colOff>
      <xdr:row>59</xdr:row>
      <xdr:rowOff>152705</xdr:rowOff>
    </xdr:to>
    <xdr:sp macro="" textlink="">
      <xdr:nvSpPr>
        <xdr:cNvPr id="144" name="円/楕円 143"/>
        <xdr:cNvSpPr/>
      </xdr:nvSpPr>
      <xdr:spPr>
        <a:xfrm>
          <a:off x="2857500" y="101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143832</xdr:rowOff>
    </xdr:from>
    <xdr:ext cx="534377" cy="259045"/>
    <xdr:sp macro="" textlink="">
      <xdr:nvSpPr>
        <xdr:cNvPr id="145" name="テキスト ボックス 144"/>
        <xdr:cNvSpPr txBox="1"/>
      </xdr:nvSpPr>
      <xdr:spPr>
        <a:xfrm>
          <a:off x="2641111" y="1025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42,460</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64288</xdr:rowOff>
    </xdr:from>
    <xdr:to>
      <xdr:col>3</xdr:col>
      <xdr:colOff>3175</xdr:colOff>
      <xdr:row>59</xdr:row>
      <xdr:rowOff>165888</xdr:rowOff>
    </xdr:to>
    <xdr:sp macro="" textlink="">
      <xdr:nvSpPr>
        <xdr:cNvPr id="146" name="円/楕円 145"/>
        <xdr:cNvSpPr/>
      </xdr:nvSpPr>
      <xdr:spPr>
        <a:xfrm>
          <a:off x="1968500" y="1017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157015</xdr:rowOff>
    </xdr:from>
    <xdr:ext cx="534377" cy="259045"/>
    <xdr:sp macro="" textlink="">
      <xdr:nvSpPr>
        <xdr:cNvPr id="147" name="テキスト ボックス 146"/>
        <xdr:cNvSpPr txBox="1"/>
      </xdr:nvSpPr>
      <xdr:spPr>
        <a:xfrm>
          <a:off x="1752111" y="102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40,730</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69576</xdr:rowOff>
    </xdr:from>
    <xdr:to>
      <xdr:col>1</xdr:col>
      <xdr:colOff>485775</xdr:colOff>
      <xdr:row>59</xdr:row>
      <xdr:rowOff>171176</xdr:rowOff>
    </xdr:to>
    <xdr:sp macro="" textlink="">
      <xdr:nvSpPr>
        <xdr:cNvPr id="148" name="円/楕円 147"/>
        <xdr:cNvSpPr/>
      </xdr:nvSpPr>
      <xdr:spPr>
        <a:xfrm>
          <a:off x="1079500" y="1018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162303</xdr:rowOff>
    </xdr:from>
    <xdr:ext cx="534377" cy="259045"/>
    <xdr:sp macro="" textlink="">
      <xdr:nvSpPr>
        <xdr:cNvPr id="149" name="テキスト ボックス 148"/>
        <xdr:cNvSpPr txBox="1"/>
      </xdr:nvSpPr>
      <xdr:spPr>
        <a:xfrm>
          <a:off x="863111" y="1027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73677</xdr:rowOff>
    </xdr:from>
    <xdr:ext cx="467179" cy="259045"/>
    <xdr:sp macro="" textlink="">
      <xdr:nvSpPr>
        <xdr:cNvPr id="162" name="テキスト ボックス 161"/>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6" name="テキスト ボックス 16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8" name="テキスト ボックス 16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112649</xdr:rowOff>
    </xdr:from>
    <xdr:to>
      <xdr:col>6</xdr:col>
      <xdr:colOff>510540</xdr:colOff>
      <xdr:row>79</xdr:row>
      <xdr:rowOff>89599</xdr:rowOff>
    </xdr:to>
    <xdr:cxnSp macro="">
      <xdr:nvCxnSpPr>
        <xdr:cNvPr id="174" name="直線コネクタ 173"/>
        <xdr:cNvCxnSpPr/>
      </xdr:nvCxnSpPr>
      <xdr:spPr>
        <a:xfrm flipV="1">
          <a:off x="4633595" y="12114149"/>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93426</xdr:rowOff>
    </xdr:from>
    <xdr:ext cx="469744" cy="259045"/>
    <xdr:sp macro="" textlink="">
      <xdr:nvSpPr>
        <xdr:cNvPr id="175" name="維持補修費最小値テキスト"/>
        <xdr:cNvSpPr txBox="1"/>
      </xdr:nvSpPr>
      <xdr:spPr>
        <a:xfrm>
          <a:off x="4686300" y="1363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1,763</a:t>
          </a:r>
          <a:endParaRPr kumimoji="1" lang="ja-JP" altLang="en-US" sz="1000" b="1">
            <a:latin typeface="ＭＳ Ｐゴシック"/>
          </a:endParaRPr>
        </a:p>
      </xdr:txBody>
    </xdr:sp>
    <xdr:clientData/>
  </xdr:oneCellAnchor>
  <xdr:twoCellAnchor>
    <xdr:from>
      <xdr:col>6</xdr:col>
      <xdr:colOff>422275</xdr:colOff>
      <xdr:row>79</xdr:row>
      <xdr:rowOff>89599</xdr:rowOff>
    </xdr:from>
    <xdr:to>
      <xdr:col>6</xdr:col>
      <xdr:colOff>600075</xdr:colOff>
      <xdr:row>79</xdr:row>
      <xdr:rowOff>89599</xdr:rowOff>
    </xdr:to>
    <xdr:cxnSp macro="">
      <xdr:nvCxnSpPr>
        <xdr:cNvPr id="176" name="直線コネクタ 175"/>
        <xdr:cNvCxnSpPr/>
      </xdr:nvCxnSpPr>
      <xdr:spPr>
        <a:xfrm>
          <a:off x="4546600" y="136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59326</xdr:rowOff>
    </xdr:from>
    <xdr:ext cx="469744" cy="259045"/>
    <xdr:sp macro="" textlink="">
      <xdr:nvSpPr>
        <xdr:cNvPr id="177" name="維持補修費最大値テキスト"/>
        <xdr:cNvSpPr txBox="1"/>
      </xdr:nvSpPr>
      <xdr:spPr>
        <a:xfrm>
          <a:off x="4686300" y="1188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9,742</a:t>
          </a:r>
          <a:endParaRPr kumimoji="1" lang="ja-JP" altLang="en-US" sz="1000" b="1">
            <a:latin typeface="ＭＳ Ｐゴシック"/>
          </a:endParaRPr>
        </a:p>
      </xdr:txBody>
    </xdr:sp>
    <xdr:clientData/>
  </xdr:oneCellAnchor>
  <xdr:twoCellAnchor>
    <xdr:from>
      <xdr:col>6</xdr:col>
      <xdr:colOff>422275</xdr:colOff>
      <xdr:row>70</xdr:row>
      <xdr:rowOff>112649</xdr:rowOff>
    </xdr:from>
    <xdr:to>
      <xdr:col>6</xdr:col>
      <xdr:colOff>600075</xdr:colOff>
      <xdr:row>70</xdr:row>
      <xdr:rowOff>112649</xdr:rowOff>
    </xdr:to>
    <xdr:cxnSp macro="">
      <xdr:nvCxnSpPr>
        <xdr:cNvPr id="178" name="直線コネクタ 177"/>
        <xdr:cNvCxnSpPr/>
      </xdr:nvCxnSpPr>
      <xdr:spPr>
        <a:xfrm>
          <a:off x="4546600" y="1211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84265</xdr:rowOff>
    </xdr:from>
    <xdr:to>
      <xdr:col>6</xdr:col>
      <xdr:colOff>511175</xdr:colOff>
      <xdr:row>79</xdr:row>
      <xdr:rowOff>89599</xdr:rowOff>
    </xdr:to>
    <xdr:cxnSp macro="">
      <xdr:nvCxnSpPr>
        <xdr:cNvPr id="179" name="直線コネクタ 178"/>
        <xdr:cNvCxnSpPr/>
      </xdr:nvCxnSpPr>
      <xdr:spPr>
        <a:xfrm>
          <a:off x="3797300" y="13628815"/>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77868</xdr:rowOff>
    </xdr:from>
    <xdr:ext cx="469744" cy="259045"/>
    <xdr:sp macro="" textlink="">
      <xdr:nvSpPr>
        <xdr:cNvPr id="180" name="維持補修費平均値テキスト"/>
        <xdr:cNvSpPr txBox="1"/>
      </xdr:nvSpPr>
      <xdr:spPr>
        <a:xfrm>
          <a:off x="4686300" y="12765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54991</xdr:rowOff>
    </xdr:from>
    <xdr:to>
      <xdr:col>6</xdr:col>
      <xdr:colOff>561975</xdr:colOff>
      <xdr:row>75</xdr:row>
      <xdr:rowOff>156592</xdr:rowOff>
    </xdr:to>
    <xdr:sp macro="" textlink="">
      <xdr:nvSpPr>
        <xdr:cNvPr id="181" name="フローチャート : 判断 180"/>
        <xdr:cNvSpPr/>
      </xdr:nvSpPr>
      <xdr:spPr>
        <a:xfrm>
          <a:off x="4584700" y="129137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25019</xdr:rowOff>
    </xdr:from>
    <xdr:to>
      <xdr:col>5</xdr:col>
      <xdr:colOff>358775</xdr:colOff>
      <xdr:row>79</xdr:row>
      <xdr:rowOff>84265</xdr:rowOff>
    </xdr:to>
    <xdr:cxnSp macro="">
      <xdr:nvCxnSpPr>
        <xdr:cNvPr id="182" name="直線コネクタ 181"/>
        <xdr:cNvCxnSpPr/>
      </xdr:nvCxnSpPr>
      <xdr:spPr>
        <a:xfrm>
          <a:off x="2908300" y="13569569"/>
          <a:ext cx="889000" cy="5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160338</xdr:rowOff>
    </xdr:from>
    <xdr:to>
      <xdr:col>5</xdr:col>
      <xdr:colOff>409575</xdr:colOff>
      <xdr:row>77</xdr:row>
      <xdr:rowOff>90488</xdr:rowOff>
    </xdr:to>
    <xdr:sp macro="" textlink="">
      <xdr:nvSpPr>
        <xdr:cNvPr id="183" name="フローチャート : 判断 182"/>
        <xdr:cNvSpPr/>
      </xdr:nvSpPr>
      <xdr:spPr>
        <a:xfrm>
          <a:off x="3746500" y="131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107015</xdr:rowOff>
    </xdr:from>
    <xdr:ext cx="469744" cy="259045"/>
    <xdr:sp macro="" textlink="">
      <xdr:nvSpPr>
        <xdr:cNvPr id="184" name="テキスト ボックス 183"/>
        <xdr:cNvSpPr txBox="1"/>
      </xdr:nvSpPr>
      <xdr:spPr>
        <a:xfrm>
          <a:off x="3562427" y="12965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95695</xdr:rowOff>
    </xdr:from>
    <xdr:to>
      <xdr:col>4</xdr:col>
      <xdr:colOff>155575</xdr:colOff>
      <xdr:row>79</xdr:row>
      <xdr:rowOff>25019</xdr:rowOff>
    </xdr:to>
    <xdr:cxnSp macro="">
      <xdr:nvCxnSpPr>
        <xdr:cNvPr id="185" name="直線コネクタ 184"/>
        <xdr:cNvCxnSpPr/>
      </xdr:nvCxnSpPr>
      <xdr:spPr>
        <a:xfrm>
          <a:off x="2019300" y="13468795"/>
          <a:ext cx="889000" cy="10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60516</xdr:rowOff>
    </xdr:from>
    <xdr:to>
      <xdr:col>4</xdr:col>
      <xdr:colOff>206375</xdr:colOff>
      <xdr:row>75</xdr:row>
      <xdr:rowOff>162116</xdr:rowOff>
    </xdr:to>
    <xdr:sp macro="" textlink="">
      <xdr:nvSpPr>
        <xdr:cNvPr id="186" name="フローチャート : 判断 185"/>
        <xdr:cNvSpPr/>
      </xdr:nvSpPr>
      <xdr:spPr>
        <a:xfrm>
          <a:off x="2857500" y="1291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7193</xdr:rowOff>
    </xdr:from>
    <xdr:ext cx="469744" cy="259045"/>
    <xdr:sp macro="" textlink="">
      <xdr:nvSpPr>
        <xdr:cNvPr id="187" name="テキスト ボックス 186"/>
        <xdr:cNvSpPr txBox="1"/>
      </xdr:nvSpPr>
      <xdr:spPr>
        <a:xfrm>
          <a:off x="2673427" y="12694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95695</xdr:rowOff>
    </xdr:from>
    <xdr:to>
      <xdr:col>2</xdr:col>
      <xdr:colOff>638175</xdr:colOff>
      <xdr:row>78</xdr:row>
      <xdr:rowOff>141033</xdr:rowOff>
    </xdr:to>
    <xdr:cxnSp macro="">
      <xdr:nvCxnSpPr>
        <xdr:cNvPr id="188" name="直線コネクタ 187"/>
        <xdr:cNvCxnSpPr/>
      </xdr:nvCxnSpPr>
      <xdr:spPr>
        <a:xfrm flipV="1">
          <a:off x="1130300" y="13468795"/>
          <a:ext cx="889000" cy="4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162243</xdr:rowOff>
    </xdr:from>
    <xdr:to>
      <xdr:col>3</xdr:col>
      <xdr:colOff>3175</xdr:colOff>
      <xdr:row>76</xdr:row>
      <xdr:rowOff>92393</xdr:rowOff>
    </xdr:to>
    <xdr:sp macro="" textlink="">
      <xdr:nvSpPr>
        <xdr:cNvPr id="189" name="フローチャート : 判断 188"/>
        <xdr:cNvSpPr/>
      </xdr:nvSpPr>
      <xdr:spPr>
        <a:xfrm>
          <a:off x="1968500" y="130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108920</xdr:rowOff>
    </xdr:from>
    <xdr:ext cx="469744" cy="259045"/>
    <xdr:sp macro="" textlink="">
      <xdr:nvSpPr>
        <xdr:cNvPr id="190" name="テキスト ボックス 189"/>
        <xdr:cNvSpPr txBox="1"/>
      </xdr:nvSpPr>
      <xdr:spPr>
        <a:xfrm>
          <a:off x="1784427" y="127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34798</xdr:rowOff>
    </xdr:from>
    <xdr:to>
      <xdr:col>1</xdr:col>
      <xdr:colOff>485775</xdr:colOff>
      <xdr:row>76</xdr:row>
      <xdr:rowOff>136398</xdr:rowOff>
    </xdr:to>
    <xdr:sp macro="" textlink="">
      <xdr:nvSpPr>
        <xdr:cNvPr id="191" name="フローチャート : 判断 190"/>
        <xdr:cNvSpPr/>
      </xdr:nvSpPr>
      <xdr:spPr>
        <a:xfrm>
          <a:off x="1079500" y="1306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152925</xdr:rowOff>
    </xdr:from>
    <xdr:ext cx="469744" cy="259045"/>
    <xdr:sp macro="" textlink="">
      <xdr:nvSpPr>
        <xdr:cNvPr id="192" name="テキスト ボックス 191"/>
        <xdr:cNvSpPr txBox="1"/>
      </xdr:nvSpPr>
      <xdr:spPr>
        <a:xfrm>
          <a:off x="895427" y="1284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38799</xdr:rowOff>
    </xdr:from>
    <xdr:to>
      <xdr:col>6</xdr:col>
      <xdr:colOff>561975</xdr:colOff>
      <xdr:row>79</xdr:row>
      <xdr:rowOff>140399</xdr:rowOff>
    </xdr:to>
    <xdr:sp macro="" textlink="">
      <xdr:nvSpPr>
        <xdr:cNvPr id="198" name="円/楕円 197"/>
        <xdr:cNvSpPr/>
      </xdr:nvSpPr>
      <xdr:spPr>
        <a:xfrm>
          <a:off x="4584700" y="135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125176</xdr:rowOff>
    </xdr:from>
    <xdr:ext cx="469744" cy="259045"/>
    <xdr:sp macro="" textlink="">
      <xdr:nvSpPr>
        <xdr:cNvPr id="199" name="維持補修費該当値テキスト"/>
        <xdr:cNvSpPr txBox="1"/>
      </xdr:nvSpPr>
      <xdr:spPr>
        <a:xfrm>
          <a:off x="4686300" y="134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1,763</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33465</xdr:rowOff>
    </xdr:from>
    <xdr:to>
      <xdr:col>5</xdr:col>
      <xdr:colOff>409575</xdr:colOff>
      <xdr:row>79</xdr:row>
      <xdr:rowOff>135065</xdr:rowOff>
    </xdr:to>
    <xdr:sp macro="" textlink="">
      <xdr:nvSpPr>
        <xdr:cNvPr id="200" name="円/楕円 199"/>
        <xdr:cNvSpPr/>
      </xdr:nvSpPr>
      <xdr:spPr>
        <a:xfrm>
          <a:off x="3746500" y="1357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126192</xdr:rowOff>
    </xdr:from>
    <xdr:ext cx="469744" cy="259045"/>
    <xdr:sp macro="" textlink="">
      <xdr:nvSpPr>
        <xdr:cNvPr id="201" name="テキスト ボックス 200"/>
        <xdr:cNvSpPr txBox="1"/>
      </xdr:nvSpPr>
      <xdr:spPr>
        <a:xfrm>
          <a:off x="3562427" y="1367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145669</xdr:rowOff>
    </xdr:from>
    <xdr:to>
      <xdr:col>4</xdr:col>
      <xdr:colOff>206375</xdr:colOff>
      <xdr:row>79</xdr:row>
      <xdr:rowOff>75819</xdr:rowOff>
    </xdr:to>
    <xdr:sp macro="" textlink="">
      <xdr:nvSpPr>
        <xdr:cNvPr id="202" name="円/楕円 201"/>
        <xdr:cNvSpPr/>
      </xdr:nvSpPr>
      <xdr:spPr>
        <a:xfrm>
          <a:off x="2857500" y="135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66946</xdr:rowOff>
    </xdr:from>
    <xdr:ext cx="469744" cy="259045"/>
    <xdr:sp macro="" textlink="">
      <xdr:nvSpPr>
        <xdr:cNvPr id="203" name="テキスト ボックス 202"/>
        <xdr:cNvSpPr txBox="1"/>
      </xdr:nvSpPr>
      <xdr:spPr>
        <a:xfrm>
          <a:off x="2673427" y="1361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44895</xdr:rowOff>
    </xdr:from>
    <xdr:to>
      <xdr:col>3</xdr:col>
      <xdr:colOff>3175</xdr:colOff>
      <xdr:row>78</xdr:row>
      <xdr:rowOff>146495</xdr:rowOff>
    </xdr:to>
    <xdr:sp macro="" textlink="">
      <xdr:nvSpPr>
        <xdr:cNvPr id="204" name="円/楕円 203"/>
        <xdr:cNvSpPr/>
      </xdr:nvSpPr>
      <xdr:spPr>
        <a:xfrm>
          <a:off x="1968500" y="134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137622</xdr:rowOff>
    </xdr:from>
    <xdr:ext cx="469744" cy="259045"/>
    <xdr:sp macro="" textlink="">
      <xdr:nvSpPr>
        <xdr:cNvPr id="205" name="テキスト ボックス 204"/>
        <xdr:cNvSpPr txBox="1"/>
      </xdr:nvSpPr>
      <xdr:spPr>
        <a:xfrm>
          <a:off x="1784427" y="13510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90233</xdr:rowOff>
    </xdr:from>
    <xdr:to>
      <xdr:col>1</xdr:col>
      <xdr:colOff>485775</xdr:colOff>
      <xdr:row>79</xdr:row>
      <xdr:rowOff>20383</xdr:rowOff>
    </xdr:to>
    <xdr:sp macro="" textlink="">
      <xdr:nvSpPr>
        <xdr:cNvPr id="206" name="円/楕円 205"/>
        <xdr:cNvSpPr/>
      </xdr:nvSpPr>
      <xdr:spPr>
        <a:xfrm>
          <a:off x="1079500" y="134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11510</xdr:rowOff>
    </xdr:from>
    <xdr:ext cx="469744" cy="259045"/>
    <xdr:sp macro="" textlink="">
      <xdr:nvSpPr>
        <xdr:cNvPr id="207" name="テキスト ボックス 206"/>
        <xdr:cNvSpPr txBox="1"/>
      </xdr:nvSpPr>
      <xdr:spPr>
        <a:xfrm>
          <a:off x="895427" y="1355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150254</xdr:rowOff>
    </xdr:from>
    <xdr:to>
      <xdr:col>6</xdr:col>
      <xdr:colOff>510540</xdr:colOff>
      <xdr:row>97</xdr:row>
      <xdr:rowOff>143663</xdr:rowOff>
    </xdr:to>
    <xdr:cxnSp macro="">
      <xdr:nvCxnSpPr>
        <xdr:cNvPr id="232" name="直線コネクタ 231"/>
        <xdr:cNvCxnSpPr/>
      </xdr:nvCxnSpPr>
      <xdr:spPr>
        <a:xfrm flipV="1">
          <a:off x="4633595" y="15409304"/>
          <a:ext cx="1270" cy="1365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147490</xdr:rowOff>
    </xdr:from>
    <xdr:ext cx="534377" cy="259045"/>
    <xdr:sp macro="" textlink="">
      <xdr:nvSpPr>
        <xdr:cNvPr id="233" name="扶助費最小値テキスト"/>
        <xdr:cNvSpPr txBox="1"/>
      </xdr:nvSpPr>
      <xdr:spPr>
        <a:xfrm>
          <a:off x="4686300" y="167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56,396</a:t>
          </a:r>
          <a:endParaRPr kumimoji="1" lang="ja-JP" altLang="en-US" sz="1000" b="1">
            <a:latin typeface="ＭＳ Ｐゴシック"/>
          </a:endParaRPr>
        </a:p>
      </xdr:txBody>
    </xdr:sp>
    <xdr:clientData/>
  </xdr:oneCellAnchor>
  <xdr:twoCellAnchor>
    <xdr:from>
      <xdr:col>6</xdr:col>
      <xdr:colOff>422275</xdr:colOff>
      <xdr:row>97</xdr:row>
      <xdr:rowOff>143663</xdr:rowOff>
    </xdr:from>
    <xdr:to>
      <xdr:col>6</xdr:col>
      <xdr:colOff>600075</xdr:colOff>
      <xdr:row>97</xdr:row>
      <xdr:rowOff>143663</xdr:rowOff>
    </xdr:to>
    <xdr:cxnSp macro="">
      <xdr:nvCxnSpPr>
        <xdr:cNvPr id="234" name="直線コネクタ 233"/>
        <xdr:cNvCxnSpPr/>
      </xdr:nvCxnSpPr>
      <xdr:spPr>
        <a:xfrm>
          <a:off x="4546600" y="167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96931</xdr:rowOff>
    </xdr:from>
    <xdr:ext cx="534377" cy="259045"/>
    <xdr:sp macro="" textlink="">
      <xdr:nvSpPr>
        <xdr:cNvPr id="235" name="扶助費最大値テキスト"/>
        <xdr:cNvSpPr txBox="1"/>
      </xdr:nvSpPr>
      <xdr:spPr>
        <a:xfrm>
          <a:off x="4686300" y="151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92,223</a:t>
          </a:r>
          <a:endParaRPr kumimoji="1" lang="ja-JP" altLang="en-US" sz="1000" b="1">
            <a:latin typeface="ＭＳ Ｐゴシック"/>
          </a:endParaRPr>
        </a:p>
      </xdr:txBody>
    </xdr:sp>
    <xdr:clientData/>
  </xdr:oneCellAnchor>
  <xdr:twoCellAnchor>
    <xdr:from>
      <xdr:col>6</xdr:col>
      <xdr:colOff>422275</xdr:colOff>
      <xdr:row>89</xdr:row>
      <xdr:rowOff>150254</xdr:rowOff>
    </xdr:from>
    <xdr:to>
      <xdr:col>6</xdr:col>
      <xdr:colOff>600075</xdr:colOff>
      <xdr:row>89</xdr:row>
      <xdr:rowOff>150254</xdr:rowOff>
    </xdr:to>
    <xdr:cxnSp macro="">
      <xdr:nvCxnSpPr>
        <xdr:cNvPr id="236" name="直線コネクタ 235"/>
        <xdr:cNvCxnSpPr/>
      </xdr:nvCxnSpPr>
      <xdr:spPr>
        <a:xfrm>
          <a:off x="4546600" y="154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144538</xdr:rowOff>
    </xdr:from>
    <xdr:to>
      <xdr:col>6</xdr:col>
      <xdr:colOff>511175</xdr:colOff>
      <xdr:row>93</xdr:row>
      <xdr:rowOff>167208</xdr:rowOff>
    </xdr:to>
    <xdr:cxnSp macro="">
      <xdr:nvCxnSpPr>
        <xdr:cNvPr id="237" name="直線コネクタ 236"/>
        <xdr:cNvCxnSpPr/>
      </xdr:nvCxnSpPr>
      <xdr:spPr>
        <a:xfrm flipV="1">
          <a:off x="3797300" y="15917938"/>
          <a:ext cx="838200" cy="19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161244</xdr:rowOff>
    </xdr:from>
    <xdr:ext cx="534377" cy="259045"/>
    <xdr:sp macro="" textlink="">
      <xdr:nvSpPr>
        <xdr:cNvPr id="238" name="扶助費平均値テキスト"/>
        <xdr:cNvSpPr txBox="1"/>
      </xdr:nvSpPr>
      <xdr:spPr>
        <a:xfrm>
          <a:off x="4686300" y="1593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76,535</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11367</xdr:rowOff>
    </xdr:from>
    <xdr:to>
      <xdr:col>6</xdr:col>
      <xdr:colOff>561975</xdr:colOff>
      <xdr:row>93</xdr:row>
      <xdr:rowOff>112967</xdr:rowOff>
    </xdr:to>
    <xdr:sp macro="" textlink="">
      <xdr:nvSpPr>
        <xdr:cNvPr id="239" name="フローチャート : 判断 238"/>
        <xdr:cNvSpPr/>
      </xdr:nvSpPr>
      <xdr:spPr>
        <a:xfrm>
          <a:off x="4584700" y="159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167208</xdr:rowOff>
    </xdr:from>
    <xdr:to>
      <xdr:col>5</xdr:col>
      <xdr:colOff>358775</xdr:colOff>
      <xdr:row>95</xdr:row>
      <xdr:rowOff>26009</xdr:rowOff>
    </xdr:to>
    <xdr:cxnSp macro="">
      <xdr:nvCxnSpPr>
        <xdr:cNvPr id="240" name="直線コネクタ 239"/>
        <xdr:cNvCxnSpPr/>
      </xdr:nvCxnSpPr>
      <xdr:spPr>
        <a:xfrm flipV="1">
          <a:off x="2908300" y="16112058"/>
          <a:ext cx="889000" cy="20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98501</xdr:rowOff>
    </xdr:from>
    <xdr:to>
      <xdr:col>5</xdr:col>
      <xdr:colOff>409575</xdr:colOff>
      <xdr:row>94</xdr:row>
      <xdr:rowOff>28651</xdr:rowOff>
    </xdr:to>
    <xdr:sp macro="" textlink="">
      <xdr:nvSpPr>
        <xdr:cNvPr id="241" name="フローチャート : 判断 240"/>
        <xdr:cNvSpPr/>
      </xdr:nvSpPr>
      <xdr:spPr>
        <a:xfrm>
          <a:off x="3746500" y="16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45178</xdr:rowOff>
    </xdr:from>
    <xdr:ext cx="534377" cy="259045"/>
    <xdr:sp macro="" textlink="">
      <xdr:nvSpPr>
        <xdr:cNvPr id="242" name="テキスト ボックス 241"/>
        <xdr:cNvSpPr txBox="1"/>
      </xdr:nvSpPr>
      <xdr:spPr>
        <a:xfrm>
          <a:off x="3530111" y="1581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26009</xdr:rowOff>
    </xdr:from>
    <xdr:to>
      <xdr:col>4</xdr:col>
      <xdr:colOff>155575</xdr:colOff>
      <xdr:row>96</xdr:row>
      <xdr:rowOff>21971</xdr:rowOff>
    </xdr:to>
    <xdr:cxnSp macro="">
      <xdr:nvCxnSpPr>
        <xdr:cNvPr id="243" name="直線コネクタ 242"/>
        <xdr:cNvCxnSpPr/>
      </xdr:nvCxnSpPr>
      <xdr:spPr>
        <a:xfrm flipV="1">
          <a:off x="2019300" y="16313759"/>
          <a:ext cx="889000" cy="16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126428</xdr:rowOff>
    </xdr:from>
    <xdr:to>
      <xdr:col>4</xdr:col>
      <xdr:colOff>206375</xdr:colOff>
      <xdr:row>95</xdr:row>
      <xdr:rowOff>56578</xdr:rowOff>
    </xdr:to>
    <xdr:sp macro="" textlink="">
      <xdr:nvSpPr>
        <xdr:cNvPr id="244" name="フローチャート : 判断 243"/>
        <xdr:cNvSpPr/>
      </xdr:nvSpPr>
      <xdr:spPr>
        <a:xfrm>
          <a:off x="2857500" y="162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73105</xdr:rowOff>
    </xdr:from>
    <xdr:ext cx="534377" cy="259045"/>
    <xdr:sp macro="" textlink="">
      <xdr:nvSpPr>
        <xdr:cNvPr id="245" name="テキスト ボックス 244"/>
        <xdr:cNvSpPr txBox="1"/>
      </xdr:nvSpPr>
      <xdr:spPr>
        <a:xfrm>
          <a:off x="2641111" y="1601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21971</xdr:rowOff>
    </xdr:from>
    <xdr:to>
      <xdr:col>2</xdr:col>
      <xdr:colOff>638175</xdr:colOff>
      <xdr:row>96</xdr:row>
      <xdr:rowOff>25705</xdr:rowOff>
    </xdr:to>
    <xdr:cxnSp macro="">
      <xdr:nvCxnSpPr>
        <xdr:cNvPr id="246" name="直線コネクタ 245"/>
        <xdr:cNvCxnSpPr/>
      </xdr:nvCxnSpPr>
      <xdr:spPr>
        <a:xfrm flipV="1">
          <a:off x="1130300" y="16481171"/>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124371</xdr:rowOff>
    </xdr:from>
    <xdr:to>
      <xdr:col>3</xdr:col>
      <xdr:colOff>3175</xdr:colOff>
      <xdr:row>96</xdr:row>
      <xdr:rowOff>54521</xdr:rowOff>
    </xdr:to>
    <xdr:sp macro="" textlink="">
      <xdr:nvSpPr>
        <xdr:cNvPr id="247" name="フローチャート : 判断 246"/>
        <xdr:cNvSpPr/>
      </xdr:nvSpPr>
      <xdr:spPr>
        <a:xfrm>
          <a:off x="1968500" y="164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71048</xdr:rowOff>
    </xdr:from>
    <xdr:ext cx="534377" cy="259045"/>
    <xdr:sp macro="" textlink="">
      <xdr:nvSpPr>
        <xdr:cNvPr id="248" name="テキスト ボックス 247"/>
        <xdr:cNvSpPr txBox="1"/>
      </xdr:nvSpPr>
      <xdr:spPr>
        <a:xfrm>
          <a:off x="1752111" y="161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58382</xdr:rowOff>
    </xdr:from>
    <xdr:to>
      <xdr:col>1</xdr:col>
      <xdr:colOff>485775</xdr:colOff>
      <xdr:row>95</xdr:row>
      <xdr:rowOff>159982</xdr:rowOff>
    </xdr:to>
    <xdr:sp macro="" textlink="">
      <xdr:nvSpPr>
        <xdr:cNvPr id="249" name="フローチャート : 判断 248"/>
        <xdr:cNvSpPr/>
      </xdr:nvSpPr>
      <xdr:spPr>
        <a:xfrm>
          <a:off x="1079500" y="163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5059</xdr:rowOff>
    </xdr:from>
    <xdr:ext cx="534377" cy="259045"/>
    <xdr:sp macro="" textlink="">
      <xdr:nvSpPr>
        <xdr:cNvPr id="250" name="テキスト ボックス 249"/>
        <xdr:cNvSpPr txBox="1"/>
      </xdr:nvSpPr>
      <xdr:spPr>
        <a:xfrm>
          <a:off x="863111" y="1612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93738</xdr:rowOff>
    </xdr:from>
    <xdr:to>
      <xdr:col>6</xdr:col>
      <xdr:colOff>561975</xdr:colOff>
      <xdr:row>93</xdr:row>
      <xdr:rowOff>23888</xdr:rowOff>
    </xdr:to>
    <xdr:sp macro="" textlink="">
      <xdr:nvSpPr>
        <xdr:cNvPr id="256" name="円/楕円 255"/>
        <xdr:cNvSpPr/>
      </xdr:nvSpPr>
      <xdr:spPr>
        <a:xfrm>
          <a:off x="4584700" y="158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116615</xdr:rowOff>
    </xdr:from>
    <xdr:ext cx="534377" cy="259045"/>
    <xdr:sp macro="" textlink="">
      <xdr:nvSpPr>
        <xdr:cNvPr id="257" name="扶助費該当値テキスト"/>
        <xdr:cNvSpPr txBox="1"/>
      </xdr:nvSpPr>
      <xdr:spPr>
        <a:xfrm>
          <a:off x="4686300" y="1571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78,873</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116408</xdr:rowOff>
    </xdr:from>
    <xdr:to>
      <xdr:col>5</xdr:col>
      <xdr:colOff>409575</xdr:colOff>
      <xdr:row>94</xdr:row>
      <xdr:rowOff>46558</xdr:rowOff>
    </xdr:to>
    <xdr:sp macro="" textlink="">
      <xdr:nvSpPr>
        <xdr:cNvPr id="258" name="円/楕円 257"/>
        <xdr:cNvSpPr/>
      </xdr:nvSpPr>
      <xdr:spPr>
        <a:xfrm>
          <a:off x="3746500" y="160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37685</xdr:rowOff>
    </xdr:from>
    <xdr:ext cx="534377" cy="259045"/>
    <xdr:sp macro="" textlink="">
      <xdr:nvSpPr>
        <xdr:cNvPr id="259" name="テキスト ボックス 258"/>
        <xdr:cNvSpPr txBox="1"/>
      </xdr:nvSpPr>
      <xdr:spPr>
        <a:xfrm>
          <a:off x="3530111" y="161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73,778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146659</xdr:rowOff>
    </xdr:from>
    <xdr:to>
      <xdr:col>4</xdr:col>
      <xdr:colOff>206375</xdr:colOff>
      <xdr:row>95</xdr:row>
      <xdr:rowOff>76809</xdr:rowOff>
    </xdr:to>
    <xdr:sp macro="" textlink="">
      <xdr:nvSpPr>
        <xdr:cNvPr id="260" name="円/楕円 259"/>
        <xdr:cNvSpPr/>
      </xdr:nvSpPr>
      <xdr:spPr>
        <a:xfrm>
          <a:off x="2857500" y="1626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67936</xdr:rowOff>
    </xdr:from>
    <xdr:ext cx="534377" cy="259045"/>
    <xdr:sp macro="" textlink="">
      <xdr:nvSpPr>
        <xdr:cNvPr id="261" name="テキスト ボックス 260"/>
        <xdr:cNvSpPr txBox="1"/>
      </xdr:nvSpPr>
      <xdr:spPr>
        <a:xfrm>
          <a:off x="2641111" y="1635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142621</xdr:rowOff>
    </xdr:from>
    <xdr:to>
      <xdr:col>3</xdr:col>
      <xdr:colOff>3175</xdr:colOff>
      <xdr:row>96</xdr:row>
      <xdr:rowOff>72771</xdr:rowOff>
    </xdr:to>
    <xdr:sp macro="" textlink="">
      <xdr:nvSpPr>
        <xdr:cNvPr id="262" name="円/楕円 261"/>
        <xdr:cNvSpPr/>
      </xdr:nvSpPr>
      <xdr:spPr>
        <a:xfrm>
          <a:off x="1968500" y="1643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63898</xdr:rowOff>
    </xdr:from>
    <xdr:ext cx="534377" cy="259045"/>
    <xdr:sp macro="" textlink="">
      <xdr:nvSpPr>
        <xdr:cNvPr id="263" name="テキスト ボックス 262"/>
        <xdr:cNvSpPr txBox="1"/>
      </xdr:nvSpPr>
      <xdr:spPr>
        <a:xfrm>
          <a:off x="1752111" y="1652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146355</xdr:rowOff>
    </xdr:from>
    <xdr:to>
      <xdr:col>1</xdr:col>
      <xdr:colOff>485775</xdr:colOff>
      <xdr:row>96</xdr:row>
      <xdr:rowOff>76505</xdr:rowOff>
    </xdr:to>
    <xdr:sp macro="" textlink="">
      <xdr:nvSpPr>
        <xdr:cNvPr id="264" name="円/楕円 263"/>
        <xdr:cNvSpPr/>
      </xdr:nvSpPr>
      <xdr:spPr>
        <a:xfrm>
          <a:off x="1079500" y="1643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67632</xdr:rowOff>
    </xdr:from>
    <xdr:ext cx="534377" cy="259045"/>
    <xdr:sp macro="" textlink="">
      <xdr:nvSpPr>
        <xdr:cNvPr id="265" name="テキスト ボックス 264"/>
        <xdr:cNvSpPr txBox="1"/>
      </xdr:nvSpPr>
      <xdr:spPr>
        <a:xfrm>
          <a:off x="863111" y="1652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6" name="テキスト ボックス 27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168927</xdr:rowOff>
    </xdr:from>
    <xdr:ext cx="531299" cy="259045"/>
    <xdr:sp macro="" textlink="">
      <xdr:nvSpPr>
        <xdr:cNvPr id="278" name="テキスト ボックス 277"/>
        <xdr:cNvSpPr txBox="1"/>
      </xdr:nvSpPr>
      <xdr:spPr>
        <a:xfrm>
          <a:off x="6072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54627</xdr:rowOff>
    </xdr:from>
    <xdr:ext cx="531299" cy="259045"/>
    <xdr:sp macro="" textlink="">
      <xdr:nvSpPr>
        <xdr:cNvPr id="286" name="テキスト ボックス 28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111777</xdr:rowOff>
    </xdr:from>
    <xdr:ext cx="531299" cy="259045"/>
    <xdr:sp macro="" textlink="">
      <xdr:nvSpPr>
        <xdr:cNvPr id="288" name="テキスト ボックス 287"/>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28</xdr:row>
      <xdr:rowOff>168927</xdr:rowOff>
    </xdr:from>
    <xdr:ext cx="531299" cy="259045"/>
    <xdr:sp macro="" textlink="">
      <xdr:nvSpPr>
        <xdr:cNvPr id="290" name="テキスト ボックス 289"/>
        <xdr:cNvSpPr txBox="1"/>
      </xdr:nvSpPr>
      <xdr:spPr>
        <a:xfrm>
          <a:off x="6072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139614</xdr:rowOff>
    </xdr:from>
    <xdr:to>
      <xdr:col>15</xdr:col>
      <xdr:colOff>180340</xdr:colOff>
      <xdr:row>38</xdr:row>
      <xdr:rowOff>147730</xdr:rowOff>
    </xdr:to>
    <xdr:cxnSp macro="">
      <xdr:nvCxnSpPr>
        <xdr:cNvPr id="294" name="直線コネクタ 293"/>
        <xdr:cNvCxnSpPr/>
      </xdr:nvCxnSpPr>
      <xdr:spPr>
        <a:xfrm flipV="1">
          <a:off x="10475595" y="5283114"/>
          <a:ext cx="1270" cy="137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151557</xdr:rowOff>
    </xdr:from>
    <xdr:ext cx="534377" cy="259045"/>
    <xdr:sp macro="" textlink="">
      <xdr:nvSpPr>
        <xdr:cNvPr id="295" name="補助費等最小値テキスト"/>
        <xdr:cNvSpPr txBox="1"/>
      </xdr:nvSpPr>
      <xdr:spPr>
        <a:xfrm>
          <a:off x="10528300" y="666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35,719</a:t>
          </a:r>
          <a:endParaRPr kumimoji="1" lang="ja-JP" altLang="en-US" sz="1000" b="1">
            <a:latin typeface="ＭＳ Ｐゴシック"/>
          </a:endParaRPr>
        </a:p>
      </xdr:txBody>
    </xdr:sp>
    <xdr:clientData/>
  </xdr:oneCellAnchor>
  <xdr:twoCellAnchor>
    <xdr:from>
      <xdr:col>15</xdr:col>
      <xdr:colOff>92075</xdr:colOff>
      <xdr:row>38</xdr:row>
      <xdr:rowOff>147730</xdr:rowOff>
    </xdr:from>
    <xdr:to>
      <xdr:col>15</xdr:col>
      <xdr:colOff>269875</xdr:colOff>
      <xdr:row>38</xdr:row>
      <xdr:rowOff>147730</xdr:rowOff>
    </xdr:to>
    <xdr:cxnSp macro="">
      <xdr:nvCxnSpPr>
        <xdr:cNvPr id="296" name="直線コネクタ 295"/>
        <xdr:cNvCxnSpPr/>
      </xdr:nvCxnSpPr>
      <xdr:spPr>
        <a:xfrm>
          <a:off x="10388600" y="666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86291</xdr:rowOff>
    </xdr:from>
    <xdr:ext cx="534377" cy="259045"/>
    <xdr:sp macro="" textlink="">
      <xdr:nvSpPr>
        <xdr:cNvPr id="297" name="補助費等最大値テキスト"/>
        <xdr:cNvSpPr txBox="1"/>
      </xdr:nvSpPr>
      <xdr:spPr>
        <a:xfrm>
          <a:off x="10528300" y="505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84,003</a:t>
          </a:r>
          <a:endParaRPr kumimoji="1" lang="ja-JP" altLang="en-US" sz="1000" b="1">
            <a:latin typeface="ＭＳ Ｐゴシック"/>
          </a:endParaRPr>
        </a:p>
      </xdr:txBody>
    </xdr:sp>
    <xdr:clientData/>
  </xdr:oneCellAnchor>
  <xdr:twoCellAnchor>
    <xdr:from>
      <xdr:col>15</xdr:col>
      <xdr:colOff>92075</xdr:colOff>
      <xdr:row>30</xdr:row>
      <xdr:rowOff>139614</xdr:rowOff>
    </xdr:from>
    <xdr:to>
      <xdr:col>15</xdr:col>
      <xdr:colOff>269875</xdr:colOff>
      <xdr:row>30</xdr:row>
      <xdr:rowOff>139614</xdr:rowOff>
    </xdr:to>
    <xdr:cxnSp macro="">
      <xdr:nvCxnSpPr>
        <xdr:cNvPr id="298" name="直線コネクタ 297"/>
        <xdr:cNvCxnSpPr/>
      </xdr:nvCxnSpPr>
      <xdr:spPr>
        <a:xfrm>
          <a:off x="10388600" y="528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58719</xdr:rowOff>
    </xdr:from>
    <xdr:to>
      <xdr:col>15</xdr:col>
      <xdr:colOff>180975</xdr:colOff>
      <xdr:row>37</xdr:row>
      <xdr:rowOff>167589</xdr:rowOff>
    </xdr:to>
    <xdr:cxnSp macro="">
      <xdr:nvCxnSpPr>
        <xdr:cNvPr id="299" name="直線コネクタ 298"/>
        <xdr:cNvCxnSpPr/>
      </xdr:nvCxnSpPr>
      <xdr:spPr>
        <a:xfrm>
          <a:off x="9639300" y="6402369"/>
          <a:ext cx="838200" cy="10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143695</xdr:rowOff>
    </xdr:from>
    <xdr:ext cx="534377" cy="259045"/>
    <xdr:sp macro="" textlink="">
      <xdr:nvSpPr>
        <xdr:cNvPr id="300" name="補助費等平均値テキスト"/>
        <xdr:cNvSpPr txBox="1"/>
      </xdr:nvSpPr>
      <xdr:spPr>
        <a:xfrm>
          <a:off x="10528300" y="5972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52,883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120818</xdr:rowOff>
    </xdr:from>
    <xdr:to>
      <xdr:col>15</xdr:col>
      <xdr:colOff>231775</xdr:colOff>
      <xdr:row>36</xdr:row>
      <xdr:rowOff>50968</xdr:rowOff>
    </xdr:to>
    <xdr:sp macro="" textlink="">
      <xdr:nvSpPr>
        <xdr:cNvPr id="301" name="フローチャート : 判断 300"/>
        <xdr:cNvSpPr/>
      </xdr:nvSpPr>
      <xdr:spPr>
        <a:xfrm>
          <a:off x="10426700" y="612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165360</xdr:rowOff>
    </xdr:from>
    <xdr:to>
      <xdr:col>14</xdr:col>
      <xdr:colOff>28575</xdr:colOff>
      <xdr:row>37</xdr:row>
      <xdr:rowOff>58719</xdr:rowOff>
    </xdr:to>
    <xdr:cxnSp macro="">
      <xdr:nvCxnSpPr>
        <xdr:cNvPr id="302" name="直線コネクタ 301"/>
        <xdr:cNvCxnSpPr/>
      </xdr:nvCxnSpPr>
      <xdr:spPr>
        <a:xfrm>
          <a:off x="8750300" y="6337560"/>
          <a:ext cx="889000" cy="6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35836</xdr:rowOff>
    </xdr:from>
    <xdr:to>
      <xdr:col>14</xdr:col>
      <xdr:colOff>79375</xdr:colOff>
      <xdr:row>37</xdr:row>
      <xdr:rowOff>137436</xdr:rowOff>
    </xdr:to>
    <xdr:sp macro="" textlink="">
      <xdr:nvSpPr>
        <xdr:cNvPr id="303" name="フローチャート : 判断 302"/>
        <xdr:cNvSpPr/>
      </xdr:nvSpPr>
      <xdr:spPr>
        <a:xfrm>
          <a:off x="9588500" y="637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128564</xdr:rowOff>
    </xdr:from>
    <xdr:ext cx="534377" cy="259045"/>
    <xdr:sp macro="" textlink="">
      <xdr:nvSpPr>
        <xdr:cNvPr id="304" name="テキスト ボックス 303"/>
        <xdr:cNvSpPr txBox="1"/>
      </xdr:nvSpPr>
      <xdr:spPr>
        <a:xfrm>
          <a:off x="9372111" y="647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165360</xdr:rowOff>
    </xdr:from>
    <xdr:to>
      <xdr:col>12</xdr:col>
      <xdr:colOff>511175</xdr:colOff>
      <xdr:row>37</xdr:row>
      <xdr:rowOff>161560</xdr:rowOff>
    </xdr:to>
    <xdr:cxnSp macro="">
      <xdr:nvCxnSpPr>
        <xdr:cNvPr id="305" name="直線コネクタ 304"/>
        <xdr:cNvCxnSpPr/>
      </xdr:nvCxnSpPr>
      <xdr:spPr>
        <a:xfrm flipV="1">
          <a:off x="7861300" y="6337560"/>
          <a:ext cx="889000" cy="16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56924</xdr:rowOff>
    </xdr:from>
    <xdr:to>
      <xdr:col>12</xdr:col>
      <xdr:colOff>561975</xdr:colOff>
      <xdr:row>36</xdr:row>
      <xdr:rowOff>158524</xdr:rowOff>
    </xdr:to>
    <xdr:sp macro="" textlink="">
      <xdr:nvSpPr>
        <xdr:cNvPr id="306" name="フローチャート : 判断 305"/>
        <xdr:cNvSpPr/>
      </xdr:nvSpPr>
      <xdr:spPr>
        <a:xfrm>
          <a:off x="8699500" y="622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3601</xdr:rowOff>
    </xdr:from>
    <xdr:ext cx="534377" cy="259045"/>
    <xdr:sp macro="" textlink="">
      <xdr:nvSpPr>
        <xdr:cNvPr id="307" name="テキスト ボックス 306"/>
        <xdr:cNvSpPr txBox="1"/>
      </xdr:nvSpPr>
      <xdr:spPr>
        <a:xfrm>
          <a:off x="8483111" y="600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161560</xdr:rowOff>
    </xdr:from>
    <xdr:to>
      <xdr:col>11</xdr:col>
      <xdr:colOff>307975</xdr:colOff>
      <xdr:row>38</xdr:row>
      <xdr:rowOff>32401</xdr:rowOff>
    </xdr:to>
    <xdr:cxnSp macro="">
      <xdr:nvCxnSpPr>
        <xdr:cNvPr id="308" name="直線コネクタ 307"/>
        <xdr:cNvCxnSpPr/>
      </xdr:nvCxnSpPr>
      <xdr:spPr>
        <a:xfrm flipV="1">
          <a:off x="6972300" y="6505210"/>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57210</xdr:rowOff>
    </xdr:from>
    <xdr:to>
      <xdr:col>11</xdr:col>
      <xdr:colOff>358775</xdr:colOff>
      <xdr:row>36</xdr:row>
      <xdr:rowOff>158810</xdr:rowOff>
    </xdr:to>
    <xdr:sp macro="" textlink="">
      <xdr:nvSpPr>
        <xdr:cNvPr id="309" name="フローチャート : 判断 308"/>
        <xdr:cNvSpPr/>
      </xdr:nvSpPr>
      <xdr:spPr>
        <a:xfrm>
          <a:off x="7810500" y="62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3887</xdr:rowOff>
    </xdr:from>
    <xdr:ext cx="534377" cy="259045"/>
    <xdr:sp macro="" textlink="">
      <xdr:nvSpPr>
        <xdr:cNvPr id="310" name="テキスト ボックス 309"/>
        <xdr:cNvSpPr txBox="1"/>
      </xdr:nvSpPr>
      <xdr:spPr>
        <a:xfrm>
          <a:off x="7594111" y="600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138106</xdr:rowOff>
    </xdr:from>
    <xdr:to>
      <xdr:col>10</xdr:col>
      <xdr:colOff>155575</xdr:colOff>
      <xdr:row>37</xdr:row>
      <xdr:rowOff>68256</xdr:rowOff>
    </xdr:to>
    <xdr:sp macro="" textlink="">
      <xdr:nvSpPr>
        <xdr:cNvPr id="311" name="フローチャート : 判断 310"/>
        <xdr:cNvSpPr/>
      </xdr:nvSpPr>
      <xdr:spPr>
        <a:xfrm>
          <a:off x="6921500" y="631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84783</xdr:rowOff>
    </xdr:from>
    <xdr:ext cx="534377" cy="259045"/>
    <xdr:sp macro="" textlink="">
      <xdr:nvSpPr>
        <xdr:cNvPr id="312" name="テキスト ボックス 311"/>
        <xdr:cNvSpPr txBox="1"/>
      </xdr:nvSpPr>
      <xdr:spPr>
        <a:xfrm>
          <a:off x="6705111" y="608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116789</xdr:rowOff>
    </xdr:from>
    <xdr:to>
      <xdr:col>15</xdr:col>
      <xdr:colOff>231775</xdr:colOff>
      <xdr:row>38</xdr:row>
      <xdr:rowOff>46940</xdr:rowOff>
    </xdr:to>
    <xdr:sp macro="" textlink="">
      <xdr:nvSpPr>
        <xdr:cNvPr id="318" name="円/楕円 317"/>
        <xdr:cNvSpPr/>
      </xdr:nvSpPr>
      <xdr:spPr>
        <a:xfrm>
          <a:off x="10426700" y="6460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95216</xdr:rowOff>
    </xdr:from>
    <xdr:ext cx="534377" cy="259045"/>
    <xdr:sp macro="" textlink="">
      <xdr:nvSpPr>
        <xdr:cNvPr id="319" name="補助費等該当値テキスト"/>
        <xdr:cNvSpPr txBox="1"/>
      </xdr:nvSpPr>
      <xdr:spPr>
        <a:xfrm>
          <a:off x="10528300" y="643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41,024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7919</xdr:rowOff>
    </xdr:from>
    <xdr:to>
      <xdr:col>14</xdr:col>
      <xdr:colOff>79375</xdr:colOff>
      <xdr:row>37</xdr:row>
      <xdr:rowOff>109519</xdr:rowOff>
    </xdr:to>
    <xdr:sp macro="" textlink="">
      <xdr:nvSpPr>
        <xdr:cNvPr id="320" name="円/楕円 319"/>
        <xdr:cNvSpPr/>
      </xdr:nvSpPr>
      <xdr:spPr>
        <a:xfrm>
          <a:off x="9588500" y="635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126046</xdr:rowOff>
    </xdr:from>
    <xdr:ext cx="534377" cy="259045"/>
    <xdr:sp macro="" textlink="">
      <xdr:nvSpPr>
        <xdr:cNvPr id="321" name="テキスト ボックス 320"/>
        <xdr:cNvSpPr txBox="1"/>
      </xdr:nvSpPr>
      <xdr:spPr>
        <a:xfrm>
          <a:off x="9372111" y="612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114560</xdr:rowOff>
    </xdr:from>
    <xdr:to>
      <xdr:col>12</xdr:col>
      <xdr:colOff>561975</xdr:colOff>
      <xdr:row>37</xdr:row>
      <xdr:rowOff>44710</xdr:rowOff>
    </xdr:to>
    <xdr:sp macro="" textlink="">
      <xdr:nvSpPr>
        <xdr:cNvPr id="322" name="円/楕円 321"/>
        <xdr:cNvSpPr/>
      </xdr:nvSpPr>
      <xdr:spPr>
        <a:xfrm>
          <a:off x="8699500" y="628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35837</xdr:rowOff>
    </xdr:from>
    <xdr:ext cx="534377" cy="259045"/>
    <xdr:sp macro="" textlink="">
      <xdr:nvSpPr>
        <xdr:cNvPr id="323" name="テキスト ボックス 322"/>
        <xdr:cNvSpPr txBox="1"/>
      </xdr:nvSpPr>
      <xdr:spPr>
        <a:xfrm>
          <a:off x="8483111" y="637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110760</xdr:rowOff>
    </xdr:from>
    <xdr:to>
      <xdr:col>11</xdr:col>
      <xdr:colOff>358775</xdr:colOff>
      <xdr:row>38</xdr:row>
      <xdr:rowOff>40910</xdr:rowOff>
    </xdr:to>
    <xdr:sp macro="" textlink="">
      <xdr:nvSpPr>
        <xdr:cNvPr id="324" name="円/楕円 323"/>
        <xdr:cNvSpPr/>
      </xdr:nvSpPr>
      <xdr:spPr>
        <a:xfrm>
          <a:off x="7810500" y="64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32037</xdr:rowOff>
    </xdr:from>
    <xdr:ext cx="534377" cy="259045"/>
    <xdr:sp macro="" textlink="">
      <xdr:nvSpPr>
        <xdr:cNvPr id="325" name="テキスト ボックス 324"/>
        <xdr:cNvSpPr txBox="1"/>
      </xdr:nvSpPr>
      <xdr:spPr>
        <a:xfrm>
          <a:off x="7594111" y="654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153051</xdr:rowOff>
    </xdr:from>
    <xdr:to>
      <xdr:col>10</xdr:col>
      <xdr:colOff>155575</xdr:colOff>
      <xdr:row>38</xdr:row>
      <xdr:rowOff>83201</xdr:rowOff>
    </xdr:to>
    <xdr:sp macro="" textlink="">
      <xdr:nvSpPr>
        <xdr:cNvPr id="326" name="円/楕円 325"/>
        <xdr:cNvSpPr/>
      </xdr:nvSpPr>
      <xdr:spPr>
        <a:xfrm>
          <a:off x="6921500" y="649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74328</xdr:rowOff>
    </xdr:from>
    <xdr:ext cx="534377" cy="259045"/>
    <xdr:sp macro="" textlink="">
      <xdr:nvSpPr>
        <xdr:cNvPr id="327" name="テキスト ボックス 326"/>
        <xdr:cNvSpPr txBox="1"/>
      </xdr:nvSpPr>
      <xdr:spPr>
        <a:xfrm>
          <a:off x="6705111" y="658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150147</xdr:rowOff>
    </xdr:from>
    <xdr:to>
      <xdr:col>15</xdr:col>
      <xdr:colOff>180340</xdr:colOff>
      <xdr:row>57</xdr:row>
      <xdr:rowOff>143845</xdr:rowOff>
    </xdr:to>
    <xdr:cxnSp macro="">
      <xdr:nvCxnSpPr>
        <xdr:cNvPr id="351" name="直線コネクタ 350"/>
        <xdr:cNvCxnSpPr/>
      </xdr:nvCxnSpPr>
      <xdr:spPr>
        <a:xfrm flipV="1">
          <a:off x="10475595" y="8722647"/>
          <a:ext cx="1270" cy="119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147672</xdr:rowOff>
    </xdr:from>
    <xdr:ext cx="534377" cy="259045"/>
    <xdr:sp macro="" textlink="">
      <xdr:nvSpPr>
        <xdr:cNvPr id="352" name="普通建設事業費最小値テキスト"/>
        <xdr:cNvSpPr txBox="1"/>
      </xdr:nvSpPr>
      <xdr:spPr>
        <a:xfrm>
          <a:off x="10528300" y="992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31,956</a:t>
          </a:r>
          <a:endParaRPr kumimoji="1" lang="ja-JP" altLang="en-US" sz="1000" b="1">
            <a:latin typeface="ＭＳ Ｐゴシック"/>
          </a:endParaRPr>
        </a:p>
      </xdr:txBody>
    </xdr:sp>
    <xdr:clientData/>
  </xdr:oneCellAnchor>
  <xdr:twoCellAnchor>
    <xdr:from>
      <xdr:col>15</xdr:col>
      <xdr:colOff>92075</xdr:colOff>
      <xdr:row>57</xdr:row>
      <xdr:rowOff>143845</xdr:rowOff>
    </xdr:from>
    <xdr:to>
      <xdr:col>15</xdr:col>
      <xdr:colOff>269875</xdr:colOff>
      <xdr:row>57</xdr:row>
      <xdr:rowOff>143845</xdr:rowOff>
    </xdr:to>
    <xdr:cxnSp macro="">
      <xdr:nvCxnSpPr>
        <xdr:cNvPr id="353" name="直線コネクタ 352"/>
        <xdr:cNvCxnSpPr/>
      </xdr:nvCxnSpPr>
      <xdr:spPr>
        <a:xfrm>
          <a:off x="10388600" y="9916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96824</xdr:rowOff>
    </xdr:from>
    <xdr:ext cx="599010" cy="259045"/>
    <xdr:sp macro="" textlink="">
      <xdr:nvSpPr>
        <xdr:cNvPr id="354" name="普通建設事業費最大値テキスト"/>
        <xdr:cNvSpPr txBox="1"/>
      </xdr:nvSpPr>
      <xdr:spPr>
        <a:xfrm>
          <a:off x="10528300" y="849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188,629</a:t>
          </a:r>
          <a:endParaRPr kumimoji="1" lang="ja-JP" altLang="en-US" sz="1000" b="1">
            <a:latin typeface="ＭＳ Ｐゴシック"/>
          </a:endParaRPr>
        </a:p>
      </xdr:txBody>
    </xdr:sp>
    <xdr:clientData/>
  </xdr:oneCellAnchor>
  <xdr:twoCellAnchor>
    <xdr:from>
      <xdr:col>15</xdr:col>
      <xdr:colOff>92075</xdr:colOff>
      <xdr:row>50</xdr:row>
      <xdr:rowOff>150147</xdr:rowOff>
    </xdr:from>
    <xdr:to>
      <xdr:col>15</xdr:col>
      <xdr:colOff>269875</xdr:colOff>
      <xdr:row>50</xdr:row>
      <xdr:rowOff>150147</xdr:rowOff>
    </xdr:to>
    <xdr:cxnSp macro="">
      <xdr:nvCxnSpPr>
        <xdr:cNvPr id="355" name="直線コネクタ 354"/>
        <xdr:cNvCxnSpPr/>
      </xdr:nvCxnSpPr>
      <xdr:spPr>
        <a:xfrm>
          <a:off x="10388600" y="872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58920</xdr:rowOff>
    </xdr:from>
    <xdr:to>
      <xdr:col>15</xdr:col>
      <xdr:colOff>180975</xdr:colOff>
      <xdr:row>57</xdr:row>
      <xdr:rowOff>143845</xdr:rowOff>
    </xdr:to>
    <xdr:cxnSp macro="">
      <xdr:nvCxnSpPr>
        <xdr:cNvPr id="356" name="直線コネクタ 355"/>
        <xdr:cNvCxnSpPr/>
      </xdr:nvCxnSpPr>
      <xdr:spPr>
        <a:xfrm>
          <a:off x="9639300" y="9831570"/>
          <a:ext cx="8382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42709</xdr:rowOff>
    </xdr:from>
    <xdr:ext cx="534377" cy="259045"/>
    <xdr:sp macro="" textlink="">
      <xdr:nvSpPr>
        <xdr:cNvPr id="357" name="普通建設事業費平均値テキスト"/>
        <xdr:cNvSpPr txBox="1"/>
      </xdr:nvSpPr>
      <xdr:spPr>
        <a:xfrm>
          <a:off x="10528300" y="9301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86,564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19832</xdr:rowOff>
    </xdr:from>
    <xdr:to>
      <xdr:col>15</xdr:col>
      <xdr:colOff>231775</xdr:colOff>
      <xdr:row>55</xdr:row>
      <xdr:rowOff>121432</xdr:rowOff>
    </xdr:to>
    <xdr:sp macro="" textlink="">
      <xdr:nvSpPr>
        <xdr:cNvPr id="358" name="フローチャート : 判断 357"/>
        <xdr:cNvSpPr/>
      </xdr:nvSpPr>
      <xdr:spPr>
        <a:xfrm>
          <a:off x="10426700" y="944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58920</xdr:rowOff>
    </xdr:from>
    <xdr:to>
      <xdr:col>14</xdr:col>
      <xdr:colOff>28575</xdr:colOff>
      <xdr:row>57</xdr:row>
      <xdr:rowOff>158026</xdr:rowOff>
    </xdr:to>
    <xdr:cxnSp macro="">
      <xdr:nvCxnSpPr>
        <xdr:cNvPr id="359" name="直線コネクタ 358"/>
        <xdr:cNvCxnSpPr/>
      </xdr:nvCxnSpPr>
      <xdr:spPr>
        <a:xfrm flipV="1">
          <a:off x="8750300" y="9831570"/>
          <a:ext cx="889000" cy="9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94790</xdr:rowOff>
    </xdr:from>
    <xdr:to>
      <xdr:col>14</xdr:col>
      <xdr:colOff>79375</xdr:colOff>
      <xdr:row>57</xdr:row>
      <xdr:rowOff>24940</xdr:rowOff>
    </xdr:to>
    <xdr:sp macro="" textlink="">
      <xdr:nvSpPr>
        <xdr:cNvPr id="360" name="フローチャート : 判断 359"/>
        <xdr:cNvSpPr/>
      </xdr:nvSpPr>
      <xdr:spPr>
        <a:xfrm>
          <a:off x="9588500" y="96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41467</xdr:rowOff>
    </xdr:from>
    <xdr:ext cx="534377" cy="259045"/>
    <xdr:sp macro="" textlink="">
      <xdr:nvSpPr>
        <xdr:cNvPr id="361" name="テキスト ボックス 360"/>
        <xdr:cNvSpPr txBox="1"/>
      </xdr:nvSpPr>
      <xdr:spPr>
        <a:xfrm>
          <a:off x="9372111" y="947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158026</xdr:rowOff>
    </xdr:from>
    <xdr:to>
      <xdr:col>12</xdr:col>
      <xdr:colOff>511175</xdr:colOff>
      <xdr:row>58</xdr:row>
      <xdr:rowOff>6205</xdr:rowOff>
    </xdr:to>
    <xdr:cxnSp macro="">
      <xdr:nvCxnSpPr>
        <xdr:cNvPr id="362" name="直線コネクタ 361"/>
        <xdr:cNvCxnSpPr/>
      </xdr:nvCxnSpPr>
      <xdr:spPr>
        <a:xfrm flipV="1">
          <a:off x="7861300" y="9930676"/>
          <a:ext cx="889000" cy="1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5172</xdr:rowOff>
    </xdr:from>
    <xdr:to>
      <xdr:col>12</xdr:col>
      <xdr:colOff>561975</xdr:colOff>
      <xdr:row>56</xdr:row>
      <xdr:rowOff>106772</xdr:rowOff>
    </xdr:to>
    <xdr:sp macro="" textlink="">
      <xdr:nvSpPr>
        <xdr:cNvPr id="363" name="フローチャート : 判断 362"/>
        <xdr:cNvSpPr/>
      </xdr:nvSpPr>
      <xdr:spPr>
        <a:xfrm>
          <a:off x="8699500" y="960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123299</xdr:rowOff>
    </xdr:from>
    <xdr:ext cx="534377" cy="259045"/>
    <xdr:sp macro="" textlink="">
      <xdr:nvSpPr>
        <xdr:cNvPr id="364" name="テキスト ボックス 363"/>
        <xdr:cNvSpPr txBox="1"/>
      </xdr:nvSpPr>
      <xdr:spPr>
        <a:xfrm>
          <a:off x="8483111" y="938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6205</xdr:rowOff>
    </xdr:from>
    <xdr:to>
      <xdr:col>11</xdr:col>
      <xdr:colOff>307975</xdr:colOff>
      <xdr:row>58</xdr:row>
      <xdr:rowOff>30224</xdr:rowOff>
    </xdr:to>
    <xdr:cxnSp macro="">
      <xdr:nvCxnSpPr>
        <xdr:cNvPr id="365" name="直線コネクタ 364"/>
        <xdr:cNvCxnSpPr/>
      </xdr:nvCxnSpPr>
      <xdr:spPr>
        <a:xfrm flipV="1">
          <a:off x="6972300" y="9950305"/>
          <a:ext cx="889000" cy="2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149403</xdr:rowOff>
    </xdr:from>
    <xdr:to>
      <xdr:col>11</xdr:col>
      <xdr:colOff>358775</xdr:colOff>
      <xdr:row>56</xdr:row>
      <xdr:rowOff>79553</xdr:rowOff>
    </xdr:to>
    <xdr:sp macro="" textlink="">
      <xdr:nvSpPr>
        <xdr:cNvPr id="366" name="フローチャート : 判断 365"/>
        <xdr:cNvSpPr/>
      </xdr:nvSpPr>
      <xdr:spPr>
        <a:xfrm>
          <a:off x="7810500" y="957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96080</xdr:rowOff>
    </xdr:from>
    <xdr:ext cx="534377" cy="259045"/>
    <xdr:sp macro="" textlink="">
      <xdr:nvSpPr>
        <xdr:cNvPr id="367" name="テキスト ボックス 366"/>
        <xdr:cNvSpPr txBox="1"/>
      </xdr:nvSpPr>
      <xdr:spPr>
        <a:xfrm>
          <a:off x="7594111" y="935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106593</xdr:rowOff>
    </xdr:from>
    <xdr:to>
      <xdr:col>10</xdr:col>
      <xdr:colOff>155575</xdr:colOff>
      <xdr:row>57</xdr:row>
      <xdr:rowOff>36743</xdr:rowOff>
    </xdr:to>
    <xdr:sp macro="" textlink="">
      <xdr:nvSpPr>
        <xdr:cNvPr id="368" name="フローチャート : 判断 367"/>
        <xdr:cNvSpPr/>
      </xdr:nvSpPr>
      <xdr:spPr>
        <a:xfrm>
          <a:off x="6921500" y="970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53270</xdr:rowOff>
    </xdr:from>
    <xdr:ext cx="534377" cy="259045"/>
    <xdr:sp macro="" textlink="">
      <xdr:nvSpPr>
        <xdr:cNvPr id="369" name="テキスト ボックス 368"/>
        <xdr:cNvSpPr txBox="1"/>
      </xdr:nvSpPr>
      <xdr:spPr>
        <a:xfrm>
          <a:off x="6705111" y="948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93045</xdr:rowOff>
    </xdr:from>
    <xdr:to>
      <xdr:col>15</xdr:col>
      <xdr:colOff>231775</xdr:colOff>
      <xdr:row>58</xdr:row>
      <xdr:rowOff>23195</xdr:rowOff>
    </xdr:to>
    <xdr:sp macro="" textlink="">
      <xdr:nvSpPr>
        <xdr:cNvPr id="375" name="円/楕円 374"/>
        <xdr:cNvSpPr/>
      </xdr:nvSpPr>
      <xdr:spPr>
        <a:xfrm>
          <a:off x="10426700" y="986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7972</xdr:rowOff>
    </xdr:from>
    <xdr:ext cx="534377" cy="259045"/>
    <xdr:sp macro="" textlink="">
      <xdr:nvSpPr>
        <xdr:cNvPr id="376" name="普通建設事業費該当値テキスト"/>
        <xdr:cNvSpPr txBox="1"/>
      </xdr:nvSpPr>
      <xdr:spPr>
        <a:xfrm>
          <a:off x="10528300" y="978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31,956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8120</xdr:rowOff>
    </xdr:from>
    <xdr:to>
      <xdr:col>14</xdr:col>
      <xdr:colOff>79375</xdr:colOff>
      <xdr:row>57</xdr:row>
      <xdr:rowOff>109720</xdr:rowOff>
    </xdr:to>
    <xdr:sp macro="" textlink="">
      <xdr:nvSpPr>
        <xdr:cNvPr id="377" name="円/楕円 376"/>
        <xdr:cNvSpPr/>
      </xdr:nvSpPr>
      <xdr:spPr>
        <a:xfrm>
          <a:off x="9588500" y="9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100847</xdr:rowOff>
    </xdr:from>
    <xdr:ext cx="534377" cy="259045"/>
    <xdr:sp macro="" textlink="">
      <xdr:nvSpPr>
        <xdr:cNvPr id="378" name="テキスト ボックス 377"/>
        <xdr:cNvSpPr txBox="1"/>
      </xdr:nvSpPr>
      <xdr:spPr>
        <a:xfrm>
          <a:off x="9372111" y="987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107226</xdr:rowOff>
    </xdr:from>
    <xdr:to>
      <xdr:col>12</xdr:col>
      <xdr:colOff>561975</xdr:colOff>
      <xdr:row>58</xdr:row>
      <xdr:rowOff>37376</xdr:rowOff>
    </xdr:to>
    <xdr:sp macro="" textlink="">
      <xdr:nvSpPr>
        <xdr:cNvPr id="379" name="円/楕円 378"/>
        <xdr:cNvSpPr/>
      </xdr:nvSpPr>
      <xdr:spPr>
        <a:xfrm>
          <a:off x="8699500" y="987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28503</xdr:rowOff>
    </xdr:from>
    <xdr:ext cx="534377" cy="259045"/>
    <xdr:sp macro="" textlink="">
      <xdr:nvSpPr>
        <xdr:cNvPr id="380" name="テキスト ボックス 379"/>
        <xdr:cNvSpPr txBox="1"/>
      </xdr:nvSpPr>
      <xdr:spPr>
        <a:xfrm>
          <a:off x="8483111" y="997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126855</xdr:rowOff>
    </xdr:from>
    <xdr:to>
      <xdr:col>11</xdr:col>
      <xdr:colOff>358775</xdr:colOff>
      <xdr:row>58</xdr:row>
      <xdr:rowOff>57005</xdr:rowOff>
    </xdr:to>
    <xdr:sp macro="" textlink="">
      <xdr:nvSpPr>
        <xdr:cNvPr id="381" name="円/楕円 380"/>
        <xdr:cNvSpPr/>
      </xdr:nvSpPr>
      <xdr:spPr>
        <a:xfrm>
          <a:off x="7810500" y="98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48132</xdr:rowOff>
    </xdr:from>
    <xdr:ext cx="534377" cy="259045"/>
    <xdr:sp macro="" textlink="">
      <xdr:nvSpPr>
        <xdr:cNvPr id="382" name="テキスト ボックス 381"/>
        <xdr:cNvSpPr txBox="1"/>
      </xdr:nvSpPr>
      <xdr:spPr>
        <a:xfrm>
          <a:off x="7594111" y="999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150874</xdr:rowOff>
    </xdr:from>
    <xdr:to>
      <xdr:col>10</xdr:col>
      <xdr:colOff>155575</xdr:colOff>
      <xdr:row>58</xdr:row>
      <xdr:rowOff>81024</xdr:rowOff>
    </xdr:to>
    <xdr:sp macro="" textlink="">
      <xdr:nvSpPr>
        <xdr:cNvPr id="383" name="円/楕円 382"/>
        <xdr:cNvSpPr/>
      </xdr:nvSpPr>
      <xdr:spPr>
        <a:xfrm>
          <a:off x="6921500" y="992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72151</xdr:rowOff>
    </xdr:from>
    <xdr:ext cx="534377" cy="259045"/>
    <xdr:sp macro="" textlink="">
      <xdr:nvSpPr>
        <xdr:cNvPr id="384" name="テキスト ボックス 383"/>
        <xdr:cNvSpPr txBox="1"/>
      </xdr:nvSpPr>
      <xdr:spPr>
        <a:xfrm>
          <a:off x="6705111" y="1001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159980</xdr:rowOff>
    </xdr:from>
    <xdr:to>
      <xdr:col>15</xdr:col>
      <xdr:colOff>180340</xdr:colOff>
      <xdr:row>79</xdr:row>
      <xdr:rowOff>40455</xdr:rowOff>
    </xdr:to>
    <xdr:cxnSp macro="">
      <xdr:nvCxnSpPr>
        <xdr:cNvPr id="410" name="直線コネクタ 409"/>
        <xdr:cNvCxnSpPr/>
      </xdr:nvCxnSpPr>
      <xdr:spPr>
        <a:xfrm flipV="1">
          <a:off x="10475595" y="11990030"/>
          <a:ext cx="1270" cy="1594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44282</xdr:rowOff>
    </xdr:from>
    <xdr:ext cx="469744" cy="259045"/>
    <xdr:sp macro="" textlink="">
      <xdr:nvSpPr>
        <xdr:cNvPr id="411" name="普通建設事業費 （ うち新規整備　）最小値テキスト"/>
        <xdr:cNvSpPr txBox="1"/>
      </xdr:nvSpPr>
      <xdr:spPr>
        <a:xfrm>
          <a:off x="10528300" y="1358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5,367</a:t>
          </a:r>
          <a:endParaRPr kumimoji="1" lang="ja-JP" altLang="en-US" sz="1000" b="1">
            <a:latin typeface="ＭＳ Ｐゴシック"/>
          </a:endParaRPr>
        </a:p>
      </xdr:txBody>
    </xdr:sp>
    <xdr:clientData/>
  </xdr:oneCellAnchor>
  <xdr:twoCellAnchor>
    <xdr:from>
      <xdr:col>15</xdr:col>
      <xdr:colOff>92075</xdr:colOff>
      <xdr:row>79</xdr:row>
      <xdr:rowOff>40455</xdr:rowOff>
    </xdr:from>
    <xdr:to>
      <xdr:col>15</xdr:col>
      <xdr:colOff>269875</xdr:colOff>
      <xdr:row>79</xdr:row>
      <xdr:rowOff>40455</xdr:rowOff>
    </xdr:to>
    <xdr:cxnSp macro="">
      <xdr:nvCxnSpPr>
        <xdr:cNvPr id="412" name="直線コネクタ 411"/>
        <xdr:cNvCxnSpPr/>
      </xdr:nvCxnSpPr>
      <xdr:spPr>
        <a:xfrm>
          <a:off x="10388600" y="1358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106657</xdr:rowOff>
    </xdr:from>
    <xdr:ext cx="599010" cy="259045"/>
    <xdr:sp macro="" textlink="">
      <xdr:nvSpPr>
        <xdr:cNvPr id="413" name="普通建設事業費 （ うち新規整備　）最大値テキスト"/>
        <xdr:cNvSpPr txBox="1"/>
      </xdr:nvSpPr>
      <xdr:spPr>
        <a:xfrm>
          <a:off x="10528300" y="1176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151,887</a:t>
          </a:r>
          <a:endParaRPr kumimoji="1" lang="ja-JP" altLang="en-US" sz="1000" b="1">
            <a:latin typeface="ＭＳ Ｐゴシック"/>
          </a:endParaRPr>
        </a:p>
      </xdr:txBody>
    </xdr:sp>
    <xdr:clientData/>
  </xdr:oneCellAnchor>
  <xdr:twoCellAnchor>
    <xdr:from>
      <xdr:col>15</xdr:col>
      <xdr:colOff>92075</xdr:colOff>
      <xdr:row>69</xdr:row>
      <xdr:rowOff>159980</xdr:rowOff>
    </xdr:from>
    <xdr:to>
      <xdr:col>15</xdr:col>
      <xdr:colOff>269875</xdr:colOff>
      <xdr:row>69</xdr:row>
      <xdr:rowOff>159980</xdr:rowOff>
    </xdr:to>
    <xdr:cxnSp macro="">
      <xdr:nvCxnSpPr>
        <xdr:cNvPr id="414" name="直線コネクタ 413"/>
        <xdr:cNvCxnSpPr/>
      </xdr:nvCxnSpPr>
      <xdr:spPr>
        <a:xfrm>
          <a:off x="10388600" y="1199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123806</xdr:rowOff>
    </xdr:from>
    <xdr:to>
      <xdr:col>15</xdr:col>
      <xdr:colOff>180975</xdr:colOff>
      <xdr:row>78</xdr:row>
      <xdr:rowOff>127465</xdr:rowOff>
    </xdr:to>
    <xdr:cxnSp macro="">
      <xdr:nvCxnSpPr>
        <xdr:cNvPr id="415" name="直線コネクタ 414"/>
        <xdr:cNvCxnSpPr/>
      </xdr:nvCxnSpPr>
      <xdr:spPr>
        <a:xfrm flipV="1">
          <a:off x="9639300" y="13496906"/>
          <a:ext cx="8382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84508</xdr:rowOff>
    </xdr:from>
    <xdr:ext cx="534377" cy="259045"/>
    <xdr:sp macro="" textlink="">
      <xdr:nvSpPr>
        <xdr:cNvPr id="416" name="普通建設事業費 （ うち新規整備　）平均値テキスト"/>
        <xdr:cNvSpPr txBox="1"/>
      </xdr:nvSpPr>
      <xdr:spPr>
        <a:xfrm>
          <a:off x="10528300" y="1294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46,005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61632</xdr:rowOff>
    </xdr:from>
    <xdr:to>
      <xdr:col>15</xdr:col>
      <xdr:colOff>231775</xdr:colOff>
      <xdr:row>76</xdr:row>
      <xdr:rowOff>163232</xdr:rowOff>
    </xdr:to>
    <xdr:sp macro="" textlink="">
      <xdr:nvSpPr>
        <xdr:cNvPr id="417" name="フローチャート : 判断 416"/>
        <xdr:cNvSpPr/>
      </xdr:nvSpPr>
      <xdr:spPr>
        <a:xfrm>
          <a:off x="10426700" y="130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127465</xdr:rowOff>
    </xdr:from>
    <xdr:to>
      <xdr:col>14</xdr:col>
      <xdr:colOff>28575</xdr:colOff>
      <xdr:row>78</xdr:row>
      <xdr:rowOff>137218</xdr:rowOff>
    </xdr:to>
    <xdr:cxnSp macro="">
      <xdr:nvCxnSpPr>
        <xdr:cNvPr id="418" name="直線コネクタ 417"/>
        <xdr:cNvCxnSpPr/>
      </xdr:nvCxnSpPr>
      <xdr:spPr>
        <a:xfrm flipV="1">
          <a:off x="8750300" y="13500565"/>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161779</xdr:rowOff>
    </xdr:from>
    <xdr:to>
      <xdr:col>14</xdr:col>
      <xdr:colOff>79375</xdr:colOff>
      <xdr:row>78</xdr:row>
      <xdr:rowOff>91929</xdr:rowOff>
    </xdr:to>
    <xdr:sp macro="" textlink="">
      <xdr:nvSpPr>
        <xdr:cNvPr id="419" name="フローチャート : 判断 418"/>
        <xdr:cNvSpPr/>
      </xdr:nvSpPr>
      <xdr:spPr>
        <a:xfrm>
          <a:off x="9588500" y="1336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108456</xdr:rowOff>
    </xdr:from>
    <xdr:ext cx="534377" cy="259045"/>
    <xdr:sp macro="" textlink="">
      <xdr:nvSpPr>
        <xdr:cNvPr id="420" name="テキスト ボックス 419"/>
        <xdr:cNvSpPr txBox="1"/>
      </xdr:nvSpPr>
      <xdr:spPr>
        <a:xfrm>
          <a:off x="9372111" y="1313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95399</xdr:rowOff>
    </xdr:from>
    <xdr:to>
      <xdr:col>12</xdr:col>
      <xdr:colOff>561975</xdr:colOff>
      <xdr:row>78</xdr:row>
      <xdr:rowOff>25549</xdr:rowOff>
    </xdr:to>
    <xdr:sp macro="" textlink="">
      <xdr:nvSpPr>
        <xdr:cNvPr id="421" name="フローチャート : 判断 420"/>
        <xdr:cNvSpPr/>
      </xdr:nvSpPr>
      <xdr:spPr>
        <a:xfrm>
          <a:off x="8699500" y="1329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42076</xdr:rowOff>
    </xdr:from>
    <xdr:ext cx="534377" cy="259045"/>
    <xdr:sp macro="" textlink="">
      <xdr:nvSpPr>
        <xdr:cNvPr id="422" name="テキスト ボックス 421"/>
        <xdr:cNvSpPr txBox="1"/>
      </xdr:nvSpPr>
      <xdr:spPr>
        <a:xfrm>
          <a:off x="8483111" y="1307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73006</xdr:rowOff>
    </xdr:from>
    <xdr:to>
      <xdr:col>15</xdr:col>
      <xdr:colOff>231775</xdr:colOff>
      <xdr:row>79</xdr:row>
      <xdr:rowOff>3156</xdr:rowOff>
    </xdr:to>
    <xdr:sp macro="" textlink="">
      <xdr:nvSpPr>
        <xdr:cNvPr id="428" name="円/楕円 427"/>
        <xdr:cNvSpPr/>
      </xdr:nvSpPr>
      <xdr:spPr>
        <a:xfrm>
          <a:off x="10426700" y="1344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159383</xdr:rowOff>
    </xdr:from>
    <xdr:ext cx="534377" cy="259045"/>
    <xdr:sp macro="" textlink="">
      <xdr:nvSpPr>
        <xdr:cNvPr id="429" name="普通建設事業費 （ うち新規整備　）該当値テキスト"/>
        <xdr:cNvSpPr txBox="1"/>
      </xdr:nvSpPr>
      <xdr:spPr>
        <a:xfrm>
          <a:off x="10528300" y="133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13,460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76665</xdr:rowOff>
    </xdr:from>
    <xdr:to>
      <xdr:col>14</xdr:col>
      <xdr:colOff>79375</xdr:colOff>
      <xdr:row>79</xdr:row>
      <xdr:rowOff>6815</xdr:rowOff>
    </xdr:to>
    <xdr:sp macro="" textlink="">
      <xdr:nvSpPr>
        <xdr:cNvPr id="430" name="円/楕円 429"/>
        <xdr:cNvSpPr/>
      </xdr:nvSpPr>
      <xdr:spPr>
        <a:xfrm>
          <a:off x="9588500" y="1344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169392</xdr:rowOff>
    </xdr:from>
    <xdr:ext cx="534377" cy="259045"/>
    <xdr:sp macro="" textlink="">
      <xdr:nvSpPr>
        <xdr:cNvPr id="431" name="テキスト ボックス 430"/>
        <xdr:cNvSpPr txBox="1"/>
      </xdr:nvSpPr>
      <xdr:spPr>
        <a:xfrm>
          <a:off x="9372111" y="1354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86418</xdr:rowOff>
    </xdr:from>
    <xdr:to>
      <xdr:col>12</xdr:col>
      <xdr:colOff>561975</xdr:colOff>
      <xdr:row>79</xdr:row>
      <xdr:rowOff>16568</xdr:rowOff>
    </xdr:to>
    <xdr:sp macro="" textlink="">
      <xdr:nvSpPr>
        <xdr:cNvPr id="432" name="円/楕円 431"/>
        <xdr:cNvSpPr/>
      </xdr:nvSpPr>
      <xdr:spPr>
        <a:xfrm>
          <a:off x="8699500" y="134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7695</xdr:rowOff>
    </xdr:from>
    <xdr:ext cx="534377" cy="259045"/>
    <xdr:sp macro="" textlink="">
      <xdr:nvSpPr>
        <xdr:cNvPr id="433" name="テキスト ボックス 432"/>
        <xdr:cNvSpPr txBox="1"/>
      </xdr:nvSpPr>
      <xdr:spPr>
        <a:xfrm>
          <a:off x="8483111" y="135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22493</xdr:rowOff>
    </xdr:from>
    <xdr:to>
      <xdr:col>15</xdr:col>
      <xdr:colOff>180340</xdr:colOff>
      <xdr:row>98</xdr:row>
      <xdr:rowOff>134998</xdr:rowOff>
    </xdr:to>
    <xdr:cxnSp macro="">
      <xdr:nvCxnSpPr>
        <xdr:cNvPr id="459" name="直線コネクタ 458"/>
        <xdr:cNvCxnSpPr/>
      </xdr:nvCxnSpPr>
      <xdr:spPr>
        <a:xfrm flipV="1">
          <a:off x="10475595" y="15452993"/>
          <a:ext cx="1270" cy="1484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138825</xdr:rowOff>
    </xdr:from>
    <xdr:ext cx="469744" cy="259045"/>
    <xdr:sp macro="" textlink="">
      <xdr:nvSpPr>
        <xdr:cNvPr id="460" name="普通建設事業費 （ うち更新整備　）最小値テキスト"/>
        <xdr:cNvSpPr txBox="1"/>
      </xdr:nvSpPr>
      <xdr:spPr>
        <a:xfrm>
          <a:off x="10528300" y="1694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8,288</a:t>
          </a:r>
          <a:endParaRPr kumimoji="1" lang="ja-JP" altLang="en-US" sz="1000" b="1">
            <a:latin typeface="ＭＳ Ｐゴシック"/>
          </a:endParaRPr>
        </a:p>
      </xdr:txBody>
    </xdr:sp>
    <xdr:clientData/>
  </xdr:oneCellAnchor>
  <xdr:twoCellAnchor>
    <xdr:from>
      <xdr:col>15</xdr:col>
      <xdr:colOff>92075</xdr:colOff>
      <xdr:row>98</xdr:row>
      <xdr:rowOff>134998</xdr:rowOff>
    </xdr:from>
    <xdr:to>
      <xdr:col>15</xdr:col>
      <xdr:colOff>269875</xdr:colOff>
      <xdr:row>98</xdr:row>
      <xdr:rowOff>134998</xdr:rowOff>
    </xdr:to>
    <xdr:cxnSp macro="">
      <xdr:nvCxnSpPr>
        <xdr:cNvPr id="461" name="直線コネクタ 460"/>
        <xdr:cNvCxnSpPr/>
      </xdr:nvCxnSpPr>
      <xdr:spPr>
        <a:xfrm>
          <a:off x="10388600" y="16937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140620</xdr:rowOff>
    </xdr:from>
    <xdr:ext cx="534377" cy="259045"/>
    <xdr:sp macro="" textlink="">
      <xdr:nvSpPr>
        <xdr:cNvPr id="462"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99,178</a:t>
          </a:r>
          <a:endParaRPr kumimoji="1" lang="ja-JP" altLang="en-US" sz="1000" b="1">
            <a:latin typeface="ＭＳ Ｐゴシック"/>
          </a:endParaRPr>
        </a:p>
      </xdr:txBody>
    </xdr:sp>
    <xdr:clientData/>
  </xdr:oneCellAnchor>
  <xdr:twoCellAnchor>
    <xdr:from>
      <xdr:col>15</xdr:col>
      <xdr:colOff>92075</xdr:colOff>
      <xdr:row>90</xdr:row>
      <xdr:rowOff>22493</xdr:rowOff>
    </xdr:from>
    <xdr:to>
      <xdr:col>15</xdr:col>
      <xdr:colOff>269875</xdr:colOff>
      <xdr:row>90</xdr:row>
      <xdr:rowOff>22493</xdr:rowOff>
    </xdr:to>
    <xdr:cxnSp macro="">
      <xdr:nvCxnSpPr>
        <xdr:cNvPr id="463" name="直線コネクタ 462"/>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60539</xdr:rowOff>
    </xdr:from>
    <xdr:to>
      <xdr:col>15</xdr:col>
      <xdr:colOff>180975</xdr:colOff>
      <xdr:row>98</xdr:row>
      <xdr:rowOff>134998</xdr:rowOff>
    </xdr:to>
    <xdr:cxnSp macro="">
      <xdr:nvCxnSpPr>
        <xdr:cNvPr id="464" name="直線コネクタ 463"/>
        <xdr:cNvCxnSpPr/>
      </xdr:nvCxnSpPr>
      <xdr:spPr>
        <a:xfrm>
          <a:off x="9639300" y="16862639"/>
          <a:ext cx="838200" cy="7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145691</xdr:rowOff>
    </xdr:from>
    <xdr:ext cx="534377" cy="259045"/>
    <xdr:sp macro="" textlink="">
      <xdr:nvSpPr>
        <xdr:cNvPr id="465" name="普通建設事業費 （ うち更新整備　）平均値テキスト"/>
        <xdr:cNvSpPr txBox="1"/>
      </xdr:nvSpPr>
      <xdr:spPr>
        <a:xfrm>
          <a:off x="10528300" y="16433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122814</xdr:rowOff>
    </xdr:from>
    <xdr:to>
      <xdr:col>15</xdr:col>
      <xdr:colOff>231775</xdr:colOff>
      <xdr:row>97</xdr:row>
      <xdr:rowOff>52964</xdr:rowOff>
    </xdr:to>
    <xdr:sp macro="" textlink="">
      <xdr:nvSpPr>
        <xdr:cNvPr id="466" name="フローチャート : 判断 465"/>
        <xdr:cNvSpPr/>
      </xdr:nvSpPr>
      <xdr:spPr>
        <a:xfrm>
          <a:off x="10426700" y="1658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60539</xdr:rowOff>
    </xdr:from>
    <xdr:to>
      <xdr:col>14</xdr:col>
      <xdr:colOff>28575</xdr:colOff>
      <xdr:row>98</xdr:row>
      <xdr:rowOff>92298</xdr:rowOff>
    </xdr:to>
    <xdr:cxnSp macro="">
      <xdr:nvCxnSpPr>
        <xdr:cNvPr id="467" name="直線コネクタ 466"/>
        <xdr:cNvCxnSpPr/>
      </xdr:nvCxnSpPr>
      <xdr:spPr>
        <a:xfrm flipV="1">
          <a:off x="8750300" y="16862639"/>
          <a:ext cx="889000" cy="3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171376</xdr:rowOff>
    </xdr:from>
    <xdr:to>
      <xdr:col>14</xdr:col>
      <xdr:colOff>79375</xdr:colOff>
      <xdr:row>97</xdr:row>
      <xdr:rowOff>101526</xdr:rowOff>
    </xdr:to>
    <xdr:sp macro="" textlink="">
      <xdr:nvSpPr>
        <xdr:cNvPr id="468" name="フローチャート : 判断 467"/>
        <xdr:cNvSpPr/>
      </xdr:nvSpPr>
      <xdr:spPr>
        <a:xfrm>
          <a:off x="9588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118053</xdr:rowOff>
    </xdr:from>
    <xdr:ext cx="534377" cy="259045"/>
    <xdr:sp macro="" textlink="">
      <xdr:nvSpPr>
        <xdr:cNvPr id="469" name="テキスト ボックス 468"/>
        <xdr:cNvSpPr txBox="1"/>
      </xdr:nvSpPr>
      <xdr:spPr>
        <a:xfrm>
          <a:off x="9372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101913</xdr:rowOff>
    </xdr:from>
    <xdr:to>
      <xdr:col>12</xdr:col>
      <xdr:colOff>561975</xdr:colOff>
      <xdr:row>97</xdr:row>
      <xdr:rowOff>32063</xdr:rowOff>
    </xdr:to>
    <xdr:sp macro="" textlink="">
      <xdr:nvSpPr>
        <xdr:cNvPr id="470" name="フローチャート : 判断 469"/>
        <xdr:cNvSpPr/>
      </xdr:nvSpPr>
      <xdr:spPr>
        <a:xfrm>
          <a:off x="8699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48590</xdr:rowOff>
    </xdr:from>
    <xdr:ext cx="534377" cy="259045"/>
    <xdr:sp macro="" textlink="">
      <xdr:nvSpPr>
        <xdr:cNvPr id="471" name="テキスト ボックス 470"/>
        <xdr:cNvSpPr txBox="1"/>
      </xdr:nvSpPr>
      <xdr:spPr>
        <a:xfrm>
          <a:off x="8483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84198</xdr:rowOff>
    </xdr:from>
    <xdr:to>
      <xdr:col>15</xdr:col>
      <xdr:colOff>231775</xdr:colOff>
      <xdr:row>99</xdr:row>
      <xdr:rowOff>14348</xdr:rowOff>
    </xdr:to>
    <xdr:sp macro="" textlink="">
      <xdr:nvSpPr>
        <xdr:cNvPr id="477" name="円/楕円 476"/>
        <xdr:cNvSpPr/>
      </xdr:nvSpPr>
      <xdr:spPr>
        <a:xfrm>
          <a:off x="10426700" y="1688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170575</xdr:rowOff>
    </xdr:from>
    <xdr:ext cx="469744" cy="259045"/>
    <xdr:sp macro="" textlink="">
      <xdr:nvSpPr>
        <xdr:cNvPr id="478" name="普通建設事業費 （ うち更新整備　）該当値テキスト"/>
        <xdr:cNvSpPr txBox="1"/>
      </xdr:nvSpPr>
      <xdr:spPr>
        <a:xfrm>
          <a:off x="10528300" y="1680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9739</xdr:rowOff>
    </xdr:from>
    <xdr:to>
      <xdr:col>14</xdr:col>
      <xdr:colOff>79375</xdr:colOff>
      <xdr:row>98</xdr:row>
      <xdr:rowOff>111339</xdr:rowOff>
    </xdr:to>
    <xdr:sp macro="" textlink="">
      <xdr:nvSpPr>
        <xdr:cNvPr id="479" name="円/楕円 478"/>
        <xdr:cNvSpPr/>
      </xdr:nvSpPr>
      <xdr:spPr>
        <a:xfrm>
          <a:off x="9588500" y="1681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102466</xdr:rowOff>
    </xdr:from>
    <xdr:ext cx="534377" cy="259045"/>
    <xdr:sp macro="" textlink="">
      <xdr:nvSpPr>
        <xdr:cNvPr id="480" name="テキスト ボックス 479"/>
        <xdr:cNvSpPr txBox="1"/>
      </xdr:nvSpPr>
      <xdr:spPr>
        <a:xfrm>
          <a:off x="9372111" y="1690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41498</xdr:rowOff>
    </xdr:from>
    <xdr:to>
      <xdr:col>12</xdr:col>
      <xdr:colOff>561975</xdr:colOff>
      <xdr:row>98</xdr:row>
      <xdr:rowOff>143098</xdr:rowOff>
    </xdr:to>
    <xdr:sp macro="" textlink="">
      <xdr:nvSpPr>
        <xdr:cNvPr id="481" name="円/楕円 480"/>
        <xdr:cNvSpPr/>
      </xdr:nvSpPr>
      <xdr:spPr>
        <a:xfrm>
          <a:off x="8699500" y="168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134225</xdr:rowOff>
    </xdr:from>
    <xdr:ext cx="534377" cy="259045"/>
    <xdr:sp macro="" textlink="">
      <xdr:nvSpPr>
        <xdr:cNvPr id="482" name="テキスト ボックス 481"/>
        <xdr:cNvSpPr txBox="1"/>
      </xdr:nvSpPr>
      <xdr:spPr>
        <a:xfrm>
          <a:off x="8483111" y="1693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2" name="テキスト ボックス 50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156693</xdr:rowOff>
    </xdr:from>
    <xdr:to>
      <xdr:col>23</xdr:col>
      <xdr:colOff>516889</xdr:colOff>
      <xdr:row>39</xdr:row>
      <xdr:rowOff>44450</xdr:rowOff>
    </xdr:to>
    <xdr:cxnSp macro="">
      <xdr:nvCxnSpPr>
        <xdr:cNvPr id="506" name="直線コネクタ 505"/>
        <xdr:cNvCxnSpPr/>
      </xdr:nvCxnSpPr>
      <xdr:spPr>
        <a:xfrm flipV="1">
          <a:off x="16317595" y="5128743"/>
          <a:ext cx="1269" cy="1602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103370</xdr:rowOff>
    </xdr:from>
    <xdr:ext cx="534377" cy="259045"/>
    <xdr:sp macro="" textlink="">
      <xdr:nvSpPr>
        <xdr:cNvPr id="509" name="災害復旧事業費最大値テキスト"/>
        <xdr:cNvSpPr txBox="1"/>
      </xdr:nvSpPr>
      <xdr:spPr>
        <a:xfrm>
          <a:off x="16370300" y="490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42,054</a:t>
          </a:r>
          <a:endParaRPr kumimoji="1" lang="ja-JP" altLang="en-US" sz="1000" b="1">
            <a:latin typeface="ＭＳ Ｐゴシック"/>
          </a:endParaRPr>
        </a:p>
      </xdr:txBody>
    </xdr:sp>
    <xdr:clientData/>
  </xdr:oneCellAnchor>
  <xdr:twoCellAnchor>
    <xdr:from>
      <xdr:col>23</xdr:col>
      <xdr:colOff>428625</xdr:colOff>
      <xdr:row>29</xdr:row>
      <xdr:rowOff>156693</xdr:rowOff>
    </xdr:from>
    <xdr:to>
      <xdr:col>23</xdr:col>
      <xdr:colOff>606425</xdr:colOff>
      <xdr:row>29</xdr:row>
      <xdr:rowOff>156693</xdr:rowOff>
    </xdr:to>
    <xdr:cxnSp macro="">
      <xdr:nvCxnSpPr>
        <xdr:cNvPr id="510" name="直線コネクタ 509"/>
        <xdr:cNvCxnSpPr/>
      </xdr:nvCxnSpPr>
      <xdr:spPr>
        <a:xfrm>
          <a:off x="16230600" y="512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12827</xdr:rowOff>
    </xdr:from>
    <xdr:to>
      <xdr:col>23</xdr:col>
      <xdr:colOff>517525</xdr:colOff>
      <xdr:row>39</xdr:row>
      <xdr:rowOff>44450</xdr:rowOff>
    </xdr:to>
    <xdr:cxnSp macro="">
      <xdr:nvCxnSpPr>
        <xdr:cNvPr id="511" name="直線コネクタ 510"/>
        <xdr:cNvCxnSpPr/>
      </xdr:nvCxnSpPr>
      <xdr:spPr>
        <a:xfrm>
          <a:off x="15481300" y="6699377"/>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155249</xdr:rowOff>
    </xdr:from>
    <xdr:ext cx="469744" cy="259045"/>
    <xdr:sp macro="" textlink="">
      <xdr:nvSpPr>
        <xdr:cNvPr id="512" name="災害復旧事業費平均値テキスト"/>
        <xdr:cNvSpPr txBox="1"/>
      </xdr:nvSpPr>
      <xdr:spPr>
        <a:xfrm>
          <a:off x="16370300" y="6155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9,859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132372</xdr:rowOff>
    </xdr:from>
    <xdr:to>
      <xdr:col>23</xdr:col>
      <xdr:colOff>568325</xdr:colOff>
      <xdr:row>37</xdr:row>
      <xdr:rowOff>62522</xdr:rowOff>
    </xdr:to>
    <xdr:sp macro="" textlink="">
      <xdr:nvSpPr>
        <xdr:cNvPr id="513" name="フローチャート : 判断 512"/>
        <xdr:cNvSpPr/>
      </xdr:nvSpPr>
      <xdr:spPr>
        <a:xfrm>
          <a:off x="16268700" y="63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12827</xdr:rowOff>
    </xdr:from>
    <xdr:to>
      <xdr:col>22</xdr:col>
      <xdr:colOff>365125</xdr:colOff>
      <xdr:row>39</xdr:row>
      <xdr:rowOff>44450</xdr:rowOff>
    </xdr:to>
    <xdr:cxnSp macro="">
      <xdr:nvCxnSpPr>
        <xdr:cNvPr id="514" name="直線コネクタ 513"/>
        <xdr:cNvCxnSpPr/>
      </xdr:nvCxnSpPr>
      <xdr:spPr>
        <a:xfrm flipV="1">
          <a:off x="14592300" y="6699377"/>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110122</xdr:rowOff>
    </xdr:from>
    <xdr:to>
      <xdr:col>22</xdr:col>
      <xdr:colOff>415925</xdr:colOff>
      <xdr:row>39</xdr:row>
      <xdr:rowOff>40272</xdr:rowOff>
    </xdr:to>
    <xdr:sp macro="" textlink="">
      <xdr:nvSpPr>
        <xdr:cNvPr id="515" name="フローチャート : 判断 514"/>
        <xdr:cNvSpPr/>
      </xdr:nvSpPr>
      <xdr:spPr>
        <a:xfrm>
          <a:off x="154305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56799</xdr:rowOff>
    </xdr:from>
    <xdr:ext cx="469744" cy="259045"/>
    <xdr:sp macro="" textlink="">
      <xdr:nvSpPr>
        <xdr:cNvPr id="516" name="テキスト ボックス 515"/>
        <xdr:cNvSpPr txBox="1"/>
      </xdr:nvSpPr>
      <xdr:spPr>
        <a:xfrm>
          <a:off x="15246427" y="640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38812</xdr:rowOff>
    </xdr:from>
    <xdr:to>
      <xdr:col>21</xdr:col>
      <xdr:colOff>161925</xdr:colOff>
      <xdr:row>39</xdr:row>
      <xdr:rowOff>44450</xdr:rowOff>
    </xdr:to>
    <xdr:cxnSp macro="">
      <xdr:nvCxnSpPr>
        <xdr:cNvPr id="517" name="直線コネクタ 516"/>
        <xdr:cNvCxnSpPr/>
      </xdr:nvCxnSpPr>
      <xdr:spPr>
        <a:xfrm>
          <a:off x="13703300" y="6725362"/>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1956</xdr:rowOff>
    </xdr:from>
    <xdr:to>
      <xdr:col>21</xdr:col>
      <xdr:colOff>212725</xdr:colOff>
      <xdr:row>38</xdr:row>
      <xdr:rowOff>103556</xdr:rowOff>
    </xdr:to>
    <xdr:sp macro="" textlink="">
      <xdr:nvSpPr>
        <xdr:cNvPr id="518" name="フローチャート : 判断 517"/>
        <xdr:cNvSpPr/>
      </xdr:nvSpPr>
      <xdr:spPr>
        <a:xfrm>
          <a:off x="14541500" y="65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120083</xdr:rowOff>
    </xdr:from>
    <xdr:ext cx="469744" cy="259045"/>
    <xdr:sp macro="" textlink="">
      <xdr:nvSpPr>
        <xdr:cNvPr id="519" name="テキスト ボックス 518"/>
        <xdr:cNvSpPr txBox="1"/>
      </xdr:nvSpPr>
      <xdr:spPr>
        <a:xfrm>
          <a:off x="14357427" y="62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37859</xdr:rowOff>
    </xdr:from>
    <xdr:to>
      <xdr:col>19</xdr:col>
      <xdr:colOff>644525</xdr:colOff>
      <xdr:row>39</xdr:row>
      <xdr:rowOff>38812</xdr:rowOff>
    </xdr:to>
    <xdr:cxnSp macro="">
      <xdr:nvCxnSpPr>
        <xdr:cNvPr id="520" name="直線コネクタ 519"/>
        <xdr:cNvCxnSpPr/>
      </xdr:nvCxnSpPr>
      <xdr:spPr>
        <a:xfrm>
          <a:off x="12814300" y="6552959"/>
          <a:ext cx="889000" cy="17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29350</xdr:rowOff>
    </xdr:from>
    <xdr:to>
      <xdr:col>20</xdr:col>
      <xdr:colOff>9525</xdr:colOff>
      <xdr:row>37</xdr:row>
      <xdr:rowOff>130950</xdr:rowOff>
    </xdr:to>
    <xdr:sp macro="" textlink="">
      <xdr:nvSpPr>
        <xdr:cNvPr id="521" name="フローチャート : 判断 520"/>
        <xdr:cNvSpPr/>
      </xdr:nvSpPr>
      <xdr:spPr>
        <a:xfrm>
          <a:off x="13652500" y="63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147477</xdr:rowOff>
    </xdr:from>
    <xdr:ext cx="469744" cy="259045"/>
    <xdr:sp macro="" textlink="">
      <xdr:nvSpPr>
        <xdr:cNvPr id="522" name="テキスト ボックス 521"/>
        <xdr:cNvSpPr txBox="1"/>
      </xdr:nvSpPr>
      <xdr:spPr>
        <a:xfrm>
          <a:off x="13468427" y="614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31674</xdr:rowOff>
    </xdr:from>
    <xdr:to>
      <xdr:col>18</xdr:col>
      <xdr:colOff>492125</xdr:colOff>
      <xdr:row>37</xdr:row>
      <xdr:rowOff>133274</xdr:rowOff>
    </xdr:to>
    <xdr:sp macro="" textlink="">
      <xdr:nvSpPr>
        <xdr:cNvPr id="523" name="フローチャート : 判断 522"/>
        <xdr:cNvSpPr/>
      </xdr:nvSpPr>
      <xdr:spPr>
        <a:xfrm>
          <a:off x="12763500" y="63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149801</xdr:rowOff>
    </xdr:from>
    <xdr:ext cx="469744" cy="259045"/>
    <xdr:sp macro="" textlink="">
      <xdr:nvSpPr>
        <xdr:cNvPr id="524" name="テキスト ボックス 523"/>
        <xdr:cNvSpPr txBox="1"/>
      </xdr:nvSpPr>
      <xdr:spPr>
        <a:xfrm>
          <a:off x="12579427" y="61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30" name="円/楕円 52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31"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133477</xdr:rowOff>
    </xdr:from>
    <xdr:to>
      <xdr:col>22</xdr:col>
      <xdr:colOff>415925</xdr:colOff>
      <xdr:row>39</xdr:row>
      <xdr:rowOff>63627</xdr:rowOff>
    </xdr:to>
    <xdr:sp macro="" textlink="">
      <xdr:nvSpPr>
        <xdr:cNvPr id="532" name="円/楕円 531"/>
        <xdr:cNvSpPr/>
      </xdr:nvSpPr>
      <xdr:spPr>
        <a:xfrm>
          <a:off x="15430500" y="664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54754</xdr:rowOff>
    </xdr:from>
    <xdr:ext cx="378565" cy="259045"/>
    <xdr:sp macro="" textlink="">
      <xdr:nvSpPr>
        <xdr:cNvPr id="533" name="テキスト ボックス 532"/>
        <xdr:cNvSpPr txBox="1"/>
      </xdr:nvSpPr>
      <xdr:spPr>
        <a:xfrm>
          <a:off x="15292017" y="6741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34" name="円/楕円 53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35" name="テキスト ボックス 534"/>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159462</xdr:rowOff>
    </xdr:from>
    <xdr:to>
      <xdr:col>20</xdr:col>
      <xdr:colOff>9525</xdr:colOff>
      <xdr:row>39</xdr:row>
      <xdr:rowOff>89612</xdr:rowOff>
    </xdr:to>
    <xdr:sp macro="" textlink="">
      <xdr:nvSpPr>
        <xdr:cNvPr id="536" name="円/楕円 535"/>
        <xdr:cNvSpPr/>
      </xdr:nvSpPr>
      <xdr:spPr>
        <a:xfrm>
          <a:off x="13652500" y="66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80739</xdr:rowOff>
    </xdr:from>
    <xdr:ext cx="378565" cy="259045"/>
    <xdr:sp macro="" textlink="">
      <xdr:nvSpPr>
        <xdr:cNvPr id="537" name="テキスト ボックス 536"/>
        <xdr:cNvSpPr txBox="1"/>
      </xdr:nvSpPr>
      <xdr:spPr>
        <a:xfrm>
          <a:off x="13514017" y="6767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158509</xdr:rowOff>
    </xdr:from>
    <xdr:to>
      <xdr:col>18</xdr:col>
      <xdr:colOff>492125</xdr:colOff>
      <xdr:row>38</xdr:row>
      <xdr:rowOff>88658</xdr:rowOff>
    </xdr:to>
    <xdr:sp macro="" textlink="">
      <xdr:nvSpPr>
        <xdr:cNvPr id="538" name="円/楕円 537"/>
        <xdr:cNvSpPr/>
      </xdr:nvSpPr>
      <xdr:spPr>
        <a:xfrm>
          <a:off x="12763500" y="65021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79786</xdr:rowOff>
    </xdr:from>
    <xdr:ext cx="469744" cy="259045"/>
    <xdr:sp macro="" textlink="">
      <xdr:nvSpPr>
        <xdr:cNvPr id="539" name="テキスト ボックス 538"/>
        <xdr:cNvSpPr txBox="1"/>
      </xdr:nvSpPr>
      <xdr:spPr>
        <a:xfrm>
          <a:off x="12579427" y="659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フローチャート :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4" name="フローチャート :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5" name="テキスト ボックス 56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7" name="フローチャート :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8" name="テキスト ボックス 56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70" name="フローチャート :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1" name="テキスト ボックス 57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フローチャート :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3" name="テキスト ボックス 57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9" name="円/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1" name="円/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2" name="テキスト ボックス 58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3" name="円/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4" name="テキスト ボックス 58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5" name="円/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6" name="テキスト ボックス 58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7" name="円/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8" name="テキスト ボックス 58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99" name="テキスト ボックス 59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600" name="直線コネクタ 59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601" name="テキスト ボックス 60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2" name="直線コネクタ 60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03" name="テキスト ボックス 60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4" name="直線コネクタ 60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05" name="テキスト ボックス 60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6" name="直線コネクタ 60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7" name="テキスト ボックス 60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9" name="テキスト ボックス 60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66685</xdr:rowOff>
    </xdr:from>
    <xdr:to>
      <xdr:col>23</xdr:col>
      <xdr:colOff>516889</xdr:colOff>
      <xdr:row>79</xdr:row>
      <xdr:rowOff>75189</xdr:rowOff>
    </xdr:to>
    <xdr:cxnSp macro="">
      <xdr:nvCxnSpPr>
        <xdr:cNvPr id="611" name="直線コネクタ 610"/>
        <xdr:cNvCxnSpPr/>
      </xdr:nvCxnSpPr>
      <xdr:spPr>
        <a:xfrm flipV="1">
          <a:off x="16317595" y="12239635"/>
          <a:ext cx="1269" cy="138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79016</xdr:rowOff>
    </xdr:from>
    <xdr:ext cx="534377" cy="259045"/>
    <xdr:sp macro="" textlink="">
      <xdr:nvSpPr>
        <xdr:cNvPr id="612" name="公債費最小値テキスト"/>
        <xdr:cNvSpPr txBox="1"/>
      </xdr:nvSpPr>
      <xdr:spPr>
        <a:xfrm>
          <a:off x="16370300" y="1362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a:t>
          </a:r>
          <a:endParaRPr kumimoji="1" lang="ja-JP" altLang="en-US" sz="1000" b="1">
            <a:latin typeface="ＭＳ Ｐゴシック"/>
          </a:endParaRPr>
        </a:p>
      </xdr:txBody>
    </xdr:sp>
    <xdr:clientData/>
  </xdr:oneCellAnchor>
  <xdr:twoCellAnchor>
    <xdr:from>
      <xdr:col>23</xdr:col>
      <xdr:colOff>428625</xdr:colOff>
      <xdr:row>79</xdr:row>
      <xdr:rowOff>75189</xdr:rowOff>
    </xdr:from>
    <xdr:to>
      <xdr:col>23</xdr:col>
      <xdr:colOff>606425</xdr:colOff>
      <xdr:row>79</xdr:row>
      <xdr:rowOff>75189</xdr:rowOff>
    </xdr:to>
    <xdr:cxnSp macro="">
      <xdr:nvCxnSpPr>
        <xdr:cNvPr id="613" name="直線コネクタ 612"/>
        <xdr:cNvCxnSpPr/>
      </xdr:nvCxnSpPr>
      <xdr:spPr>
        <a:xfrm>
          <a:off x="16230600" y="1361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13362</xdr:rowOff>
    </xdr:from>
    <xdr:ext cx="534377" cy="259045"/>
    <xdr:sp macro="" textlink="">
      <xdr:nvSpPr>
        <xdr:cNvPr id="614" name="公債費最大値テキスト"/>
        <xdr:cNvSpPr txBox="1"/>
      </xdr:nvSpPr>
      <xdr:spPr>
        <a:xfrm>
          <a:off x="16370300" y="12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57,847</a:t>
          </a:r>
          <a:endParaRPr kumimoji="1" lang="ja-JP" altLang="en-US" sz="1000" b="1">
            <a:latin typeface="ＭＳ Ｐゴシック"/>
          </a:endParaRPr>
        </a:p>
      </xdr:txBody>
    </xdr:sp>
    <xdr:clientData/>
  </xdr:oneCellAnchor>
  <xdr:twoCellAnchor>
    <xdr:from>
      <xdr:col>23</xdr:col>
      <xdr:colOff>428625</xdr:colOff>
      <xdr:row>71</xdr:row>
      <xdr:rowOff>66685</xdr:rowOff>
    </xdr:from>
    <xdr:to>
      <xdr:col>23</xdr:col>
      <xdr:colOff>606425</xdr:colOff>
      <xdr:row>71</xdr:row>
      <xdr:rowOff>66685</xdr:rowOff>
    </xdr:to>
    <xdr:cxnSp macro="">
      <xdr:nvCxnSpPr>
        <xdr:cNvPr id="615" name="直線コネクタ 614"/>
        <xdr:cNvCxnSpPr/>
      </xdr:nvCxnSpPr>
      <xdr:spPr>
        <a:xfrm>
          <a:off x="16230600" y="12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55804</xdr:rowOff>
    </xdr:from>
    <xdr:to>
      <xdr:col>23</xdr:col>
      <xdr:colOff>517525</xdr:colOff>
      <xdr:row>77</xdr:row>
      <xdr:rowOff>81682</xdr:rowOff>
    </xdr:to>
    <xdr:cxnSp macro="">
      <xdr:nvCxnSpPr>
        <xdr:cNvPr id="616" name="直線コネクタ 615"/>
        <xdr:cNvCxnSpPr/>
      </xdr:nvCxnSpPr>
      <xdr:spPr>
        <a:xfrm flipV="1">
          <a:off x="15481300" y="13257454"/>
          <a:ext cx="8382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164447</xdr:rowOff>
    </xdr:from>
    <xdr:ext cx="534377" cy="259045"/>
    <xdr:sp macro="" textlink="">
      <xdr:nvSpPr>
        <xdr:cNvPr id="617" name="公債費平均値テキスト"/>
        <xdr:cNvSpPr txBox="1"/>
      </xdr:nvSpPr>
      <xdr:spPr>
        <a:xfrm>
          <a:off x="16370300" y="12680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43,848</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141570</xdr:rowOff>
    </xdr:from>
    <xdr:to>
      <xdr:col>23</xdr:col>
      <xdr:colOff>568325</xdr:colOff>
      <xdr:row>75</xdr:row>
      <xdr:rowOff>71720</xdr:rowOff>
    </xdr:to>
    <xdr:sp macro="" textlink="">
      <xdr:nvSpPr>
        <xdr:cNvPr id="618" name="フローチャート : 判断 617"/>
        <xdr:cNvSpPr/>
      </xdr:nvSpPr>
      <xdr:spPr>
        <a:xfrm>
          <a:off x="162687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43870</xdr:rowOff>
    </xdr:from>
    <xdr:to>
      <xdr:col>22</xdr:col>
      <xdr:colOff>365125</xdr:colOff>
      <xdr:row>77</xdr:row>
      <xdr:rowOff>81682</xdr:rowOff>
    </xdr:to>
    <xdr:cxnSp macro="">
      <xdr:nvCxnSpPr>
        <xdr:cNvPr id="619" name="直線コネクタ 618"/>
        <xdr:cNvCxnSpPr/>
      </xdr:nvCxnSpPr>
      <xdr:spPr>
        <a:xfrm>
          <a:off x="14592300" y="13245520"/>
          <a:ext cx="889000" cy="3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94341</xdr:rowOff>
    </xdr:from>
    <xdr:to>
      <xdr:col>22</xdr:col>
      <xdr:colOff>415925</xdr:colOff>
      <xdr:row>76</xdr:row>
      <xdr:rowOff>24492</xdr:rowOff>
    </xdr:to>
    <xdr:sp macro="" textlink="">
      <xdr:nvSpPr>
        <xdr:cNvPr id="620" name="フローチャート : 判断 619"/>
        <xdr:cNvSpPr/>
      </xdr:nvSpPr>
      <xdr:spPr>
        <a:xfrm>
          <a:off x="15430500" y="129530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41018</xdr:rowOff>
    </xdr:from>
    <xdr:ext cx="534377" cy="259045"/>
    <xdr:sp macro="" textlink="">
      <xdr:nvSpPr>
        <xdr:cNvPr id="621" name="テキスト ボックス 620"/>
        <xdr:cNvSpPr txBox="1"/>
      </xdr:nvSpPr>
      <xdr:spPr>
        <a:xfrm>
          <a:off x="15214111" y="1272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14199</xdr:rowOff>
    </xdr:from>
    <xdr:to>
      <xdr:col>21</xdr:col>
      <xdr:colOff>161925</xdr:colOff>
      <xdr:row>77</xdr:row>
      <xdr:rowOff>43870</xdr:rowOff>
    </xdr:to>
    <xdr:cxnSp macro="">
      <xdr:nvCxnSpPr>
        <xdr:cNvPr id="622" name="直線コネクタ 621"/>
        <xdr:cNvCxnSpPr/>
      </xdr:nvCxnSpPr>
      <xdr:spPr>
        <a:xfrm>
          <a:off x="13703300" y="13215849"/>
          <a:ext cx="889000" cy="2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37419</xdr:rowOff>
    </xdr:from>
    <xdr:to>
      <xdr:col>21</xdr:col>
      <xdr:colOff>212725</xdr:colOff>
      <xdr:row>74</xdr:row>
      <xdr:rowOff>139019</xdr:rowOff>
    </xdr:to>
    <xdr:sp macro="" textlink="">
      <xdr:nvSpPr>
        <xdr:cNvPr id="623" name="フローチャート : 判断 622"/>
        <xdr:cNvSpPr/>
      </xdr:nvSpPr>
      <xdr:spPr>
        <a:xfrm>
          <a:off x="14541500" y="127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155546</xdr:rowOff>
    </xdr:from>
    <xdr:ext cx="534377" cy="259045"/>
    <xdr:sp macro="" textlink="">
      <xdr:nvSpPr>
        <xdr:cNvPr id="624" name="テキスト ボックス 623"/>
        <xdr:cNvSpPr txBox="1"/>
      </xdr:nvSpPr>
      <xdr:spPr>
        <a:xfrm>
          <a:off x="14325111" y="1249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14199</xdr:rowOff>
    </xdr:from>
    <xdr:to>
      <xdr:col>19</xdr:col>
      <xdr:colOff>644525</xdr:colOff>
      <xdr:row>77</xdr:row>
      <xdr:rowOff>59370</xdr:rowOff>
    </xdr:to>
    <xdr:cxnSp macro="">
      <xdr:nvCxnSpPr>
        <xdr:cNvPr id="625" name="直線コネクタ 624"/>
        <xdr:cNvCxnSpPr/>
      </xdr:nvCxnSpPr>
      <xdr:spPr>
        <a:xfrm flipV="1">
          <a:off x="12814300" y="13215849"/>
          <a:ext cx="8890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8158</xdr:rowOff>
    </xdr:from>
    <xdr:to>
      <xdr:col>20</xdr:col>
      <xdr:colOff>9525</xdr:colOff>
      <xdr:row>74</xdr:row>
      <xdr:rowOff>109758</xdr:rowOff>
    </xdr:to>
    <xdr:sp macro="" textlink="">
      <xdr:nvSpPr>
        <xdr:cNvPr id="626" name="フローチャート : 判断 625"/>
        <xdr:cNvSpPr/>
      </xdr:nvSpPr>
      <xdr:spPr>
        <a:xfrm>
          <a:off x="13652500" y="1269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126285</xdr:rowOff>
    </xdr:from>
    <xdr:ext cx="534377" cy="259045"/>
    <xdr:sp macro="" textlink="">
      <xdr:nvSpPr>
        <xdr:cNvPr id="627" name="テキスト ボックス 626"/>
        <xdr:cNvSpPr txBox="1"/>
      </xdr:nvSpPr>
      <xdr:spPr>
        <a:xfrm>
          <a:off x="13436111" y="1247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151674</xdr:rowOff>
    </xdr:from>
    <xdr:to>
      <xdr:col>18</xdr:col>
      <xdr:colOff>492125</xdr:colOff>
      <xdr:row>74</xdr:row>
      <xdr:rowOff>81824</xdr:rowOff>
    </xdr:to>
    <xdr:sp macro="" textlink="">
      <xdr:nvSpPr>
        <xdr:cNvPr id="628" name="フローチャート : 判断 627"/>
        <xdr:cNvSpPr/>
      </xdr:nvSpPr>
      <xdr:spPr>
        <a:xfrm>
          <a:off x="12763500" y="1266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98351</xdr:rowOff>
    </xdr:from>
    <xdr:ext cx="534377" cy="259045"/>
    <xdr:sp macro="" textlink="">
      <xdr:nvSpPr>
        <xdr:cNvPr id="629" name="テキスト ボックス 628"/>
        <xdr:cNvSpPr txBox="1"/>
      </xdr:nvSpPr>
      <xdr:spPr>
        <a:xfrm>
          <a:off x="12547111" y="1244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5004</xdr:rowOff>
    </xdr:from>
    <xdr:to>
      <xdr:col>23</xdr:col>
      <xdr:colOff>568325</xdr:colOff>
      <xdr:row>77</xdr:row>
      <xdr:rowOff>106604</xdr:rowOff>
    </xdr:to>
    <xdr:sp macro="" textlink="">
      <xdr:nvSpPr>
        <xdr:cNvPr id="635" name="円/楕円 634"/>
        <xdr:cNvSpPr/>
      </xdr:nvSpPr>
      <xdr:spPr>
        <a:xfrm>
          <a:off x="16268700" y="1320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154881</xdr:rowOff>
    </xdr:from>
    <xdr:ext cx="534377" cy="259045"/>
    <xdr:sp macro="" textlink="">
      <xdr:nvSpPr>
        <xdr:cNvPr id="636" name="公債費該当値テキスト"/>
        <xdr:cNvSpPr txBox="1"/>
      </xdr:nvSpPr>
      <xdr:spPr>
        <a:xfrm>
          <a:off x="16370300" y="1318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35,585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30882</xdr:rowOff>
    </xdr:from>
    <xdr:to>
      <xdr:col>22</xdr:col>
      <xdr:colOff>415925</xdr:colOff>
      <xdr:row>77</xdr:row>
      <xdr:rowOff>132482</xdr:rowOff>
    </xdr:to>
    <xdr:sp macro="" textlink="">
      <xdr:nvSpPr>
        <xdr:cNvPr id="637" name="円/楕円 636"/>
        <xdr:cNvSpPr/>
      </xdr:nvSpPr>
      <xdr:spPr>
        <a:xfrm>
          <a:off x="15430500" y="132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123609</xdr:rowOff>
    </xdr:from>
    <xdr:ext cx="534377" cy="259045"/>
    <xdr:sp macro="" textlink="">
      <xdr:nvSpPr>
        <xdr:cNvPr id="638" name="テキスト ボックス 637"/>
        <xdr:cNvSpPr txBox="1"/>
      </xdr:nvSpPr>
      <xdr:spPr>
        <a:xfrm>
          <a:off x="15214111" y="1332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35,019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164520</xdr:rowOff>
    </xdr:from>
    <xdr:to>
      <xdr:col>21</xdr:col>
      <xdr:colOff>212725</xdr:colOff>
      <xdr:row>77</xdr:row>
      <xdr:rowOff>94670</xdr:rowOff>
    </xdr:to>
    <xdr:sp macro="" textlink="">
      <xdr:nvSpPr>
        <xdr:cNvPr id="639" name="円/楕円 638"/>
        <xdr:cNvSpPr/>
      </xdr:nvSpPr>
      <xdr:spPr>
        <a:xfrm>
          <a:off x="14541500" y="1319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85797</xdr:rowOff>
    </xdr:from>
    <xdr:ext cx="534377" cy="259045"/>
    <xdr:sp macro="" textlink="">
      <xdr:nvSpPr>
        <xdr:cNvPr id="640" name="テキスト ボックス 639"/>
        <xdr:cNvSpPr txBox="1"/>
      </xdr:nvSpPr>
      <xdr:spPr>
        <a:xfrm>
          <a:off x="14325111" y="1328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134849</xdr:rowOff>
    </xdr:from>
    <xdr:to>
      <xdr:col>20</xdr:col>
      <xdr:colOff>9525</xdr:colOff>
      <xdr:row>77</xdr:row>
      <xdr:rowOff>64999</xdr:rowOff>
    </xdr:to>
    <xdr:sp macro="" textlink="">
      <xdr:nvSpPr>
        <xdr:cNvPr id="641" name="円/楕円 640"/>
        <xdr:cNvSpPr/>
      </xdr:nvSpPr>
      <xdr:spPr>
        <a:xfrm>
          <a:off x="13652500" y="1316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56126</xdr:rowOff>
    </xdr:from>
    <xdr:ext cx="534377" cy="259045"/>
    <xdr:sp macro="" textlink="">
      <xdr:nvSpPr>
        <xdr:cNvPr id="642" name="テキスト ボックス 641"/>
        <xdr:cNvSpPr txBox="1"/>
      </xdr:nvSpPr>
      <xdr:spPr>
        <a:xfrm>
          <a:off x="13436111" y="132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8570</xdr:rowOff>
    </xdr:from>
    <xdr:to>
      <xdr:col>18</xdr:col>
      <xdr:colOff>492125</xdr:colOff>
      <xdr:row>77</xdr:row>
      <xdr:rowOff>110170</xdr:rowOff>
    </xdr:to>
    <xdr:sp macro="" textlink="">
      <xdr:nvSpPr>
        <xdr:cNvPr id="643" name="円/楕円 642"/>
        <xdr:cNvSpPr/>
      </xdr:nvSpPr>
      <xdr:spPr>
        <a:xfrm>
          <a:off x="12763500" y="1321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101297</xdr:rowOff>
    </xdr:from>
    <xdr:ext cx="534377" cy="259045"/>
    <xdr:sp macro="" textlink="">
      <xdr:nvSpPr>
        <xdr:cNvPr id="644" name="テキスト ボックス 643"/>
        <xdr:cNvSpPr txBox="1"/>
      </xdr:nvSpPr>
      <xdr:spPr>
        <a:xfrm>
          <a:off x="12547111" y="1330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5" name="直線コネクタ 65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6" name="テキスト ボックス 65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7" name="直線コネクタ 65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8" name="テキスト ボックス 65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9" name="直線コネクタ 65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0" name="テキスト ボックス 65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1" name="直線コネクタ 66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2" name="テキスト ボックス 66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3" name="直線コネクタ 66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4" name="テキスト ボックス 66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5" name="直線コネクタ 66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66" name="テキスト ボックス 66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39802</xdr:rowOff>
    </xdr:from>
    <xdr:to>
      <xdr:col>23</xdr:col>
      <xdr:colOff>516889</xdr:colOff>
      <xdr:row>99</xdr:row>
      <xdr:rowOff>98290</xdr:rowOff>
    </xdr:to>
    <xdr:cxnSp macro="">
      <xdr:nvCxnSpPr>
        <xdr:cNvPr id="670" name="直線コネクタ 669"/>
        <xdr:cNvCxnSpPr/>
      </xdr:nvCxnSpPr>
      <xdr:spPr>
        <a:xfrm flipV="1">
          <a:off x="16317595" y="15641752"/>
          <a:ext cx="1269" cy="1430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102117</xdr:rowOff>
    </xdr:from>
    <xdr:ext cx="313932" cy="259045"/>
    <xdr:sp macro="" textlink="">
      <xdr:nvSpPr>
        <xdr:cNvPr id="671" name="積立金最小値テキスト"/>
        <xdr:cNvSpPr txBox="1"/>
      </xdr:nvSpPr>
      <xdr:spPr>
        <a:xfrm>
          <a:off x="16370300" y="17075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23</xdr:col>
      <xdr:colOff>428625</xdr:colOff>
      <xdr:row>99</xdr:row>
      <xdr:rowOff>98290</xdr:rowOff>
    </xdr:from>
    <xdr:to>
      <xdr:col>23</xdr:col>
      <xdr:colOff>606425</xdr:colOff>
      <xdr:row>99</xdr:row>
      <xdr:rowOff>98290</xdr:rowOff>
    </xdr:to>
    <xdr:cxnSp macro="">
      <xdr:nvCxnSpPr>
        <xdr:cNvPr id="672" name="直線コネクタ 671"/>
        <xdr:cNvCxnSpPr/>
      </xdr:nvCxnSpPr>
      <xdr:spPr>
        <a:xfrm>
          <a:off x="16230600" y="1707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157929</xdr:rowOff>
    </xdr:from>
    <xdr:ext cx="534377" cy="259045"/>
    <xdr:sp macro="" textlink="">
      <xdr:nvSpPr>
        <xdr:cNvPr id="673" name="積立金最大値テキスト"/>
        <xdr:cNvSpPr txBox="1"/>
      </xdr:nvSpPr>
      <xdr:spPr>
        <a:xfrm>
          <a:off x="16370300" y="154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43,809</a:t>
          </a:r>
          <a:endParaRPr kumimoji="1" lang="ja-JP" altLang="en-US" sz="1000" b="1">
            <a:latin typeface="ＭＳ Ｐゴシック"/>
          </a:endParaRPr>
        </a:p>
      </xdr:txBody>
    </xdr:sp>
    <xdr:clientData/>
  </xdr:oneCellAnchor>
  <xdr:twoCellAnchor>
    <xdr:from>
      <xdr:col>23</xdr:col>
      <xdr:colOff>428625</xdr:colOff>
      <xdr:row>91</xdr:row>
      <xdr:rowOff>39802</xdr:rowOff>
    </xdr:from>
    <xdr:to>
      <xdr:col>23</xdr:col>
      <xdr:colOff>606425</xdr:colOff>
      <xdr:row>91</xdr:row>
      <xdr:rowOff>39802</xdr:rowOff>
    </xdr:to>
    <xdr:cxnSp macro="">
      <xdr:nvCxnSpPr>
        <xdr:cNvPr id="674" name="直線コネクタ 673"/>
        <xdr:cNvCxnSpPr/>
      </xdr:nvCxnSpPr>
      <xdr:spPr>
        <a:xfrm>
          <a:off x="16230600" y="156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27817</xdr:rowOff>
    </xdr:from>
    <xdr:to>
      <xdr:col>23</xdr:col>
      <xdr:colOff>517525</xdr:colOff>
      <xdr:row>99</xdr:row>
      <xdr:rowOff>57862</xdr:rowOff>
    </xdr:to>
    <xdr:cxnSp macro="">
      <xdr:nvCxnSpPr>
        <xdr:cNvPr id="675" name="直線コネクタ 674"/>
        <xdr:cNvCxnSpPr/>
      </xdr:nvCxnSpPr>
      <xdr:spPr>
        <a:xfrm flipV="1">
          <a:off x="15481300" y="17001367"/>
          <a:ext cx="838200" cy="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34543</xdr:rowOff>
    </xdr:from>
    <xdr:ext cx="534377" cy="259045"/>
    <xdr:sp macro="" textlink="">
      <xdr:nvSpPr>
        <xdr:cNvPr id="676" name="積立金平均値テキスト"/>
        <xdr:cNvSpPr txBox="1"/>
      </xdr:nvSpPr>
      <xdr:spPr>
        <a:xfrm>
          <a:off x="16370300" y="16322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11666</xdr:rowOff>
    </xdr:from>
    <xdr:to>
      <xdr:col>23</xdr:col>
      <xdr:colOff>568325</xdr:colOff>
      <xdr:row>96</xdr:row>
      <xdr:rowOff>113266</xdr:rowOff>
    </xdr:to>
    <xdr:sp macro="" textlink="">
      <xdr:nvSpPr>
        <xdr:cNvPr id="677" name="フローチャート : 判断 676"/>
        <xdr:cNvSpPr/>
      </xdr:nvSpPr>
      <xdr:spPr>
        <a:xfrm>
          <a:off x="16268700" y="1647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122718</xdr:rowOff>
    </xdr:from>
    <xdr:to>
      <xdr:col>22</xdr:col>
      <xdr:colOff>365125</xdr:colOff>
      <xdr:row>99</xdr:row>
      <xdr:rowOff>57862</xdr:rowOff>
    </xdr:to>
    <xdr:cxnSp macro="">
      <xdr:nvCxnSpPr>
        <xdr:cNvPr id="678" name="直線コネクタ 677"/>
        <xdr:cNvCxnSpPr/>
      </xdr:nvCxnSpPr>
      <xdr:spPr>
        <a:xfrm>
          <a:off x="14592300" y="16753368"/>
          <a:ext cx="889000" cy="27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134489</xdr:rowOff>
    </xdr:from>
    <xdr:to>
      <xdr:col>22</xdr:col>
      <xdr:colOff>415925</xdr:colOff>
      <xdr:row>97</xdr:row>
      <xdr:rowOff>64639</xdr:rowOff>
    </xdr:to>
    <xdr:sp macro="" textlink="">
      <xdr:nvSpPr>
        <xdr:cNvPr id="679" name="フローチャート : 判断 678"/>
        <xdr:cNvSpPr/>
      </xdr:nvSpPr>
      <xdr:spPr>
        <a:xfrm>
          <a:off x="15430500" y="1659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81166</xdr:rowOff>
    </xdr:from>
    <xdr:ext cx="534377" cy="259045"/>
    <xdr:sp macro="" textlink="">
      <xdr:nvSpPr>
        <xdr:cNvPr id="680" name="テキスト ボックス 679"/>
        <xdr:cNvSpPr txBox="1"/>
      </xdr:nvSpPr>
      <xdr:spPr>
        <a:xfrm>
          <a:off x="15214111" y="1636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122718</xdr:rowOff>
    </xdr:from>
    <xdr:to>
      <xdr:col>21</xdr:col>
      <xdr:colOff>161925</xdr:colOff>
      <xdr:row>98</xdr:row>
      <xdr:rowOff>50611</xdr:rowOff>
    </xdr:to>
    <xdr:cxnSp macro="">
      <xdr:nvCxnSpPr>
        <xdr:cNvPr id="681" name="直線コネクタ 680"/>
        <xdr:cNvCxnSpPr/>
      </xdr:nvCxnSpPr>
      <xdr:spPr>
        <a:xfrm flipV="1">
          <a:off x="13703300" y="16753368"/>
          <a:ext cx="889000" cy="9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133738</xdr:rowOff>
    </xdr:from>
    <xdr:to>
      <xdr:col>21</xdr:col>
      <xdr:colOff>212725</xdr:colOff>
      <xdr:row>96</xdr:row>
      <xdr:rowOff>63888</xdr:rowOff>
    </xdr:to>
    <xdr:sp macro="" textlink="">
      <xdr:nvSpPr>
        <xdr:cNvPr id="682" name="フローチャート : 判断 681"/>
        <xdr:cNvSpPr/>
      </xdr:nvSpPr>
      <xdr:spPr>
        <a:xfrm>
          <a:off x="14541500" y="164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80415</xdr:rowOff>
    </xdr:from>
    <xdr:ext cx="534377" cy="259045"/>
    <xdr:sp macro="" textlink="">
      <xdr:nvSpPr>
        <xdr:cNvPr id="683" name="テキスト ボックス 682"/>
        <xdr:cNvSpPr txBox="1"/>
      </xdr:nvSpPr>
      <xdr:spPr>
        <a:xfrm>
          <a:off x="14325111" y="1619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132548</xdr:rowOff>
    </xdr:from>
    <xdr:to>
      <xdr:col>19</xdr:col>
      <xdr:colOff>644525</xdr:colOff>
      <xdr:row>98</xdr:row>
      <xdr:rowOff>50611</xdr:rowOff>
    </xdr:to>
    <xdr:cxnSp macro="">
      <xdr:nvCxnSpPr>
        <xdr:cNvPr id="684" name="直線コネクタ 683"/>
        <xdr:cNvCxnSpPr/>
      </xdr:nvCxnSpPr>
      <xdr:spPr>
        <a:xfrm>
          <a:off x="12814300" y="16763198"/>
          <a:ext cx="889000" cy="8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169628</xdr:rowOff>
    </xdr:from>
    <xdr:to>
      <xdr:col>20</xdr:col>
      <xdr:colOff>9525</xdr:colOff>
      <xdr:row>96</xdr:row>
      <xdr:rowOff>99778</xdr:rowOff>
    </xdr:to>
    <xdr:sp macro="" textlink="">
      <xdr:nvSpPr>
        <xdr:cNvPr id="685" name="フローチャート : 判断 684"/>
        <xdr:cNvSpPr/>
      </xdr:nvSpPr>
      <xdr:spPr>
        <a:xfrm>
          <a:off x="13652500" y="164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116305</xdr:rowOff>
    </xdr:from>
    <xdr:ext cx="534377" cy="259045"/>
    <xdr:sp macro="" textlink="">
      <xdr:nvSpPr>
        <xdr:cNvPr id="686" name="テキスト ボックス 685"/>
        <xdr:cNvSpPr txBox="1"/>
      </xdr:nvSpPr>
      <xdr:spPr>
        <a:xfrm>
          <a:off x="13436111" y="162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22279</xdr:rowOff>
    </xdr:from>
    <xdr:to>
      <xdr:col>18</xdr:col>
      <xdr:colOff>492125</xdr:colOff>
      <xdr:row>96</xdr:row>
      <xdr:rowOff>123879</xdr:rowOff>
    </xdr:to>
    <xdr:sp macro="" textlink="">
      <xdr:nvSpPr>
        <xdr:cNvPr id="687" name="フローチャート : 判断 686"/>
        <xdr:cNvSpPr/>
      </xdr:nvSpPr>
      <xdr:spPr>
        <a:xfrm>
          <a:off x="12763500" y="164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140406</xdr:rowOff>
    </xdr:from>
    <xdr:ext cx="534377" cy="259045"/>
    <xdr:sp macro="" textlink="">
      <xdr:nvSpPr>
        <xdr:cNvPr id="688" name="テキスト ボックス 687"/>
        <xdr:cNvSpPr txBox="1"/>
      </xdr:nvSpPr>
      <xdr:spPr>
        <a:xfrm>
          <a:off x="12547111" y="1625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148467</xdr:rowOff>
    </xdr:from>
    <xdr:to>
      <xdr:col>23</xdr:col>
      <xdr:colOff>568325</xdr:colOff>
      <xdr:row>99</xdr:row>
      <xdr:rowOff>78617</xdr:rowOff>
    </xdr:to>
    <xdr:sp macro="" textlink="">
      <xdr:nvSpPr>
        <xdr:cNvPr id="694" name="円/楕円 693"/>
        <xdr:cNvSpPr/>
      </xdr:nvSpPr>
      <xdr:spPr>
        <a:xfrm>
          <a:off x="16268700" y="1695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63394</xdr:rowOff>
    </xdr:from>
    <xdr:ext cx="469744" cy="259045"/>
    <xdr:sp macro="" textlink="">
      <xdr:nvSpPr>
        <xdr:cNvPr id="695" name="積立金該当値テキスト"/>
        <xdr:cNvSpPr txBox="1"/>
      </xdr:nvSpPr>
      <xdr:spPr>
        <a:xfrm>
          <a:off x="16370300" y="1686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2,176</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7062</xdr:rowOff>
    </xdr:from>
    <xdr:to>
      <xdr:col>22</xdr:col>
      <xdr:colOff>415925</xdr:colOff>
      <xdr:row>99</xdr:row>
      <xdr:rowOff>108662</xdr:rowOff>
    </xdr:to>
    <xdr:sp macro="" textlink="">
      <xdr:nvSpPr>
        <xdr:cNvPr id="696" name="円/楕円 695"/>
        <xdr:cNvSpPr/>
      </xdr:nvSpPr>
      <xdr:spPr>
        <a:xfrm>
          <a:off x="15430500" y="1698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99789</xdr:rowOff>
    </xdr:from>
    <xdr:ext cx="469744" cy="259045"/>
    <xdr:sp macro="" textlink="">
      <xdr:nvSpPr>
        <xdr:cNvPr id="697" name="テキスト ボックス 696"/>
        <xdr:cNvSpPr txBox="1"/>
      </xdr:nvSpPr>
      <xdr:spPr>
        <a:xfrm>
          <a:off x="15246427" y="1707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71918</xdr:rowOff>
    </xdr:from>
    <xdr:to>
      <xdr:col>21</xdr:col>
      <xdr:colOff>212725</xdr:colOff>
      <xdr:row>98</xdr:row>
      <xdr:rowOff>2068</xdr:rowOff>
    </xdr:to>
    <xdr:sp macro="" textlink="">
      <xdr:nvSpPr>
        <xdr:cNvPr id="698" name="円/楕円 697"/>
        <xdr:cNvSpPr/>
      </xdr:nvSpPr>
      <xdr:spPr>
        <a:xfrm>
          <a:off x="14541500" y="1670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164645</xdr:rowOff>
    </xdr:from>
    <xdr:ext cx="469744" cy="259045"/>
    <xdr:sp macro="" textlink="">
      <xdr:nvSpPr>
        <xdr:cNvPr id="699" name="テキスト ボックス 698"/>
        <xdr:cNvSpPr txBox="1"/>
      </xdr:nvSpPr>
      <xdr:spPr>
        <a:xfrm>
          <a:off x="14357427" y="1679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171261</xdr:rowOff>
    </xdr:from>
    <xdr:to>
      <xdr:col>20</xdr:col>
      <xdr:colOff>9525</xdr:colOff>
      <xdr:row>98</xdr:row>
      <xdr:rowOff>101411</xdr:rowOff>
    </xdr:to>
    <xdr:sp macro="" textlink="">
      <xdr:nvSpPr>
        <xdr:cNvPr id="700" name="円/楕円 699"/>
        <xdr:cNvSpPr/>
      </xdr:nvSpPr>
      <xdr:spPr>
        <a:xfrm>
          <a:off x="13652500" y="1680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92538</xdr:rowOff>
    </xdr:from>
    <xdr:ext cx="469744" cy="259045"/>
    <xdr:sp macro="" textlink="">
      <xdr:nvSpPr>
        <xdr:cNvPr id="701" name="テキスト ボックス 700"/>
        <xdr:cNvSpPr txBox="1"/>
      </xdr:nvSpPr>
      <xdr:spPr>
        <a:xfrm>
          <a:off x="13468427" y="1689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81748</xdr:rowOff>
    </xdr:from>
    <xdr:to>
      <xdr:col>18</xdr:col>
      <xdr:colOff>492125</xdr:colOff>
      <xdr:row>98</xdr:row>
      <xdr:rowOff>11898</xdr:rowOff>
    </xdr:to>
    <xdr:sp macro="" textlink="">
      <xdr:nvSpPr>
        <xdr:cNvPr id="702" name="円/楕円 701"/>
        <xdr:cNvSpPr/>
      </xdr:nvSpPr>
      <xdr:spPr>
        <a:xfrm>
          <a:off x="12763500" y="1671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3025</xdr:rowOff>
    </xdr:from>
    <xdr:ext cx="469744" cy="259045"/>
    <xdr:sp macro="" textlink="">
      <xdr:nvSpPr>
        <xdr:cNvPr id="703" name="テキスト ボックス 702"/>
        <xdr:cNvSpPr txBox="1"/>
      </xdr:nvSpPr>
      <xdr:spPr>
        <a:xfrm>
          <a:off x="12579427" y="1680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126746</xdr:rowOff>
    </xdr:from>
    <xdr:to>
      <xdr:col>32</xdr:col>
      <xdr:colOff>186689</xdr:colOff>
      <xdr:row>39</xdr:row>
      <xdr:rowOff>44450</xdr:rowOff>
    </xdr:to>
    <xdr:cxnSp macro="">
      <xdr:nvCxnSpPr>
        <xdr:cNvPr id="727" name="直線コネクタ 726"/>
        <xdr:cNvCxnSpPr/>
      </xdr:nvCxnSpPr>
      <xdr:spPr>
        <a:xfrm flipV="1">
          <a:off x="22159595" y="5270246"/>
          <a:ext cx="1269"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73423</xdr:rowOff>
    </xdr:from>
    <xdr:ext cx="534377" cy="259045"/>
    <xdr:sp macro="" textlink="">
      <xdr:nvSpPr>
        <xdr:cNvPr id="730" name="投資及び出資金最大値テキスト"/>
        <xdr:cNvSpPr txBox="1"/>
      </xdr:nvSpPr>
      <xdr:spPr>
        <a:xfrm>
          <a:off x="22212300" y="504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11,502</a:t>
          </a:r>
          <a:endParaRPr kumimoji="1" lang="ja-JP" altLang="en-US" sz="1000" b="1">
            <a:latin typeface="ＭＳ Ｐゴシック"/>
          </a:endParaRPr>
        </a:p>
      </xdr:txBody>
    </xdr:sp>
    <xdr:clientData/>
  </xdr:oneCellAnchor>
  <xdr:twoCellAnchor>
    <xdr:from>
      <xdr:col>32</xdr:col>
      <xdr:colOff>98425</xdr:colOff>
      <xdr:row>30</xdr:row>
      <xdr:rowOff>126746</xdr:rowOff>
    </xdr:from>
    <xdr:to>
      <xdr:col>32</xdr:col>
      <xdr:colOff>276225</xdr:colOff>
      <xdr:row>30</xdr:row>
      <xdr:rowOff>126746</xdr:rowOff>
    </xdr:to>
    <xdr:cxnSp macro="">
      <xdr:nvCxnSpPr>
        <xdr:cNvPr id="731" name="直線コネクタ 730"/>
        <xdr:cNvCxnSpPr/>
      </xdr:nvCxnSpPr>
      <xdr:spPr>
        <a:xfrm>
          <a:off x="22072600" y="527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4589</xdr:rowOff>
    </xdr:from>
    <xdr:ext cx="469744" cy="259045"/>
    <xdr:sp macro="" textlink="">
      <xdr:nvSpPr>
        <xdr:cNvPr id="733" name="投資及び出資金平均値テキスト"/>
        <xdr:cNvSpPr txBox="1"/>
      </xdr:nvSpPr>
      <xdr:spPr>
        <a:xfrm>
          <a:off x="22212300" y="6176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153162</xdr:rowOff>
    </xdr:from>
    <xdr:to>
      <xdr:col>32</xdr:col>
      <xdr:colOff>238125</xdr:colOff>
      <xdr:row>37</xdr:row>
      <xdr:rowOff>83312</xdr:rowOff>
    </xdr:to>
    <xdr:sp macro="" textlink="">
      <xdr:nvSpPr>
        <xdr:cNvPr id="734" name="フローチャート : 判断 733"/>
        <xdr:cNvSpPr/>
      </xdr:nvSpPr>
      <xdr:spPr>
        <a:xfrm>
          <a:off x="22110700" y="632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95758</xdr:rowOff>
    </xdr:from>
    <xdr:to>
      <xdr:col>31</xdr:col>
      <xdr:colOff>85725</xdr:colOff>
      <xdr:row>38</xdr:row>
      <xdr:rowOff>25908</xdr:rowOff>
    </xdr:to>
    <xdr:sp macro="" textlink="">
      <xdr:nvSpPr>
        <xdr:cNvPr id="736" name="フローチャート : 判断 735"/>
        <xdr:cNvSpPr/>
      </xdr:nvSpPr>
      <xdr:spPr>
        <a:xfrm>
          <a:off x="21272500" y="643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42435</xdr:rowOff>
    </xdr:from>
    <xdr:ext cx="469744" cy="259045"/>
    <xdr:sp macro="" textlink="">
      <xdr:nvSpPr>
        <xdr:cNvPr id="737" name="テキスト ボックス 736"/>
        <xdr:cNvSpPr txBox="1"/>
      </xdr:nvSpPr>
      <xdr:spPr>
        <a:xfrm>
          <a:off x="21088427" y="621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128778</xdr:rowOff>
    </xdr:from>
    <xdr:to>
      <xdr:col>29</xdr:col>
      <xdr:colOff>568325</xdr:colOff>
      <xdr:row>38</xdr:row>
      <xdr:rowOff>58928</xdr:rowOff>
    </xdr:to>
    <xdr:sp macro="" textlink="">
      <xdr:nvSpPr>
        <xdr:cNvPr id="739" name="フローチャート : 判断 738"/>
        <xdr:cNvSpPr/>
      </xdr:nvSpPr>
      <xdr:spPr>
        <a:xfrm>
          <a:off x="20383500" y="64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75455</xdr:rowOff>
    </xdr:from>
    <xdr:ext cx="469744" cy="259045"/>
    <xdr:sp macro="" textlink="">
      <xdr:nvSpPr>
        <xdr:cNvPr id="740" name="テキスト ボックス 739"/>
        <xdr:cNvSpPr txBox="1"/>
      </xdr:nvSpPr>
      <xdr:spPr>
        <a:xfrm>
          <a:off x="20199427" y="624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158242</xdr:rowOff>
    </xdr:from>
    <xdr:to>
      <xdr:col>28</xdr:col>
      <xdr:colOff>365125</xdr:colOff>
      <xdr:row>38</xdr:row>
      <xdr:rowOff>88392</xdr:rowOff>
    </xdr:to>
    <xdr:sp macro="" textlink="">
      <xdr:nvSpPr>
        <xdr:cNvPr id="742" name="フローチャート : 判断 741"/>
        <xdr:cNvSpPr/>
      </xdr:nvSpPr>
      <xdr:spPr>
        <a:xfrm>
          <a:off x="19494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104919</xdr:rowOff>
    </xdr:from>
    <xdr:ext cx="469744" cy="259045"/>
    <xdr:sp macro="" textlink="">
      <xdr:nvSpPr>
        <xdr:cNvPr id="743" name="テキスト ボックス 742"/>
        <xdr:cNvSpPr txBox="1"/>
      </xdr:nvSpPr>
      <xdr:spPr>
        <a:xfrm>
          <a:off x="19310427" y="627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143891</xdr:rowOff>
    </xdr:from>
    <xdr:to>
      <xdr:col>27</xdr:col>
      <xdr:colOff>161925</xdr:colOff>
      <xdr:row>38</xdr:row>
      <xdr:rowOff>74040</xdr:rowOff>
    </xdr:to>
    <xdr:sp macro="" textlink="">
      <xdr:nvSpPr>
        <xdr:cNvPr id="744" name="フローチャート : 判断 743"/>
        <xdr:cNvSpPr/>
      </xdr:nvSpPr>
      <xdr:spPr>
        <a:xfrm>
          <a:off x="18605500" y="64875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90568</xdr:rowOff>
    </xdr:from>
    <xdr:ext cx="469744" cy="259045"/>
    <xdr:sp macro="" textlink="">
      <xdr:nvSpPr>
        <xdr:cNvPr id="745" name="テキスト ボックス 744"/>
        <xdr:cNvSpPr txBox="1"/>
      </xdr:nvSpPr>
      <xdr:spPr>
        <a:xfrm>
          <a:off x="18421427" y="626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1" name="円/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3" name="円/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4" name="テキスト ボックス 75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5" name="円/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6" name="テキスト ボックス 75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7" name="円/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8" name="テキスト ボックス 75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9" name="円/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0" name="テキスト ボックス 75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4" name="テキスト ボックス 77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6" name="テキスト ボックス 77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8" name="テキスト ボックス 77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28052</xdr:rowOff>
    </xdr:from>
    <xdr:to>
      <xdr:col>32</xdr:col>
      <xdr:colOff>186689</xdr:colOff>
      <xdr:row>58</xdr:row>
      <xdr:rowOff>135448</xdr:rowOff>
    </xdr:to>
    <xdr:cxnSp macro="">
      <xdr:nvCxnSpPr>
        <xdr:cNvPr id="782" name="直線コネクタ 781"/>
        <xdr:cNvCxnSpPr/>
      </xdr:nvCxnSpPr>
      <xdr:spPr>
        <a:xfrm flipV="1">
          <a:off x="22159595" y="8600552"/>
          <a:ext cx="1269" cy="147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139275</xdr:rowOff>
    </xdr:from>
    <xdr:ext cx="313932" cy="259045"/>
    <xdr:sp macro="" textlink="">
      <xdr:nvSpPr>
        <xdr:cNvPr id="783" name="貸付金最小値テキスト"/>
        <xdr:cNvSpPr txBox="1"/>
      </xdr:nvSpPr>
      <xdr:spPr>
        <a:xfrm>
          <a:off x="22212300" y="10083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32</xdr:col>
      <xdr:colOff>98425</xdr:colOff>
      <xdr:row>58</xdr:row>
      <xdr:rowOff>135448</xdr:rowOff>
    </xdr:from>
    <xdr:to>
      <xdr:col>32</xdr:col>
      <xdr:colOff>276225</xdr:colOff>
      <xdr:row>58</xdr:row>
      <xdr:rowOff>135448</xdr:rowOff>
    </xdr:to>
    <xdr:cxnSp macro="">
      <xdr:nvCxnSpPr>
        <xdr:cNvPr id="784" name="直線コネクタ 783"/>
        <xdr:cNvCxnSpPr/>
      </xdr:nvCxnSpPr>
      <xdr:spPr>
        <a:xfrm>
          <a:off x="22072600" y="1007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146179</xdr:rowOff>
    </xdr:from>
    <xdr:ext cx="534377" cy="259045"/>
    <xdr:sp macro="" textlink="">
      <xdr:nvSpPr>
        <xdr:cNvPr id="785" name="貸付金最大値テキスト"/>
        <xdr:cNvSpPr txBox="1"/>
      </xdr:nvSpPr>
      <xdr:spPr>
        <a:xfrm>
          <a:off x="22212300" y="83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32,442</a:t>
          </a:r>
          <a:endParaRPr kumimoji="1" lang="ja-JP" altLang="en-US" sz="1000" b="1">
            <a:latin typeface="ＭＳ Ｐゴシック"/>
          </a:endParaRPr>
        </a:p>
      </xdr:txBody>
    </xdr:sp>
    <xdr:clientData/>
  </xdr:oneCellAnchor>
  <xdr:twoCellAnchor>
    <xdr:from>
      <xdr:col>32</xdr:col>
      <xdr:colOff>98425</xdr:colOff>
      <xdr:row>50</xdr:row>
      <xdr:rowOff>28052</xdr:rowOff>
    </xdr:from>
    <xdr:to>
      <xdr:col>32</xdr:col>
      <xdr:colOff>276225</xdr:colOff>
      <xdr:row>50</xdr:row>
      <xdr:rowOff>28052</xdr:rowOff>
    </xdr:to>
    <xdr:cxnSp macro="">
      <xdr:nvCxnSpPr>
        <xdr:cNvPr id="786" name="直線コネクタ 785"/>
        <xdr:cNvCxnSpPr/>
      </xdr:nvCxnSpPr>
      <xdr:spPr>
        <a:xfrm>
          <a:off x="22072600" y="860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128407</xdr:rowOff>
    </xdr:from>
    <xdr:to>
      <xdr:col>32</xdr:col>
      <xdr:colOff>187325</xdr:colOff>
      <xdr:row>58</xdr:row>
      <xdr:rowOff>128407</xdr:rowOff>
    </xdr:to>
    <xdr:cxnSp macro="">
      <xdr:nvCxnSpPr>
        <xdr:cNvPr id="787" name="直線コネクタ 786"/>
        <xdr:cNvCxnSpPr/>
      </xdr:nvCxnSpPr>
      <xdr:spPr>
        <a:xfrm>
          <a:off x="21323300" y="100725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169247</xdr:rowOff>
    </xdr:from>
    <xdr:ext cx="469744" cy="259045"/>
    <xdr:sp macro="" textlink="">
      <xdr:nvSpPr>
        <xdr:cNvPr id="788" name="貸付金平均値テキスト"/>
        <xdr:cNvSpPr txBox="1"/>
      </xdr:nvSpPr>
      <xdr:spPr>
        <a:xfrm>
          <a:off x="22212300" y="959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146370</xdr:rowOff>
    </xdr:from>
    <xdr:to>
      <xdr:col>32</xdr:col>
      <xdr:colOff>238125</xdr:colOff>
      <xdr:row>57</xdr:row>
      <xdr:rowOff>76520</xdr:rowOff>
    </xdr:to>
    <xdr:sp macro="" textlink="">
      <xdr:nvSpPr>
        <xdr:cNvPr id="789" name="フローチャート : 判断 788"/>
        <xdr:cNvSpPr/>
      </xdr:nvSpPr>
      <xdr:spPr>
        <a:xfrm>
          <a:off x="22110700" y="9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128407</xdr:rowOff>
    </xdr:from>
    <xdr:to>
      <xdr:col>31</xdr:col>
      <xdr:colOff>34925</xdr:colOff>
      <xdr:row>58</xdr:row>
      <xdr:rowOff>129322</xdr:rowOff>
    </xdr:to>
    <xdr:cxnSp macro="">
      <xdr:nvCxnSpPr>
        <xdr:cNvPr id="790" name="直線コネクタ 789"/>
        <xdr:cNvCxnSpPr/>
      </xdr:nvCxnSpPr>
      <xdr:spPr>
        <a:xfrm flipV="1">
          <a:off x="20434300" y="1007250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130917</xdr:rowOff>
    </xdr:from>
    <xdr:to>
      <xdr:col>31</xdr:col>
      <xdr:colOff>85725</xdr:colOff>
      <xdr:row>57</xdr:row>
      <xdr:rowOff>61067</xdr:rowOff>
    </xdr:to>
    <xdr:sp macro="" textlink="">
      <xdr:nvSpPr>
        <xdr:cNvPr id="791" name="フローチャート : 判断 790"/>
        <xdr:cNvSpPr/>
      </xdr:nvSpPr>
      <xdr:spPr>
        <a:xfrm>
          <a:off x="21272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77594</xdr:rowOff>
    </xdr:from>
    <xdr:ext cx="469744" cy="259045"/>
    <xdr:sp macro="" textlink="">
      <xdr:nvSpPr>
        <xdr:cNvPr id="792" name="テキスト ボックス 791"/>
        <xdr:cNvSpPr txBox="1"/>
      </xdr:nvSpPr>
      <xdr:spPr>
        <a:xfrm>
          <a:off x="21088427"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127173</xdr:rowOff>
    </xdr:from>
    <xdr:to>
      <xdr:col>29</xdr:col>
      <xdr:colOff>517525</xdr:colOff>
      <xdr:row>58</xdr:row>
      <xdr:rowOff>129322</xdr:rowOff>
    </xdr:to>
    <xdr:cxnSp macro="">
      <xdr:nvCxnSpPr>
        <xdr:cNvPr id="793" name="直線コネクタ 792"/>
        <xdr:cNvCxnSpPr/>
      </xdr:nvCxnSpPr>
      <xdr:spPr>
        <a:xfrm>
          <a:off x="19545300" y="10071273"/>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10673</xdr:rowOff>
    </xdr:from>
    <xdr:to>
      <xdr:col>29</xdr:col>
      <xdr:colOff>568325</xdr:colOff>
      <xdr:row>57</xdr:row>
      <xdr:rowOff>112273</xdr:rowOff>
    </xdr:to>
    <xdr:sp macro="" textlink="">
      <xdr:nvSpPr>
        <xdr:cNvPr id="794" name="フローチャート : 判断 793"/>
        <xdr:cNvSpPr/>
      </xdr:nvSpPr>
      <xdr:spPr>
        <a:xfrm>
          <a:off x="20383500" y="978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128800</xdr:rowOff>
    </xdr:from>
    <xdr:ext cx="469744" cy="259045"/>
    <xdr:sp macro="" textlink="">
      <xdr:nvSpPr>
        <xdr:cNvPr id="795" name="テキスト ボックス 794"/>
        <xdr:cNvSpPr txBox="1"/>
      </xdr:nvSpPr>
      <xdr:spPr>
        <a:xfrm>
          <a:off x="20199427" y="95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127173</xdr:rowOff>
    </xdr:from>
    <xdr:to>
      <xdr:col>28</xdr:col>
      <xdr:colOff>314325</xdr:colOff>
      <xdr:row>58</xdr:row>
      <xdr:rowOff>127173</xdr:rowOff>
    </xdr:to>
    <xdr:cxnSp macro="">
      <xdr:nvCxnSpPr>
        <xdr:cNvPr id="796" name="直線コネクタ 795"/>
        <xdr:cNvCxnSpPr/>
      </xdr:nvCxnSpPr>
      <xdr:spPr>
        <a:xfrm>
          <a:off x="18656300" y="100712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151033</xdr:rowOff>
    </xdr:from>
    <xdr:to>
      <xdr:col>28</xdr:col>
      <xdr:colOff>365125</xdr:colOff>
      <xdr:row>57</xdr:row>
      <xdr:rowOff>81183</xdr:rowOff>
    </xdr:to>
    <xdr:sp macro="" textlink="">
      <xdr:nvSpPr>
        <xdr:cNvPr id="797" name="フローチャート : 判断 796"/>
        <xdr:cNvSpPr/>
      </xdr:nvSpPr>
      <xdr:spPr>
        <a:xfrm>
          <a:off x="19494500" y="97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97710</xdr:rowOff>
    </xdr:from>
    <xdr:ext cx="469744" cy="259045"/>
    <xdr:sp macro="" textlink="">
      <xdr:nvSpPr>
        <xdr:cNvPr id="798" name="テキスト ボックス 797"/>
        <xdr:cNvSpPr txBox="1"/>
      </xdr:nvSpPr>
      <xdr:spPr>
        <a:xfrm>
          <a:off x="19310427" y="952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143352</xdr:rowOff>
    </xdr:from>
    <xdr:to>
      <xdr:col>27</xdr:col>
      <xdr:colOff>161925</xdr:colOff>
      <xdr:row>57</xdr:row>
      <xdr:rowOff>73502</xdr:rowOff>
    </xdr:to>
    <xdr:sp macro="" textlink="">
      <xdr:nvSpPr>
        <xdr:cNvPr id="799" name="フローチャート : 判断 798"/>
        <xdr:cNvSpPr/>
      </xdr:nvSpPr>
      <xdr:spPr>
        <a:xfrm>
          <a:off x="18605500" y="974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90029</xdr:rowOff>
    </xdr:from>
    <xdr:ext cx="469744" cy="259045"/>
    <xdr:sp macro="" textlink="">
      <xdr:nvSpPr>
        <xdr:cNvPr id="800" name="テキスト ボックス 799"/>
        <xdr:cNvSpPr txBox="1"/>
      </xdr:nvSpPr>
      <xdr:spPr>
        <a:xfrm>
          <a:off x="18421427" y="951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77607</xdr:rowOff>
    </xdr:from>
    <xdr:to>
      <xdr:col>32</xdr:col>
      <xdr:colOff>238125</xdr:colOff>
      <xdr:row>59</xdr:row>
      <xdr:rowOff>7757</xdr:rowOff>
    </xdr:to>
    <xdr:sp macro="" textlink="">
      <xdr:nvSpPr>
        <xdr:cNvPr id="806" name="円/楕円 805"/>
        <xdr:cNvSpPr/>
      </xdr:nvSpPr>
      <xdr:spPr>
        <a:xfrm>
          <a:off x="22110700" y="10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163984</xdr:rowOff>
    </xdr:from>
    <xdr:ext cx="378565" cy="259045"/>
    <xdr:sp macro="" textlink="">
      <xdr:nvSpPr>
        <xdr:cNvPr id="807" name="貸付金該当値テキスト"/>
        <xdr:cNvSpPr txBox="1"/>
      </xdr:nvSpPr>
      <xdr:spPr>
        <a:xfrm>
          <a:off x="22212300" y="9936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77607</xdr:rowOff>
    </xdr:from>
    <xdr:to>
      <xdr:col>31</xdr:col>
      <xdr:colOff>85725</xdr:colOff>
      <xdr:row>59</xdr:row>
      <xdr:rowOff>7757</xdr:rowOff>
    </xdr:to>
    <xdr:sp macro="" textlink="">
      <xdr:nvSpPr>
        <xdr:cNvPr id="808" name="円/楕円 807"/>
        <xdr:cNvSpPr/>
      </xdr:nvSpPr>
      <xdr:spPr>
        <a:xfrm>
          <a:off x="21272500" y="10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170334</xdr:rowOff>
    </xdr:from>
    <xdr:ext cx="378565" cy="259045"/>
    <xdr:sp macro="" textlink="">
      <xdr:nvSpPr>
        <xdr:cNvPr id="809" name="テキスト ボックス 808"/>
        <xdr:cNvSpPr txBox="1"/>
      </xdr:nvSpPr>
      <xdr:spPr>
        <a:xfrm>
          <a:off x="21134017" y="10114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78522</xdr:rowOff>
    </xdr:from>
    <xdr:to>
      <xdr:col>29</xdr:col>
      <xdr:colOff>568325</xdr:colOff>
      <xdr:row>59</xdr:row>
      <xdr:rowOff>8672</xdr:rowOff>
    </xdr:to>
    <xdr:sp macro="" textlink="">
      <xdr:nvSpPr>
        <xdr:cNvPr id="810" name="円/楕円 809"/>
        <xdr:cNvSpPr/>
      </xdr:nvSpPr>
      <xdr:spPr>
        <a:xfrm>
          <a:off x="20383500" y="100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171249</xdr:rowOff>
    </xdr:from>
    <xdr:ext cx="378565" cy="259045"/>
    <xdr:sp macro="" textlink="">
      <xdr:nvSpPr>
        <xdr:cNvPr id="811" name="テキスト ボックス 810"/>
        <xdr:cNvSpPr txBox="1"/>
      </xdr:nvSpPr>
      <xdr:spPr>
        <a:xfrm>
          <a:off x="20245017" y="10115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76373</xdr:rowOff>
    </xdr:from>
    <xdr:to>
      <xdr:col>28</xdr:col>
      <xdr:colOff>365125</xdr:colOff>
      <xdr:row>59</xdr:row>
      <xdr:rowOff>6523</xdr:rowOff>
    </xdr:to>
    <xdr:sp macro="" textlink="">
      <xdr:nvSpPr>
        <xdr:cNvPr id="812" name="円/楕円 811"/>
        <xdr:cNvSpPr/>
      </xdr:nvSpPr>
      <xdr:spPr>
        <a:xfrm>
          <a:off x="19494500" y="1002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169100</xdr:rowOff>
    </xdr:from>
    <xdr:ext cx="378565" cy="259045"/>
    <xdr:sp macro="" textlink="">
      <xdr:nvSpPr>
        <xdr:cNvPr id="813" name="テキスト ボックス 812"/>
        <xdr:cNvSpPr txBox="1"/>
      </xdr:nvSpPr>
      <xdr:spPr>
        <a:xfrm>
          <a:off x="19356017" y="10113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76373</xdr:rowOff>
    </xdr:from>
    <xdr:to>
      <xdr:col>27</xdr:col>
      <xdr:colOff>161925</xdr:colOff>
      <xdr:row>59</xdr:row>
      <xdr:rowOff>6523</xdr:rowOff>
    </xdr:to>
    <xdr:sp macro="" textlink="">
      <xdr:nvSpPr>
        <xdr:cNvPr id="814" name="円/楕円 813"/>
        <xdr:cNvSpPr/>
      </xdr:nvSpPr>
      <xdr:spPr>
        <a:xfrm>
          <a:off x="18605500" y="1002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169100</xdr:rowOff>
    </xdr:from>
    <xdr:ext cx="378565" cy="259045"/>
    <xdr:sp macro="" textlink="">
      <xdr:nvSpPr>
        <xdr:cNvPr id="815" name="テキスト ボックス 814"/>
        <xdr:cNvSpPr txBox="1"/>
      </xdr:nvSpPr>
      <xdr:spPr>
        <a:xfrm>
          <a:off x="18467017" y="101132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44,432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6" name="テキスト ボックス 82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7" name="直線コネクタ 82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8" name="テキスト ボックス 82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9" name="直線コネクタ 82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0" name="テキスト ボックス 82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1" name="直線コネクタ 83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2" name="テキスト ボックス 83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3" name="直線コネクタ 83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4" name="テキスト ボックス 83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5" name="直線コネクタ 83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6" name="テキスト ボックス 835"/>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7" name="直線コネクタ 83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8" name="テキスト ボックス 83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40" name="テキスト ボックス 83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26510</xdr:rowOff>
    </xdr:from>
    <xdr:to>
      <xdr:col>32</xdr:col>
      <xdr:colOff>186689</xdr:colOff>
      <xdr:row>78</xdr:row>
      <xdr:rowOff>34544</xdr:rowOff>
    </xdr:to>
    <xdr:cxnSp macro="">
      <xdr:nvCxnSpPr>
        <xdr:cNvPr id="842" name="直線コネクタ 841"/>
        <xdr:cNvCxnSpPr/>
      </xdr:nvCxnSpPr>
      <xdr:spPr>
        <a:xfrm flipV="1">
          <a:off x="22159595" y="12199460"/>
          <a:ext cx="1269" cy="1208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38371</xdr:rowOff>
    </xdr:from>
    <xdr:ext cx="534377" cy="259045"/>
    <xdr:sp macro="" textlink="">
      <xdr:nvSpPr>
        <xdr:cNvPr id="843" name="繰出金最小値テキスト"/>
        <xdr:cNvSpPr txBox="1"/>
      </xdr:nvSpPr>
      <xdr:spPr>
        <a:xfrm>
          <a:off x="22212300" y="1341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37,220</a:t>
          </a:r>
          <a:endParaRPr kumimoji="1" lang="ja-JP" altLang="en-US" sz="1000" b="1">
            <a:latin typeface="ＭＳ Ｐゴシック"/>
          </a:endParaRPr>
        </a:p>
      </xdr:txBody>
    </xdr:sp>
    <xdr:clientData/>
  </xdr:oneCellAnchor>
  <xdr:twoCellAnchor>
    <xdr:from>
      <xdr:col>32</xdr:col>
      <xdr:colOff>98425</xdr:colOff>
      <xdr:row>78</xdr:row>
      <xdr:rowOff>34544</xdr:rowOff>
    </xdr:from>
    <xdr:to>
      <xdr:col>32</xdr:col>
      <xdr:colOff>276225</xdr:colOff>
      <xdr:row>78</xdr:row>
      <xdr:rowOff>34544</xdr:rowOff>
    </xdr:to>
    <xdr:cxnSp macro="">
      <xdr:nvCxnSpPr>
        <xdr:cNvPr id="844" name="直線コネクタ 843"/>
        <xdr:cNvCxnSpPr/>
      </xdr:nvCxnSpPr>
      <xdr:spPr>
        <a:xfrm>
          <a:off x="22072600" y="1340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144637</xdr:rowOff>
    </xdr:from>
    <xdr:ext cx="534377" cy="259045"/>
    <xdr:sp macro="" textlink="">
      <xdr:nvSpPr>
        <xdr:cNvPr id="845" name="繰出金最大値テキスト"/>
        <xdr:cNvSpPr txBox="1"/>
      </xdr:nvSpPr>
      <xdr:spPr>
        <a:xfrm>
          <a:off x="22212300" y="119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74,216</a:t>
          </a:r>
          <a:endParaRPr kumimoji="1" lang="ja-JP" altLang="en-US" sz="1000" b="1">
            <a:latin typeface="ＭＳ Ｐゴシック"/>
          </a:endParaRPr>
        </a:p>
      </xdr:txBody>
    </xdr:sp>
    <xdr:clientData/>
  </xdr:oneCellAnchor>
  <xdr:twoCellAnchor>
    <xdr:from>
      <xdr:col>32</xdr:col>
      <xdr:colOff>98425</xdr:colOff>
      <xdr:row>71</xdr:row>
      <xdr:rowOff>26510</xdr:rowOff>
    </xdr:from>
    <xdr:to>
      <xdr:col>32</xdr:col>
      <xdr:colOff>276225</xdr:colOff>
      <xdr:row>71</xdr:row>
      <xdr:rowOff>26510</xdr:rowOff>
    </xdr:to>
    <xdr:cxnSp macro="">
      <xdr:nvCxnSpPr>
        <xdr:cNvPr id="846" name="直線コネクタ 845"/>
        <xdr:cNvCxnSpPr/>
      </xdr:nvCxnSpPr>
      <xdr:spPr>
        <a:xfrm>
          <a:off x="22072600" y="1219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94993</xdr:rowOff>
    </xdr:from>
    <xdr:to>
      <xdr:col>32</xdr:col>
      <xdr:colOff>187325</xdr:colOff>
      <xdr:row>77</xdr:row>
      <xdr:rowOff>157857</xdr:rowOff>
    </xdr:to>
    <xdr:cxnSp macro="">
      <xdr:nvCxnSpPr>
        <xdr:cNvPr id="847" name="直線コネクタ 846"/>
        <xdr:cNvCxnSpPr/>
      </xdr:nvCxnSpPr>
      <xdr:spPr>
        <a:xfrm>
          <a:off x="21323300" y="13296643"/>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23179</xdr:rowOff>
    </xdr:from>
    <xdr:ext cx="534377" cy="259045"/>
    <xdr:sp macro="" textlink="">
      <xdr:nvSpPr>
        <xdr:cNvPr id="848" name="繰出金平均値テキスト"/>
        <xdr:cNvSpPr txBox="1"/>
      </xdr:nvSpPr>
      <xdr:spPr>
        <a:xfrm>
          <a:off x="22212300" y="12881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47,213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301</xdr:rowOff>
    </xdr:from>
    <xdr:to>
      <xdr:col>32</xdr:col>
      <xdr:colOff>238125</xdr:colOff>
      <xdr:row>76</xdr:row>
      <xdr:rowOff>101901</xdr:rowOff>
    </xdr:to>
    <xdr:sp macro="" textlink="">
      <xdr:nvSpPr>
        <xdr:cNvPr id="849" name="フローチャート : 判断 848"/>
        <xdr:cNvSpPr/>
      </xdr:nvSpPr>
      <xdr:spPr>
        <a:xfrm>
          <a:off x="22110700" y="1303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94993</xdr:rowOff>
    </xdr:from>
    <xdr:to>
      <xdr:col>31</xdr:col>
      <xdr:colOff>34925</xdr:colOff>
      <xdr:row>78</xdr:row>
      <xdr:rowOff>15472</xdr:rowOff>
    </xdr:to>
    <xdr:cxnSp macro="">
      <xdr:nvCxnSpPr>
        <xdr:cNvPr id="850" name="直線コネクタ 849"/>
        <xdr:cNvCxnSpPr/>
      </xdr:nvCxnSpPr>
      <xdr:spPr>
        <a:xfrm flipV="1">
          <a:off x="20434300" y="13296643"/>
          <a:ext cx="889000" cy="9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8596</xdr:rowOff>
    </xdr:from>
    <xdr:to>
      <xdr:col>31</xdr:col>
      <xdr:colOff>85725</xdr:colOff>
      <xdr:row>77</xdr:row>
      <xdr:rowOff>110196</xdr:rowOff>
    </xdr:to>
    <xdr:sp macro="" textlink="">
      <xdr:nvSpPr>
        <xdr:cNvPr id="851" name="フローチャート : 判断 850"/>
        <xdr:cNvSpPr/>
      </xdr:nvSpPr>
      <xdr:spPr>
        <a:xfrm>
          <a:off x="21272500" y="1321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126723</xdr:rowOff>
    </xdr:from>
    <xdr:ext cx="534377" cy="259045"/>
    <xdr:sp macro="" textlink="">
      <xdr:nvSpPr>
        <xdr:cNvPr id="852" name="テキスト ボックス 851"/>
        <xdr:cNvSpPr txBox="1"/>
      </xdr:nvSpPr>
      <xdr:spPr>
        <a:xfrm>
          <a:off x="21056111" y="1298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15472</xdr:rowOff>
    </xdr:from>
    <xdr:to>
      <xdr:col>29</xdr:col>
      <xdr:colOff>517525</xdr:colOff>
      <xdr:row>78</xdr:row>
      <xdr:rowOff>75039</xdr:rowOff>
    </xdr:to>
    <xdr:cxnSp macro="">
      <xdr:nvCxnSpPr>
        <xdr:cNvPr id="853" name="直線コネクタ 852"/>
        <xdr:cNvCxnSpPr/>
      </xdr:nvCxnSpPr>
      <xdr:spPr>
        <a:xfrm flipV="1">
          <a:off x="19545300" y="13388572"/>
          <a:ext cx="889000" cy="5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161399</xdr:rowOff>
    </xdr:from>
    <xdr:to>
      <xdr:col>29</xdr:col>
      <xdr:colOff>568325</xdr:colOff>
      <xdr:row>77</xdr:row>
      <xdr:rowOff>91549</xdr:rowOff>
    </xdr:to>
    <xdr:sp macro="" textlink="">
      <xdr:nvSpPr>
        <xdr:cNvPr id="854" name="フローチャート : 判断 853"/>
        <xdr:cNvSpPr/>
      </xdr:nvSpPr>
      <xdr:spPr>
        <a:xfrm>
          <a:off x="20383500" y="1319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108076</xdr:rowOff>
    </xdr:from>
    <xdr:ext cx="534377" cy="259045"/>
    <xdr:sp macro="" textlink="">
      <xdr:nvSpPr>
        <xdr:cNvPr id="855" name="テキスト ボックス 854"/>
        <xdr:cNvSpPr txBox="1"/>
      </xdr:nvSpPr>
      <xdr:spPr>
        <a:xfrm>
          <a:off x="20167111" y="129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23473</xdr:rowOff>
    </xdr:from>
    <xdr:to>
      <xdr:col>28</xdr:col>
      <xdr:colOff>314325</xdr:colOff>
      <xdr:row>78</xdr:row>
      <xdr:rowOff>75039</xdr:rowOff>
    </xdr:to>
    <xdr:cxnSp macro="">
      <xdr:nvCxnSpPr>
        <xdr:cNvPr id="856" name="直線コネクタ 855"/>
        <xdr:cNvCxnSpPr/>
      </xdr:nvCxnSpPr>
      <xdr:spPr>
        <a:xfrm>
          <a:off x="18656300" y="13396573"/>
          <a:ext cx="889000" cy="51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13756</xdr:rowOff>
    </xdr:from>
    <xdr:to>
      <xdr:col>28</xdr:col>
      <xdr:colOff>365125</xdr:colOff>
      <xdr:row>77</xdr:row>
      <xdr:rowOff>115356</xdr:rowOff>
    </xdr:to>
    <xdr:sp macro="" textlink="">
      <xdr:nvSpPr>
        <xdr:cNvPr id="857" name="フローチャート : 判断 856"/>
        <xdr:cNvSpPr/>
      </xdr:nvSpPr>
      <xdr:spPr>
        <a:xfrm>
          <a:off x="19494500" y="132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131883</xdr:rowOff>
    </xdr:from>
    <xdr:ext cx="534377" cy="259045"/>
    <xdr:sp macro="" textlink="">
      <xdr:nvSpPr>
        <xdr:cNvPr id="858" name="テキスト ボックス 857"/>
        <xdr:cNvSpPr txBox="1"/>
      </xdr:nvSpPr>
      <xdr:spPr>
        <a:xfrm>
          <a:off x="19278111" y="129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6897</xdr:rowOff>
    </xdr:from>
    <xdr:to>
      <xdr:col>27</xdr:col>
      <xdr:colOff>161925</xdr:colOff>
      <xdr:row>77</xdr:row>
      <xdr:rowOff>108497</xdr:rowOff>
    </xdr:to>
    <xdr:sp macro="" textlink="">
      <xdr:nvSpPr>
        <xdr:cNvPr id="859" name="フローチャート : 判断 858"/>
        <xdr:cNvSpPr/>
      </xdr:nvSpPr>
      <xdr:spPr>
        <a:xfrm>
          <a:off x="18605500" y="1320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125024</xdr:rowOff>
    </xdr:from>
    <xdr:ext cx="534377" cy="259045"/>
    <xdr:sp macro="" textlink="">
      <xdr:nvSpPr>
        <xdr:cNvPr id="860" name="テキスト ボックス 859"/>
        <xdr:cNvSpPr txBox="1"/>
      </xdr:nvSpPr>
      <xdr:spPr>
        <a:xfrm>
          <a:off x="18389111" y="1298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107057</xdr:rowOff>
    </xdr:from>
    <xdr:to>
      <xdr:col>32</xdr:col>
      <xdr:colOff>238125</xdr:colOff>
      <xdr:row>78</xdr:row>
      <xdr:rowOff>37207</xdr:rowOff>
    </xdr:to>
    <xdr:sp macro="" textlink="">
      <xdr:nvSpPr>
        <xdr:cNvPr id="866" name="円/楕円 865"/>
        <xdr:cNvSpPr/>
      </xdr:nvSpPr>
      <xdr:spPr>
        <a:xfrm>
          <a:off x="22110700" y="1330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21984</xdr:rowOff>
    </xdr:from>
    <xdr:ext cx="534377" cy="259045"/>
    <xdr:sp macro="" textlink="">
      <xdr:nvSpPr>
        <xdr:cNvPr id="867" name="繰出金該当値テキスト"/>
        <xdr:cNvSpPr txBox="1"/>
      </xdr:nvSpPr>
      <xdr:spPr>
        <a:xfrm>
          <a:off x="22212300" y="1322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38,694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44193</xdr:rowOff>
    </xdr:from>
    <xdr:to>
      <xdr:col>31</xdr:col>
      <xdr:colOff>85725</xdr:colOff>
      <xdr:row>77</xdr:row>
      <xdr:rowOff>145793</xdr:rowOff>
    </xdr:to>
    <xdr:sp macro="" textlink="">
      <xdr:nvSpPr>
        <xdr:cNvPr id="868" name="円/楕円 867"/>
        <xdr:cNvSpPr/>
      </xdr:nvSpPr>
      <xdr:spPr>
        <a:xfrm>
          <a:off x="21272500" y="1324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136920</xdr:rowOff>
    </xdr:from>
    <xdr:ext cx="534377" cy="259045"/>
    <xdr:sp macro="" textlink="">
      <xdr:nvSpPr>
        <xdr:cNvPr id="869" name="テキスト ボックス 868"/>
        <xdr:cNvSpPr txBox="1"/>
      </xdr:nvSpPr>
      <xdr:spPr>
        <a:xfrm>
          <a:off x="21056111" y="1333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40,619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136122</xdr:rowOff>
    </xdr:from>
    <xdr:to>
      <xdr:col>29</xdr:col>
      <xdr:colOff>568325</xdr:colOff>
      <xdr:row>78</xdr:row>
      <xdr:rowOff>66272</xdr:rowOff>
    </xdr:to>
    <xdr:sp macro="" textlink="">
      <xdr:nvSpPr>
        <xdr:cNvPr id="870" name="円/楕円 869"/>
        <xdr:cNvSpPr/>
      </xdr:nvSpPr>
      <xdr:spPr>
        <a:xfrm>
          <a:off x="20383500" y="1333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57399</xdr:rowOff>
    </xdr:from>
    <xdr:ext cx="534377" cy="259045"/>
    <xdr:sp macro="" textlink="">
      <xdr:nvSpPr>
        <xdr:cNvPr id="871" name="テキスト ボックス 870"/>
        <xdr:cNvSpPr txBox="1"/>
      </xdr:nvSpPr>
      <xdr:spPr>
        <a:xfrm>
          <a:off x="20167111" y="1343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37,804</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24239</xdr:rowOff>
    </xdr:from>
    <xdr:to>
      <xdr:col>28</xdr:col>
      <xdr:colOff>365125</xdr:colOff>
      <xdr:row>78</xdr:row>
      <xdr:rowOff>125839</xdr:rowOff>
    </xdr:to>
    <xdr:sp macro="" textlink="">
      <xdr:nvSpPr>
        <xdr:cNvPr id="872" name="円/楕円 871"/>
        <xdr:cNvSpPr/>
      </xdr:nvSpPr>
      <xdr:spPr>
        <a:xfrm>
          <a:off x="19494500" y="1339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116966</xdr:rowOff>
    </xdr:from>
    <xdr:ext cx="534377" cy="259045"/>
    <xdr:sp macro="" textlink="">
      <xdr:nvSpPr>
        <xdr:cNvPr id="873" name="テキスト ボックス 872"/>
        <xdr:cNvSpPr txBox="1"/>
      </xdr:nvSpPr>
      <xdr:spPr>
        <a:xfrm>
          <a:off x="19278111" y="134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144123</xdr:rowOff>
    </xdr:from>
    <xdr:to>
      <xdr:col>27</xdr:col>
      <xdr:colOff>161925</xdr:colOff>
      <xdr:row>78</xdr:row>
      <xdr:rowOff>74273</xdr:rowOff>
    </xdr:to>
    <xdr:sp macro="" textlink="">
      <xdr:nvSpPr>
        <xdr:cNvPr id="874" name="円/楕円 873"/>
        <xdr:cNvSpPr/>
      </xdr:nvSpPr>
      <xdr:spPr>
        <a:xfrm>
          <a:off x="18605500" y="1334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65400</xdr:rowOff>
    </xdr:from>
    <xdr:ext cx="534377" cy="259045"/>
    <xdr:sp macro="" textlink="">
      <xdr:nvSpPr>
        <xdr:cNvPr id="875" name="テキスト ボックス 874"/>
        <xdr:cNvSpPr txBox="1"/>
      </xdr:nvSpPr>
      <xdr:spPr>
        <a:xfrm>
          <a:off x="18389111" y="1343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フローチャート :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0" name="フローチャート :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1" name="テキスト ボックス 90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3" name="フローチャート :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4" name="テキスト ボックス 90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6" name="フローチャート :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7" name="テキスト ボックス 90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フローチャート :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9" name="テキスト ボックス 90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5" name="円/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7" name="円/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8" name="テキスト ボックス 91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9" name="円/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0" name="テキスト ボックス 91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1" name="円/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2" name="テキスト ボックス 92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3" name="円/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4" name="テキスト ボックス 92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・歳出決算総額は，住民一人当たり</a:t>
          </a:r>
          <a:r>
            <a:rPr kumimoji="1" lang="en-US" altLang="ja-JP" sz="1100">
              <a:solidFill>
                <a:schemeClr val="dk1"/>
              </a:solidFill>
              <a:effectLst/>
              <a:latin typeface="+mn-ea"/>
              <a:ea typeface="+mn-ea"/>
              <a:cs typeface="+mn-cs"/>
            </a:rPr>
            <a:t>324,484</a:t>
          </a:r>
          <a:r>
            <a:rPr kumimoji="1" lang="ja-JP" altLang="ja-JP" sz="1100">
              <a:solidFill>
                <a:schemeClr val="dk1"/>
              </a:solidFill>
              <a:effectLst/>
              <a:latin typeface="+mn-ea"/>
              <a:ea typeface="+mn-ea"/>
              <a:cs typeface="+mn-cs"/>
            </a:rPr>
            <a:t>円となっている。主な構成項目である人件費は，住民一人当たり</a:t>
          </a:r>
          <a:r>
            <a:rPr kumimoji="1" lang="en-US" altLang="ja-JP" sz="1100">
              <a:solidFill>
                <a:schemeClr val="dk1"/>
              </a:solidFill>
              <a:effectLst/>
              <a:latin typeface="+mn-ea"/>
              <a:ea typeface="+mn-ea"/>
              <a:cs typeface="+mn-cs"/>
            </a:rPr>
            <a:t>49,731</a:t>
          </a:r>
          <a:r>
            <a:rPr kumimoji="1" lang="ja-JP" altLang="ja-JP" sz="1100">
              <a:solidFill>
                <a:schemeClr val="dk1"/>
              </a:solidFill>
              <a:effectLst/>
              <a:latin typeface="+mn-ea"/>
              <a:ea typeface="+mn-ea"/>
              <a:cs typeface="+mn-cs"/>
            </a:rPr>
            <a:t>円となっており，全国・県・類似団体平均を大きく下回っている。これは，人口千人当たりの職員やラスパイレス指数（給与水準）が全国・県・類似団体平均を下回っていることが主な要因である。</a:t>
          </a:r>
          <a:endParaRPr lang="ja-JP" altLang="ja-JP" sz="1400">
            <a:effectLst/>
            <a:latin typeface="+mn-ea"/>
            <a:ea typeface="+mn-ea"/>
          </a:endParaRPr>
        </a:p>
        <a:p>
          <a:r>
            <a:rPr kumimoji="1" lang="ja-JP" altLang="ja-JP" sz="1100">
              <a:solidFill>
                <a:schemeClr val="dk1"/>
              </a:solidFill>
              <a:effectLst/>
              <a:latin typeface="+mn-ea"/>
              <a:ea typeface="+mn-ea"/>
              <a:cs typeface="+mn-cs"/>
            </a:rPr>
            <a:t>・普通建設事業費は住民一人当たり</a:t>
          </a:r>
          <a:r>
            <a:rPr kumimoji="1" lang="en-US" altLang="ja-JP" sz="1100">
              <a:solidFill>
                <a:schemeClr val="dk1"/>
              </a:solidFill>
              <a:effectLst/>
              <a:latin typeface="+mn-ea"/>
              <a:ea typeface="+mn-ea"/>
              <a:cs typeface="+mn-cs"/>
            </a:rPr>
            <a:t>31,956</a:t>
          </a:r>
          <a:r>
            <a:rPr kumimoji="1" lang="ja-JP" altLang="ja-JP" sz="1100">
              <a:solidFill>
                <a:schemeClr val="dk1"/>
              </a:solidFill>
              <a:effectLst/>
              <a:latin typeface="+mn-ea"/>
              <a:ea typeface="+mn-ea"/>
              <a:cs typeface="+mn-cs"/>
            </a:rPr>
            <a:t>円となっており，類似団体平均が平成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年度と比較して</a:t>
          </a:r>
          <a:r>
            <a:rPr kumimoji="1" lang="en-US" altLang="ja-JP" sz="1100">
              <a:solidFill>
                <a:schemeClr val="dk1"/>
              </a:solidFill>
              <a:effectLst/>
              <a:latin typeface="+mn-ea"/>
              <a:ea typeface="+mn-ea"/>
              <a:cs typeface="+mn-cs"/>
            </a:rPr>
            <a:t>59.6%</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しているところ，結城市では</a:t>
          </a:r>
          <a:r>
            <a:rPr kumimoji="1" lang="en-US" altLang="ja-JP" sz="1100">
              <a:solidFill>
                <a:schemeClr val="dk1"/>
              </a:solidFill>
              <a:effectLst/>
              <a:latin typeface="+mn-ea"/>
              <a:ea typeface="+mn-ea"/>
              <a:cs typeface="+mn-cs"/>
            </a:rPr>
            <a:t>25.8%</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している。これは，民間保育施設整備事業や中学校施設耐震化推進事業の</a:t>
          </a:r>
          <a:r>
            <a:rPr kumimoji="1" lang="ja-JP" altLang="en-US" sz="1100">
              <a:solidFill>
                <a:schemeClr val="dk1"/>
              </a:solidFill>
              <a:effectLst/>
              <a:latin typeface="+mn-ea"/>
              <a:ea typeface="+mn-ea"/>
              <a:cs typeface="+mn-cs"/>
            </a:rPr>
            <a:t>終了</a:t>
          </a:r>
          <a:r>
            <a:rPr kumimoji="1" lang="ja-JP" altLang="ja-JP" sz="1100">
              <a:solidFill>
                <a:schemeClr val="dk1"/>
              </a:solidFill>
              <a:effectLst/>
              <a:latin typeface="+mn-ea"/>
              <a:ea typeface="+mn-ea"/>
              <a:cs typeface="+mn-cs"/>
            </a:rPr>
            <a:t>が主な要因である。</a:t>
          </a:r>
          <a:endParaRPr lang="ja-JP" altLang="ja-JP" sz="1400">
            <a:effectLst/>
            <a:latin typeface="+mn-ea"/>
            <a:ea typeface="+mn-ea"/>
          </a:endParaRPr>
        </a:p>
        <a:p>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扶助費</a:t>
          </a:r>
          <a:r>
            <a:rPr kumimoji="1" lang="ja-JP" altLang="ja-JP" sz="1100">
              <a:solidFill>
                <a:schemeClr val="dk1"/>
              </a:solidFill>
              <a:effectLst/>
              <a:latin typeface="+mn-ea"/>
              <a:ea typeface="+mn-ea"/>
              <a:cs typeface="+mn-cs"/>
            </a:rPr>
            <a:t>は住民一人当たり</a:t>
          </a:r>
          <a:r>
            <a:rPr kumimoji="1" lang="en-US" altLang="ja-JP" sz="1100">
              <a:solidFill>
                <a:schemeClr val="dk1"/>
              </a:solidFill>
              <a:effectLst/>
              <a:latin typeface="+mn-ea"/>
              <a:ea typeface="+mn-ea"/>
              <a:cs typeface="+mn-cs"/>
            </a:rPr>
            <a:t>78,873</a:t>
          </a:r>
          <a:r>
            <a:rPr kumimoji="1" lang="ja-JP" altLang="ja-JP" sz="1100">
              <a:solidFill>
                <a:schemeClr val="dk1"/>
              </a:solidFill>
              <a:effectLst/>
              <a:latin typeface="+mn-ea"/>
              <a:ea typeface="+mn-ea"/>
              <a:cs typeface="+mn-cs"/>
            </a:rPr>
            <a:t>円となっており，類似団体平均を</a:t>
          </a:r>
          <a:r>
            <a:rPr kumimoji="1" lang="ja-JP" altLang="en-US" sz="1100">
              <a:solidFill>
                <a:schemeClr val="dk1"/>
              </a:solidFill>
              <a:effectLst/>
              <a:latin typeface="+mn-ea"/>
              <a:ea typeface="+mn-ea"/>
              <a:cs typeface="+mn-cs"/>
            </a:rPr>
            <a:t>上</a:t>
          </a:r>
          <a:r>
            <a:rPr kumimoji="1" lang="ja-JP" altLang="ja-JP" sz="1100">
              <a:solidFill>
                <a:schemeClr val="dk1"/>
              </a:solidFill>
              <a:effectLst/>
              <a:latin typeface="+mn-ea"/>
              <a:ea typeface="+mn-ea"/>
              <a:cs typeface="+mn-cs"/>
            </a:rPr>
            <a:t>回っている。</a:t>
          </a:r>
          <a:r>
            <a:rPr kumimoji="1" lang="ja-JP" altLang="en-US" sz="1100">
              <a:solidFill>
                <a:schemeClr val="dk1"/>
              </a:solidFill>
              <a:effectLst/>
              <a:latin typeface="+mn-ea"/>
              <a:ea typeface="+mn-ea"/>
              <a:cs typeface="+mn-cs"/>
            </a:rPr>
            <a:t>社会福祉費や生活保護費</a:t>
          </a:r>
          <a:r>
            <a:rPr kumimoji="1" lang="ja-JP" altLang="ja-JP" sz="1100">
              <a:solidFill>
                <a:schemeClr val="dk1"/>
              </a:solidFill>
              <a:effectLst/>
              <a:latin typeface="+mn-ea"/>
              <a:ea typeface="+mn-ea"/>
              <a:cs typeface="+mn-cs"/>
            </a:rPr>
            <a:t>は今後も増加傾向にあり，</a:t>
          </a:r>
          <a:r>
            <a:rPr kumimoji="1" lang="ja-JP" altLang="en-US" sz="1100">
              <a:solidFill>
                <a:schemeClr val="dk1"/>
              </a:solidFill>
              <a:effectLst/>
              <a:latin typeface="+mn-ea"/>
              <a:ea typeface="+mn-ea"/>
              <a:cs typeface="+mn-cs"/>
            </a:rPr>
            <a:t>適正な給付に努めていく</a:t>
          </a:r>
          <a:r>
            <a:rPr kumimoji="1" lang="ja-JP" altLang="ja-JP" sz="1100">
              <a:solidFill>
                <a:schemeClr val="dk1"/>
              </a:solidFill>
              <a:effectLst/>
              <a:latin typeface="+mn-ea"/>
              <a:ea typeface="+mn-ea"/>
              <a:cs typeface="+mn-cs"/>
            </a:rPr>
            <a:t>。</a:t>
          </a:r>
          <a:endParaRPr lang="ja-JP" altLang="ja-JP" sz="1400">
            <a:effectLst/>
            <a:latin typeface="+mn-ea"/>
            <a:ea typeface="+mn-ea"/>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茨城県結城市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52,598
50,638
65.76
17,703,772
17,067,215
622,841
10,514,736
15,032,777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10.5
27.5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52832</xdr:rowOff>
    </xdr:from>
    <xdr:to>
      <xdr:col>6</xdr:col>
      <xdr:colOff>510540</xdr:colOff>
      <xdr:row>38</xdr:row>
      <xdr:rowOff>125222</xdr:rowOff>
    </xdr:to>
    <xdr:cxnSp macro="">
      <xdr:nvCxnSpPr>
        <xdr:cNvPr id="56" name="直線コネクタ 55"/>
        <xdr:cNvCxnSpPr/>
      </xdr:nvCxnSpPr>
      <xdr:spPr>
        <a:xfrm flipV="1">
          <a:off x="4633595" y="5196332"/>
          <a:ext cx="127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129049</xdr:rowOff>
    </xdr:from>
    <xdr:ext cx="469744" cy="259045"/>
    <xdr:sp macro="" textlink="">
      <xdr:nvSpPr>
        <xdr:cNvPr id="57" name="議会費最小値テキスト"/>
        <xdr:cNvSpPr txBox="1"/>
      </xdr:nvSpPr>
      <xdr:spPr>
        <a:xfrm>
          <a:off x="4686300" y="66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2,619</a:t>
          </a:r>
          <a:endParaRPr kumimoji="1" lang="ja-JP" altLang="en-US" sz="1000" b="1">
            <a:latin typeface="ＭＳ Ｐゴシック"/>
          </a:endParaRPr>
        </a:p>
      </xdr:txBody>
    </xdr:sp>
    <xdr:clientData/>
  </xdr:oneCellAnchor>
  <xdr:twoCellAnchor>
    <xdr:from>
      <xdr:col>6</xdr:col>
      <xdr:colOff>422275</xdr:colOff>
      <xdr:row>38</xdr:row>
      <xdr:rowOff>125222</xdr:rowOff>
    </xdr:from>
    <xdr:to>
      <xdr:col>6</xdr:col>
      <xdr:colOff>600075</xdr:colOff>
      <xdr:row>38</xdr:row>
      <xdr:rowOff>125222</xdr:rowOff>
    </xdr:to>
    <xdr:cxnSp macro="">
      <xdr:nvCxnSpPr>
        <xdr:cNvPr id="58" name="直線コネクタ 57"/>
        <xdr:cNvCxnSpPr/>
      </xdr:nvCxnSpPr>
      <xdr:spPr>
        <a:xfrm>
          <a:off x="4546600" y="6640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170959</xdr:rowOff>
    </xdr:from>
    <xdr:ext cx="469744" cy="259045"/>
    <xdr:sp macro="" textlink="">
      <xdr:nvSpPr>
        <xdr:cNvPr id="59" name="議会費最大値テキスト"/>
        <xdr:cNvSpPr txBox="1"/>
      </xdr:nvSpPr>
      <xdr:spPr>
        <a:xfrm>
          <a:off x="4686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4,514</a:t>
          </a:r>
          <a:endParaRPr kumimoji="1" lang="ja-JP" altLang="en-US" sz="1000" b="1">
            <a:latin typeface="ＭＳ Ｐゴシック"/>
          </a:endParaRPr>
        </a:p>
      </xdr:txBody>
    </xdr:sp>
    <xdr:clientData/>
  </xdr:oneCellAnchor>
  <xdr:twoCellAnchor>
    <xdr:from>
      <xdr:col>6</xdr:col>
      <xdr:colOff>422275</xdr:colOff>
      <xdr:row>30</xdr:row>
      <xdr:rowOff>52832</xdr:rowOff>
    </xdr:from>
    <xdr:to>
      <xdr:col>6</xdr:col>
      <xdr:colOff>600075</xdr:colOff>
      <xdr:row>30</xdr:row>
      <xdr:rowOff>52832</xdr:rowOff>
    </xdr:to>
    <xdr:cxnSp macro="">
      <xdr:nvCxnSpPr>
        <xdr:cNvPr id="60" name="直線コネクタ 59"/>
        <xdr:cNvCxnSpPr/>
      </xdr:nvCxnSpPr>
      <xdr:spPr>
        <a:xfrm>
          <a:off x="4546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95504</xdr:rowOff>
    </xdr:from>
    <xdr:to>
      <xdr:col>6</xdr:col>
      <xdr:colOff>511175</xdr:colOff>
      <xdr:row>34</xdr:row>
      <xdr:rowOff>123698</xdr:rowOff>
    </xdr:to>
    <xdr:cxnSp macro="">
      <xdr:nvCxnSpPr>
        <xdr:cNvPr id="61" name="直線コネクタ 60"/>
        <xdr:cNvCxnSpPr/>
      </xdr:nvCxnSpPr>
      <xdr:spPr>
        <a:xfrm>
          <a:off x="3797300" y="5753354"/>
          <a:ext cx="838200" cy="19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33291</xdr:rowOff>
    </xdr:from>
    <xdr:ext cx="469744" cy="259045"/>
    <xdr:sp macro="" textlink="">
      <xdr:nvSpPr>
        <xdr:cNvPr id="62" name="議会費平均値テキスト"/>
        <xdr:cNvSpPr txBox="1"/>
      </xdr:nvSpPr>
      <xdr:spPr>
        <a:xfrm>
          <a:off x="4686300" y="5691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10414</xdr:rowOff>
    </xdr:from>
    <xdr:to>
      <xdr:col>6</xdr:col>
      <xdr:colOff>561975</xdr:colOff>
      <xdr:row>34</xdr:row>
      <xdr:rowOff>112014</xdr:rowOff>
    </xdr:to>
    <xdr:sp macro="" textlink="">
      <xdr:nvSpPr>
        <xdr:cNvPr id="63" name="フローチャート : 判断 62"/>
        <xdr:cNvSpPr/>
      </xdr:nvSpPr>
      <xdr:spPr>
        <a:xfrm>
          <a:off x="4584700" y="583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95504</xdr:rowOff>
    </xdr:from>
    <xdr:to>
      <xdr:col>5</xdr:col>
      <xdr:colOff>358775</xdr:colOff>
      <xdr:row>33</xdr:row>
      <xdr:rowOff>163322</xdr:rowOff>
    </xdr:to>
    <xdr:cxnSp macro="">
      <xdr:nvCxnSpPr>
        <xdr:cNvPr id="64" name="直線コネクタ 63"/>
        <xdr:cNvCxnSpPr/>
      </xdr:nvCxnSpPr>
      <xdr:spPr>
        <a:xfrm flipV="1">
          <a:off x="2908300" y="5753354"/>
          <a:ext cx="8890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46228</xdr:rowOff>
    </xdr:from>
    <xdr:to>
      <xdr:col>5</xdr:col>
      <xdr:colOff>409575</xdr:colOff>
      <xdr:row>34</xdr:row>
      <xdr:rowOff>147828</xdr:rowOff>
    </xdr:to>
    <xdr:sp macro="" textlink="">
      <xdr:nvSpPr>
        <xdr:cNvPr id="65" name="フローチャート : 判断 64"/>
        <xdr:cNvSpPr/>
      </xdr:nvSpPr>
      <xdr:spPr>
        <a:xfrm>
          <a:off x="3746500" y="58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138955</xdr:rowOff>
    </xdr:from>
    <xdr:ext cx="469744" cy="259045"/>
    <xdr:sp macro="" textlink="">
      <xdr:nvSpPr>
        <xdr:cNvPr id="66" name="テキスト ボックス 65"/>
        <xdr:cNvSpPr txBox="1"/>
      </xdr:nvSpPr>
      <xdr:spPr>
        <a:xfrm>
          <a:off x="3562427" y="596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162560</xdr:rowOff>
    </xdr:from>
    <xdr:to>
      <xdr:col>4</xdr:col>
      <xdr:colOff>155575</xdr:colOff>
      <xdr:row>33</xdr:row>
      <xdr:rowOff>163322</xdr:rowOff>
    </xdr:to>
    <xdr:cxnSp macro="">
      <xdr:nvCxnSpPr>
        <xdr:cNvPr id="67" name="直線コネクタ 66"/>
        <xdr:cNvCxnSpPr/>
      </xdr:nvCxnSpPr>
      <xdr:spPr>
        <a:xfrm>
          <a:off x="2019300" y="582041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1270</xdr:rowOff>
    </xdr:from>
    <xdr:to>
      <xdr:col>4</xdr:col>
      <xdr:colOff>206375</xdr:colOff>
      <xdr:row>34</xdr:row>
      <xdr:rowOff>102870</xdr:rowOff>
    </xdr:to>
    <xdr:sp macro="" textlink="">
      <xdr:nvSpPr>
        <xdr:cNvPr id="68" name="フローチャート : 判断 67"/>
        <xdr:cNvSpPr/>
      </xdr:nvSpPr>
      <xdr:spPr>
        <a:xfrm>
          <a:off x="2857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93997</xdr:rowOff>
    </xdr:from>
    <xdr:ext cx="469744" cy="259045"/>
    <xdr:sp macro="" textlink="">
      <xdr:nvSpPr>
        <xdr:cNvPr id="69" name="テキスト ボックス 68"/>
        <xdr:cNvSpPr txBox="1"/>
      </xdr:nvSpPr>
      <xdr:spPr>
        <a:xfrm>
          <a:off x="2673427"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54356</xdr:rowOff>
    </xdr:from>
    <xdr:to>
      <xdr:col>2</xdr:col>
      <xdr:colOff>638175</xdr:colOff>
      <xdr:row>33</xdr:row>
      <xdr:rowOff>162560</xdr:rowOff>
    </xdr:to>
    <xdr:cxnSp macro="">
      <xdr:nvCxnSpPr>
        <xdr:cNvPr id="70" name="直線コネクタ 69"/>
        <xdr:cNvCxnSpPr/>
      </xdr:nvCxnSpPr>
      <xdr:spPr>
        <a:xfrm>
          <a:off x="1130300" y="5712206"/>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43180</xdr:rowOff>
    </xdr:from>
    <xdr:to>
      <xdr:col>3</xdr:col>
      <xdr:colOff>3175</xdr:colOff>
      <xdr:row>34</xdr:row>
      <xdr:rowOff>144780</xdr:rowOff>
    </xdr:to>
    <xdr:sp macro="" textlink="">
      <xdr:nvSpPr>
        <xdr:cNvPr id="71" name="フローチャート :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135907</xdr:rowOff>
    </xdr:from>
    <xdr:ext cx="469744" cy="259045"/>
    <xdr:sp macro="" textlink="">
      <xdr:nvSpPr>
        <xdr:cNvPr id="72" name="テキスト ボックス 71"/>
        <xdr:cNvSpPr txBox="1"/>
      </xdr:nvSpPr>
      <xdr:spPr>
        <a:xfrm>
          <a:off x="1784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131572</xdr:rowOff>
    </xdr:from>
    <xdr:to>
      <xdr:col>1</xdr:col>
      <xdr:colOff>485775</xdr:colOff>
      <xdr:row>34</xdr:row>
      <xdr:rowOff>61722</xdr:rowOff>
    </xdr:to>
    <xdr:sp macro="" textlink="">
      <xdr:nvSpPr>
        <xdr:cNvPr id="73" name="フローチャート : 判断 72"/>
        <xdr:cNvSpPr/>
      </xdr:nvSpPr>
      <xdr:spPr>
        <a:xfrm>
          <a:off x="1079500" y="578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52849</xdr:rowOff>
    </xdr:from>
    <xdr:ext cx="469744" cy="259045"/>
    <xdr:sp macro="" textlink="">
      <xdr:nvSpPr>
        <xdr:cNvPr id="74" name="テキスト ボックス 73"/>
        <xdr:cNvSpPr txBox="1"/>
      </xdr:nvSpPr>
      <xdr:spPr>
        <a:xfrm>
          <a:off x="895427" y="58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72898</xdr:rowOff>
    </xdr:from>
    <xdr:to>
      <xdr:col>6</xdr:col>
      <xdr:colOff>561975</xdr:colOff>
      <xdr:row>35</xdr:row>
      <xdr:rowOff>3048</xdr:rowOff>
    </xdr:to>
    <xdr:sp macro="" textlink="">
      <xdr:nvSpPr>
        <xdr:cNvPr id="80" name="円/楕円 79"/>
        <xdr:cNvSpPr/>
      </xdr:nvSpPr>
      <xdr:spPr>
        <a:xfrm>
          <a:off x="45847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51325</xdr:rowOff>
    </xdr:from>
    <xdr:ext cx="469744" cy="259045"/>
    <xdr:sp macro="" textlink="">
      <xdr:nvSpPr>
        <xdr:cNvPr id="81" name="議会費該当値テキスト"/>
        <xdr:cNvSpPr txBox="1"/>
      </xdr:nvSpPr>
      <xdr:spPr>
        <a:xfrm>
          <a:off x="4686300" y="588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44704</xdr:rowOff>
    </xdr:from>
    <xdr:to>
      <xdr:col>5</xdr:col>
      <xdr:colOff>409575</xdr:colOff>
      <xdr:row>33</xdr:row>
      <xdr:rowOff>146304</xdr:rowOff>
    </xdr:to>
    <xdr:sp macro="" textlink="">
      <xdr:nvSpPr>
        <xdr:cNvPr id="82" name="円/楕円 81"/>
        <xdr:cNvSpPr/>
      </xdr:nvSpPr>
      <xdr:spPr>
        <a:xfrm>
          <a:off x="3746500" y="57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162831</xdr:rowOff>
    </xdr:from>
    <xdr:ext cx="469744" cy="259045"/>
    <xdr:sp macro="" textlink="">
      <xdr:nvSpPr>
        <xdr:cNvPr id="83" name="テキスト ボックス 82"/>
        <xdr:cNvSpPr txBox="1"/>
      </xdr:nvSpPr>
      <xdr:spPr>
        <a:xfrm>
          <a:off x="3562427" y="547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112522</xdr:rowOff>
    </xdr:from>
    <xdr:to>
      <xdr:col>4</xdr:col>
      <xdr:colOff>206375</xdr:colOff>
      <xdr:row>34</xdr:row>
      <xdr:rowOff>42672</xdr:rowOff>
    </xdr:to>
    <xdr:sp macro="" textlink="">
      <xdr:nvSpPr>
        <xdr:cNvPr id="84" name="円/楕円 83"/>
        <xdr:cNvSpPr/>
      </xdr:nvSpPr>
      <xdr:spPr>
        <a:xfrm>
          <a:off x="2857500" y="577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59199</xdr:rowOff>
    </xdr:from>
    <xdr:ext cx="469744" cy="259045"/>
    <xdr:sp macro="" textlink="">
      <xdr:nvSpPr>
        <xdr:cNvPr id="85" name="テキスト ボックス 84"/>
        <xdr:cNvSpPr txBox="1"/>
      </xdr:nvSpPr>
      <xdr:spPr>
        <a:xfrm>
          <a:off x="2673427" y="554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111760</xdr:rowOff>
    </xdr:from>
    <xdr:to>
      <xdr:col>3</xdr:col>
      <xdr:colOff>3175</xdr:colOff>
      <xdr:row>34</xdr:row>
      <xdr:rowOff>41910</xdr:rowOff>
    </xdr:to>
    <xdr:sp macro="" textlink="">
      <xdr:nvSpPr>
        <xdr:cNvPr id="86" name="円/楕円 85"/>
        <xdr:cNvSpPr/>
      </xdr:nvSpPr>
      <xdr:spPr>
        <a:xfrm>
          <a:off x="1968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58437</xdr:rowOff>
    </xdr:from>
    <xdr:ext cx="469744" cy="259045"/>
    <xdr:sp macro="" textlink="">
      <xdr:nvSpPr>
        <xdr:cNvPr id="87" name="テキスト ボックス 86"/>
        <xdr:cNvSpPr txBox="1"/>
      </xdr:nvSpPr>
      <xdr:spPr>
        <a:xfrm>
          <a:off x="1784427"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3556</xdr:rowOff>
    </xdr:from>
    <xdr:to>
      <xdr:col>1</xdr:col>
      <xdr:colOff>485775</xdr:colOff>
      <xdr:row>33</xdr:row>
      <xdr:rowOff>105156</xdr:rowOff>
    </xdr:to>
    <xdr:sp macro="" textlink="">
      <xdr:nvSpPr>
        <xdr:cNvPr id="88" name="円/楕円 87"/>
        <xdr:cNvSpPr/>
      </xdr:nvSpPr>
      <xdr:spPr>
        <a:xfrm>
          <a:off x="1079500" y="56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121683</xdr:rowOff>
    </xdr:from>
    <xdr:ext cx="469744" cy="259045"/>
    <xdr:sp macro="" textlink="">
      <xdr:nvSpPr>
        <xdr:cNvPr id="89" name="テキスト ボックス 88"/>
        <xdr:cNvSpPr txBox="1"/>
      </xdr:nvSpPr>
      <xdr:spPr>
        <a:xfrm>
          <a:off x="895427" y="543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55,744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134345</xdr:rowOff>
    </xdr:from>
    <xdr:to>
      <xdr:col>6</xdr:col>
      <xdr:colOff>510540</xdr:colOff>
      <xdr:row>57</xdr:row>
      <xdr:rowOff>163197</xdr:rowOff>
    </xdr:to>
    <xdr:cxnSp macro="">
      <xdr:nvCxnSpPr>
        <xdr:cNvPr id="116" name="直線コネクタ 115"/>
        <xdr:cNvCxnSpPr/>
      </xdr:nvCxnSpPr>
      <xdr:spPr>
        <a:xfrm flipV="1">
          <a:off x="4633595" y="8535395"/>
          <a:ext cx="1270" cy="140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167024</xdr:rowOff>
    </xdr:from>
    <xdr:ext cx="534377" cy="259045"/>
    <xdr:sp macro="" textlink="">
      <xdr:nvSpPr>
        <xdr:cNvPr id="117" name="総務費最小値テキスト"/>
        <xdr:cNvSpPr txBox="1"/>
      </xdr:nvSpPr>
      <xdr:spPr>
        <a:xfrm>
          <a:off x="4686300" y="993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37,061</a:t>
          </a:r>
          <a:endParaRPr kumimoji="1" lang="ja-JP" altLang="en-US" sz="1000" b="1">
            <a:latin typeface="ＭＳ Ｐゴシック"/>
          </a:endParaRPr>
        </a:p>
      </xdr:txBody>
    </xdr:sp>
    <xdr:clientData/>
  </xdr:oneCellAnchor>
  <xdr:twoCellAnchor>
    <xdr:from>
      <xdr:col>6</xdr:col>
      <xdr:colOff>422275</xdr:colOff>
      <xdr:row>57</xdr:row>
      <xdr:rowOff>163197</xdr:rowOff>
    </xdr:from>
    <xdr:to>
      <xdr:col>6</xdr:col>
      <xdr:colOff>600075</xdr:colOff>
      <xdr:row>57</xdr:row>
      <xdr:rowOff>163197</xdr:rowOff>
    </xdr:to>
    <xdr:cxnSp macro="">
      <xdr:nvCxnSpPr>
        <xdr:cNvPr id="118" name="直線コネクタ 117"/>
        <xdr:cNvCxnSpPr/>
      </xdr:nvCxnSpPr>
      <xdr:spPr>
        <a:xfrm>
          <a:off x="4546600" y="99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81022</xdr:rowOff>
    </xdr:from>
    <xdr:ext cx="599010" cy="259045"/>
    <xdr:sp macro="" textlink="">
      <xdr:nvSpPr>
        <xdr:cNvPr id="119" name="総務費最大値テキスト"/>
        <xdr:cNvSpPr txBox="1"/>
      </xdr:nvSpPr>
      <xdr:spPr>
        <a:xfrm>
          <a:off x="4686300" y="831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122,828</a:t>
          </a:r>
          <a:endParaRPr kumimoji="1" lang="ja-JP" altLang="en-US" sz="1000" b="1">
            <a:latin typeface="ＭＳ Ｐゴシック"/>
          </a:endParaRPr>
        </a:p>
      </xdr:txBody>
    </xdr:sp>
    <xdr:clientData/>
  </xdr:oneCellAnchor>
  <xdr:twoCellAnchor>
    <xdr:from>
      <xdr:col>6</xdr:col>
      <xdr:colOff>422275</xdr:colOff>
      <xdr:row>49</xdr:row>
      <xdr:rowOff>134345</xdr:rowOff>
    </xdr:from>
    <xdr:to>
      <xdr:col>6</xdr:col>
      <xdr:colOff>600075</xdr:colOff>
      <xdr:row>49</xdr:row>
      <xdr:rowOff>134345</xdr:rowOff>
    </xdr:to>
    <xdr:cxnSp macro="">
      <xdr:nvCxnSpPr>
        <xdr:cNvPr id="120" name="直線コネクタ 119"/>
        <xdr:cNvCxnSpPr/>
      </xdr:nvCxnSpPr>
      <xdr:spPr>
        <a:xfrm>
          <a:off x="4546600" y="853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163197</xdr:rowOff>
    </xdr:from>
    <xdr:to>
      <xdr:col>6</xdr:col>
      <xdr:colOff>511175</xdr:colOff>
      <xdr:row>58</xdr:row>
      <xdr:rowOff>26445</xdr:rowOff>
    </xdr:to>
    <xdr:cxnSp macro="">
      <xdr:nvCxnSpPr>
        <xdr:cNvPr id="121" name="直線コネクタ 120"/>
        <xdr:cNvCxnSpPr/>
      </xdr:nvCxnSpPr>
      <xdr:spPr>
        <a:xfrm flipV="1">
          <a:off x="3797300" y="9935847"/>
          <a:ext cx="838200" cy="3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103025</xdr:rowOff>
    </xdr:from>
    <xdr:ext cx="534377" cy="259045"/>
    <xdr:sp macro="" textlink="">
      <xdr:nvSpPr>
        <xdr:cNvPr id="122" name="総務費平均値テキスト"/>
        <xdr:cNvSpPr txBox="1"/>
      </xdr:nvSpPr>
      <xdr:spPr>
        <a:xfrm>
          <a:off x="4686300" y="9189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70,536</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80148</xdr:rowOff>
    </xdr:from>
    <xdr:to>
      <xdr:col>6</xdr:col>
      <xdr:colOff>561975</xdr:colOff>
      <xdr:row>55</xdr:row>
      <xdr:rowOff>10298</xdr:rowOff>
    </xdr:to>
    <xdr:sp macro="" textlink="">
      <xdr:nvSpPr>
        <xdr:cNvPr id="123" name="フローチャート : 判断 122"/>
        <xdr:cNvSpPr/>
      </xdr:nvSpPr>
      <xdr:spPr>
        <a:xfrm>
          <a:off x="4584700" y="933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78827</xdr:rowOff>
    </xdr:from>
    <xdr:to>
      <xdr:col>5</xdr:col>
      <xdr:colOff>358775</xdr:colOff>
      <xdr:row>58</xdr:row>
      <xdr:rowOff>26445</xdr:rowOff>
    </xdr:to>
    <xdr:cxnSp macro="">
      <xdr:nvCxnSpPr>
        <xdr:cNvPr id="124" name="直線コネクタ 123"/>
        <xdr:cNvCxnSpPr/>
      </xdr:nvCxnSpPr>
      <xdr:spPr>
        <a:xfrm>
          <a:off x="2908300" y="9851477"/>
          <a:ext cx="889000" cy="11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3910</xdr:rowOff>
    </xdr:from>
    <xdr:to>
      <xdr:col>5</xdr:col>
      <xdr:colOff>409575</xdr:colOff>
      <xdr:row>56</xdr:row>
      <xdr:rowOff>105510</xdr:rowOff>
    </xdr:to>
    <xdr:sp macro="" textlink="">
      <xdr:nvSpPr>
        <xdr:cNvPr id="125" name="フローチャート : 判断 124"/>
        <xdr:cNvSpPr/>
      </xdr:nvSpPr>
      <xdr:spPr>
        <a:xfrm>
          <a:off x="37465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122037</xdr:rowOff>
    </xdr:from>
    <xdr:ext cx="534377" cy="259045"/>
    <xdr:sp macro="" textlink="">
      <xdr:nvSpPr>
        <xdr:cNvPr id="126" name="テキスト ボックス 125"/>
        <xdr:cNvSpPr txBox="1"/>
      </xdr:nvSpPr>
      <xdr:spPr>
        <a:xfrm>
          <a:off x="3530111" y="938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78827</xdr:rowOff>
    </xdr:from>
    <xdr:to>
      <xdr:col>4</xdr:col>
      <xdr:colOff>155575</xdr:colOff>
      <xdr:row>57</xdr:row>
      <xdr:rowOff>113231</xdr:rowOff>
    </xdr:to>
    <xdr:cxnSp macro="">
      <xdr:nvCxnSpPr>
        <xdr:cNvPr id="127" name="直線コネクタ 126"/>
        <xdr:cNvCxnSpPr/>
      </xdr:nvCxnSpPr>
      <xdr:spPr>
        <a:xfrm flipV="1">
          <a:off x="2019300" y="9851477"/>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29366</xdr:rowOff>
    </xdr:from>
    <xdr:to>
      <xdr:col>4</xdr:col>
      <xdr:colOff>206375</xdr:colOff>
      <xdr:row>55</xdr:row>
      <xdr:rowOff>130966</xdr:rowOff>
    </xdr:to>
    <xdr:sp macro="" textlink="">
      <xdr:nvSpPr>
        <xdr:cNvPr id="128" name="フローチャート : 判断 127"/>
        <xdr:cNvSpPr/>
      </xdr:nvSpPr>
      <xdr:spPr>
        <a:xfrm>
          <a:off x="2857500" y="9459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147493</xdr:rowOff>
    </xdr:from>
    <xdr:ext cx="534377" cy="259045"/>
    <xdr:sp macro="" textlink="">
      <xdr:nvSpPr>
        <xdr:cNvPr id="129" name="テキスト ボックス 128"/>
        <xdr:cNvSpPr txBox="1"/>
      </xdr:nvSpPr>
      <xdr:spPr>
        <a:xfrm>
          <a:off x="2641111" y="923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55167</xdr:rowOff>
    </xdr:from>
    <xdr:to>
      <xdr:col>2</xdr:col>
      <xdr:colOff>638175</xdr:colOff>
      <xdr:row>57</xdr:row>
      <xdr:rowOff>113231</xdr:rowOff>
    </xdr:to>
    <xdr:cxnSp macro="">
      <xdr:nvCxnSpPr>
        <xdr:cNvPr id="130" name="直線コネクタ 129"/>
        <xdr:cNvCxnSpPr/>
      </xdr:nvCxnSpPr>
      <xdr:spPr>
        <a:xfrm>
          <a:off x="1130300" y="9827817"/>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150198</xdr:rowOff>
    </xdr:from>
    <xdr:to>
      <xdr:col>3</xdr:col>
      <xdr:colOff>3175</xdr:colOff>
      <xdr:row>55</xdr:row>
      <xdr:rowOff>80348</xdr:rowOff>
    </xdr:to>
    <xdr:sp macro="" textlink="">
      <xdr:nvSpPr>
        <xdr:cNvPr id="131" name="フローチャート : 判断 130"/>
        <xdr:cNvSpPr/>
      </xdr:nvSpPr>
      <xdr:spPr>
        <a:xfrm>
          <a:off x="1968500" y="94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96875</xdr:rowOff>
    </xdr:from>
    <xdr:ext cx="534377" cy="259045"/>
    <xdr:sp macro="" textlink="">
      <xdr:nvSpPr>
        <xdr:cNvPr id="132" name="テキスト ボックス 131"/>
        <xdr:cNvSpPr txBox="1"/>
      </xdr:nvSpPr>
      <xdr:spPr>
        <a:xfrm>
          <a:off x="1752111" y="918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75951</xdr:rowOff>
    </xdr:from>
    <xdr:to>
      <xdr:col>1</xdr:col>
      <xdr:colOff>485775</xdr:colOff>
      <xdr:row>56</xdr:row>
      <xdr:rowOff>6101</xdr:rowOff>
    </xdr:to>
    <xdr:sp macro="" textlink="">
      <xdr:nvSpPr>
        <xdr:cNvPr id="133" name="フローチャート : 判断 132"/>
        <xdr:cNvSpPr/>
      </xdr:nvSpPr>
      <xdr:spPr>
        <a:xfrm>
          <a:off x="1079500" y="95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22628</xdr:rowOff>
    </xdr:from>
    <xdr:ext cx="534377" cy="259045"/>
    <xdr:sp macro="" textlink="">
      <xdr:nvSpPr>
        <xdr:cNvPr id="134" name="テキスト ボックス 133"/>
        <xdr:cNvSpPr txBox="1"/>
      </xdr:nvSpPr>
      <xdr:spPr>
        <a:xfrm>
          <a:off x="863111" y="92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112397</xdr:rowOff>
    </xdr:from>
    <xdr:to>
      <xdr:col>6</xdr:col>
      <xdr:colOff>561975</xdr:colOff>
      <xdr:row>58</xdr:row>
      <xdr:rowOff>42547</xdr:rowOff>
    </xdr:to>
    <xdr:sp macro="" textlink="">
      <xdr:nvSpPr>
        <xdr:cNvPr id="140" name="円/楕円 139"/>
        <xdr:cNvSpPr/>
      </xdr:nvSpPr>
      <xdr:spPr>
        <a:xfrm>
          <a:off x="4584700" y="988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27324</xdr:rowOff>
    </xdr:from>
    <xdr:ext cx="534377" cy="259045"/>
    <xdr:sp macro="" textlink="">
      <xdr:nvSpPr>
        <xdr:cNvPr id="141" name="総務費該当値テキスト"/>
        <xdr:cNvSpPr txBox="1"/>
      </xdr:nvSpPr>
      <xdr:spPr>
        <a:xfrm>
          <a:off x="4686300" y="979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147095</xdr:rowOff>
    </xdr:from>
    <xdr:to>
      <xdr:col>5</xdr:col>
      <xdr:colOff>409575</xdr:colOff>
      <xdr:row>58</xdr:row>
      <xdr:rowOff>77245</xdr:rowOff>
    </xdr:to>
    <xdr:sp macro="" textlink="">
      <xdr:nvSpPr>
        <xdr:cNvPr id="142" name="円/楕円 141"/>
        <xdr:cNvSpPr/>
      </xdr:nvSpPr>
      <xdr:spPr>
        <a:xfrm>
          <a:off x="3746500" y="991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68372</xdr:rowOff>
    </xdr:from>
    <xdr:ext cx="534377" cy="259045"/>
    <xdr:sp macro="" textlink="">
      <xdr:nvSpPr>
        <xdr:cNvPr id="143" name="テキスト ボックス 142"/>
        <xdr:cNvSpPr txBox="1"/>
      </xdr:nvSpPr>
      <xdr:spPr>
        <a:xfrm>
          <a:off x="3530111" y="1001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28027</xdr:rowOff>
    </xdr:from>
    <xdr:to>
      <xdr:col>4</xdr:col>
      <xdr:colOff>206375</xdr:colOff>
      <xdr:row>57</xdr:row>
      <xdr:rowOff>129627</xdr:rowOff>
    </xdr:to>
    <xdr:sp macro="" textlink="">
      <xdr:nvSpPr>
        <xdr:cNvPr id="144" name="円/楕円 143"/>
        <xdr:cNvSpPr/>
      </xdr:nvSpPr>
      <xdr:spPr>
        <a:xfrm>
          <a:off x="2857500" y="980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120754</xdr:rowOff>
    </xdr:from>
    <xdr:ext cx="534377" cy="259045"/>
    <xdr:sp macro="" textlink="">
      <xdr:nvSpPr>
        <xdr:cNvPr id="145" name="テキスト ボックス 144"/>
        <xdr:cNvSpPr txBox="1"/>
      </xdr:nvSpPr>
      <xdr:spPr>
        <a:xfrm>
          <a:off x="2641111" y="989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42,228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62431</xdr:rowOff>
    </xdr:from>
    <xdr:to>
      <xdr:col>3</xdr:col>
      <xdr:colOff>3175</xdr:colOff>
      <xdr:row>57</xdr:row>
      <xdr:rowOff>164031</xdr:rowOff>
    </xdr:to>
    <xdr:sp macro="" textlink="">
      <xdr:nvSpPr>
        <xdr:cNvPr id="146" name="円/楕円 145"/>
        <xdr:cNvSpPr/>
      </xdr:nvSpPr>
      <xdr:spPr>
        <a:xfrm>
          <a:off x="1968500" y="983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155158</xdr:rowOff>
    </xdr:from>
    <xdr:ext cx="534377" cy="259045"/>
    <xdr:sp macro="" textlink="">
      <xdr:nvSpPr>
        <xdr:cNvPr id="147" name="テキスト ボックス 146"/>
        <xdr:cNvSpPr txBox="1"/>
      </xdr:nvSpPr>
      <xdr:spPr>
        <a:xfrm>
          <a:off x="1752111" y="992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40,121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4367</xdr:rowOff>
    </xdr:from>
    <xdr:to>
      <xdr:col>1</xdr:col>
      <xdr:colOff>485775</xdr:colOff>
      <xdr:row>57</xdr:row>
      <xdr:rowOff>105967</xdr:rowOff>
    </xdr:to>
    <xdr:sp macro="" textlink="">
      <xdr:nvSpPr>
        <xdr:cNvPr id="148" name="円/楕円 147"/>
        <xdr:cNvSpPr/>
      </xdr:nvSpPr>
      <xdr:spPr>
        <a:xfrm>
          <a:off x="1079500" y="977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97094</xdr:rowOff>
    </xdr:from>
    <xdr:ext cx="534377" cy="259045"/>
    <xdr:sp macro="" textlink="">
      <xdr:nvSpPr>
        <xdr:cNvPr id="149" name="テキスト ボックス 148"/>
        <xdr:cNvSpPr txBox="1"/>
      </xdr:nvSpPr>
      <xdr:spPr>
        <a:xfrm>
          <a:off x="863111" y="986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129,740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53106</xdr:rowOff>
    </xdr:from>
    <xdr:to>
      <xdr:col>6</xdr:col>
      <xdr:colOff>510540</xdr:colOff>
      <xdr:row>78</xdr:row>
      <xdr:rowOff>37246</xdr:rowOff>
    </xdr:to>
    <xdr:cxnSp macro="">
      <xdr:nvCxnSpPr>
        <xdr:cNvPr id="172" name="直線コネクタ 171"/>
        <xdr:cNvCxnSpPr/>
      </xdr:nvCxnSpPr>
      <xdr:spPr>
        <a:xfrm flipV="1">
          <a:off x="4633595" y="12226056"/>
          <a:ext cx="1270" cy="118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41073</xdr:rowOff>
    </xdr:from>
    <xdr:ext cx="599010" cy="259045"/>
    <xdr:sp macro="" textlink="">
      <xdr:nvSpPr>
        <xdr:cNvPr id="173" name="民生費最小値テキスト"/>
        <xdr:cNvSpPr txBox="1"/>
      </xdr:nvSpPr>
      <xdr:spPr>
        <a:xfrm>
          <a:off x="4686300" y="13414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122,409</a:t>
          </a:r>
          <a:endParaRPr kumimoji="1" lang="ja-JP" altLang="en-US" sz="1000" b="1">
            <a:latin typeface="ＭＳ Ｐゴシック"/>
          </a:endParaRPr>
        </a:p>
      </xdr:txBody>
    </xdr:sp>
    <xdr:clientData/>
  </xdr:oneCellAnchor>
  <xdr:twoCellAnchor>
    <xdr:from>
      <xdr:col>6</xdr:col>
      <xdr:colOff>422275</xdr:colOff>
      <xdr:row>78</xdr:row>
      <xdr:rowOff>37246</xdr:rowOff>
    </xdr:from>
    <xdr:to>
      <xdr:col>6</xdr:col>
      <xdr:colOff>600075</xdr:colOff>
      <xdr:row>78</xdr:row>
      <xdr:rowOff>37246</xdr:rowOff>
    </xdr:to>
    <xdr:cxnSp macro="">
      <xdr:nvCxnSpPr>
        <xdr:cNvPr id="174" name="直線コネクタ 173"/>
        <xdr:cNvCxnSpPr/>
      </xdr:nvCxnSpPr>
      <xdr:spPr>
        <a:xfrm>
          <a:off x="4546600" y="134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171233</xdr:rowOff>
    </xdr:from>
    <xdr:ext cx="599010" cy="259045"/>
    <xdr:sp macro="" textlink="">
      <xdr:nvSpPr>
        <xdr:cNvPr id="175" name="民生費最大値テキスト"/>
        <xdr:cNvSpPr txBox="1"/>
      </xdr:nvSpPr>
      <xdr:spPr>
        <a:xfrm>
          <a:off x="4686300" y="1200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381,440</a:t>
          </a:r>
          <a:endParaRPr kumimoji="1" lang="ja-JP" altLang="en-US" sz="1000" b="1">
            <a:latin typeface="ＭＳ Ｐゴシック"/>
          </a:endParaRPr>
        </a:p>
      </xdr:txBody>
    </xdr:sp>
    <xdr:clientData/>
  </xdr:oneCellAnchor>
  <xdr:twoCellAnchor>
    <xdr:from>
      <xdr:col>6</xdr:col>
      <xdr:colOff>422275</xdr:colOff>
      <xdr:row>71</xdr:row>
      <xdr:rowOff>53106</xdr:rowOff>
    </xdr:from>
    <xdr:to>
      <xdr:col>6</xdr:col>
      <xdr:colOff>600075</xdr:colOff>
      <xdr:row>71</xdr:row>
      <xdr:rowOff>53106</xdr:rowOff>
    </xdr:to>
    <xdr:cxnSp macro="">
      <xdr:nvCxnSpPr>
        <xdr:cNvPr id="176" name="直線コネクタ 175"/>
        <xdr:cNvCxnSpPr/>
      </xdr:nvCxnSpPr>
      <xdr:spPr>
        <a:xfrm>
          <a:off x="4546600" y="1222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21889</xdr:rowOff>
    </xdr:from>
    <xdr:to>
      <xdr:col>6</xdr:col>
      <xdr:colOff>511175</xdr:colOff>
      <xdr:row>78</xdr:row>
      <xdr:rowOff>37246</xdr:rowOff>
    </xdr:to>
    <xdr:cxnSp macro="">
      <xdr:nvCxnSpPr>
        <xdr:cNvPr id="177" name="直線コネクタ 176"/>
        <xdr:cNvCxnSpPr/>
      </xdr:nvCxnSpPr>
      <xdr:spPr>
        <a:xfrm>
          <a:off x="3797300" y="13394989"/>
          <a:ext cx="838200" cy="1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22787</xdr:rowOff>
    </xdr:from>
    <xdr:ext cx="599010" cy="259045"/>
    <xdr:sp macro="" textlink="">
      <xdr:nvSpPr>
        <xdr:cNvPr id="178" name="民生費平均値テキスト"/>
        <xdr:cNvSpPr txBox="1"/>
      </xdr:nvSpPr>
      <xdr:spPr>
        <a:xfrm>
          <a:off x="4686300" y="13052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156,964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171360</xdr:rowOff>
    </xdr:from>
    <xdr:to>
      <xdr:col>6</xdr:col>
      <xdr:colOff>561975</xdr:colOff>
      <xdr:row>77</xdr:row>
      <xdr:rowOff>101510</xdr:rowOff>
    </xdr:to>
    <xdr:sp macro="" textlink="">
      <xdr:nvSpPr>
        <xdr:cNvPr id="179" name="フローチャート : 判断 178"/>
        <xdr:cNvSpPr/>
      </xdr:nvSpPr>
      <xdr:spPr>
        <a:xfrm>
          <a:off x="4584700" y="132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21889</xdr:rowOff>
    </xdr:from>
    <xdr:to>
      <xdr:col>5</xdr:col>
      <xdr:colOff>358775</xdr:colOff>
      <xdr:row>78</xdr:row>
      <xdr:rowOff>79890</xdr:rowOff>
    </xdr:to>
    <xdr:cxnSp macro="">
      <xdr:nvCxnSpPr>
        <xdr:cNvPr id="180" name="直線コネクタ 179"/>
        <xdr:cNvCxnSpPr/>
      </xdr:nvCxnSpPr>
      <xdr:spPr>
        <a:xfrm flipV="1">
          <a:off x="2908300" y="13394989"/>
          <a:ext cx="889000" cy="5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121261</xdr:rowOff>
    </xdr:from>
    <xdr:to>
      <xdr:col>5</xdr:col>
      <xdr:colOff>409575</xdr:colOff>
      <xdr:row>78</xdr:row>
      <xdr:rowOff>51411</xdr:rowOff>
    </xdr:to>
    <xdr:sp macro="" textlink="">
      <xdr:nvSpPr>
        <xdr:cNvPr id="181" name="フローチャート : 判断 180"/>
        <xdr:cNvSpPr/>
      </xdr:nvSpPr>
      <xdr:spPr>
        <a:xfrm>
          <a:off x="3746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67938</xdr:rowOff>
    </xdr:from>
    <xdr:ext cx="599010" cy="259045"/>
    <xdr:sp macro="" textlink="">
      <xdr:nvSpPr>
        <xdr:cNvPr id="182" name="テキスト ボックス 181"/>
        <xdr:cNvSpPr txBox="1"/>
      </xdr:nvSpPr>
      <xdr:spPr>
        <a:xfrm>
          <a:off x="3497794" y="1309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79890</xdr:rowOff>
    </xdr:from>
    <xdr:to>
      <xdr:col>4</xdr:col>
      <xdr:colOff>155575</xdr:colOff>
      <xdr:row>78</xdr:row>
      <xdr:rowOff>124859</xdr:rowOff>
    </xdr:to>
    <xdr:cxnSp macro="">
      <xdr:nvCxnSpPr>
        <xdr:cNvPr id="183" name="直線コネクタ 182"/>
        <xdr:cNvCxnSpPr/>
      </xdr:nvCxnSpPr>
      <xdr:spPr>
        <a:xfrm flipV="1">
          <a:off x="2019300" y="13452990"/>
          <a:ext cx="889000" cy="4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83948</xdr:rowOff>
    </xdr:from>
    <xdr:to>
      <xdr:col>4</xdr:col>
      <xdr:colOff>206375</xdr:colOff>
      <xdr:row>78</xdr:row>
      <xdr:rowOff>14098</xdr:rowOff>
    </xdr:to>
    <xdr:sp macro="" textlink="">
      <xdr:nvSpPr>
        <xdr:cNvPr id="184" name="フローチャート : 判断 183"/>
        <xdr:cNvSpPr/>
      </xdr:nvSpPr>
      <xdr:spPr>
        <a:xfrm>
          <a:off x="2857500" y="1328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30625</xdr:rowOff>
    </xdr:from>
    <xdr:ext cx="599010" cy="259045"/>
    <xdr:sp macro="" textlink="">
      <xdr:nvSpPr>
        <xdr:cNvPr id="185" name="テキスト ボックス 184"/>
        <xdr:cNvSpPr txBox="1"/>
      </xdr:nvSpPr>
      <xdr:spPr>
        <a:xfrm>
          <a:off x="2608794" y="1306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118422</xdr:rowOff>
    </xdr:from>
    <xdr:to>
      <xdr:col>2</xdr:col>
      <xdr:colOff>638175</xdr:colOff>
      <xdr:row>78</xdr:row>
      <xdr:rowOff>124859</xdr:rowOff>
    </xdr:to>
    <xdr:cxnSp macro="">
      <xdr:nvCxnSpPr>
        <xdr:cNvPr id="186" name="直線コネクタ 185"/>
        <xdr:cNvCxnSpPr/>
      </xdr:nvCxnSpPr>
      <xdr:spPr>
        <a:xfrm>
          <a:off x="1130300" y="13491522"/>
          <a:ext cx="8890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97335</xdr:rowOff>
    </xdr:from>
    <xdr:to>
      <xdr:col>3</xdr:col>
      <xdr:colOff>3175</xdr:colOff>
      <xdr:row>78</xdr:row>
      <xdr:rowOff>27485</xdr:rowOff>
    </xdr:to>
    <xdr:sp macro="" textlink="">
      <xdr:nvSpPr>
        <xdr:cNvPr id="187" name="フローチャート : 判断 186"/>
        <xdr:cNvSpPr/>
      </xdr:nvSpPr>
      <xdr:spPr>
        <a:xfrm>
          <a:off x="1968500" y="1329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44012</xdr:rowOff>
    </xdr:from>
    <xdr:ext cx="599010" cy="259045"/>
    <xdr:sp macro="" textlink="">
      <xdr:nvSpPr>
        <xdr:cNvPr id="188" name="テキスト ボックス 187"/>
        <xdr:cNvSpPr txBox="1"/>
      </xdr:nvSpPr>
      <xdr:spPr>
        <a:xfrm>
          <a:off x="1719794" y="130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115230</xdr:rowOff>
    </xdr:from>
    <xdr:to>
      <xdr:col>1</xdr:col>
      <xdr:colOff>485775</xdr:colOff>
      <xdr:row>78</xdr:row>
      <xdr:rowOff>45380</xdr:rowOff>
    </xdr:to>
    <xdr:sp macro="" textlink="">
      <xdr:nvSpPr>
        <xdr:cNvPr id="189" name="フローチャート : 判断 188"/>
        <xdr:cNvSpPr/>
      </xdr:nvSpPr>
      <xdr:spPr>
        <a:xfrm>
          <a:off x="1079500" y="133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61907</xdr:rowOff>
    </xdr:from>
    <xdr:ext cx="599010" cy="259045"/>
    <xdr:sp macro="" textlink="">
      <xdr:nvSpPr>
        <xdr:cNvPr id="190" name="テキスト ボックス 189"/>
        <xdr:cNvSpPr txBox="1"/>
      </xdr:nvSpPr>
      <xdr:spPr>
        <a:xfrm>
          <a:off x="830794" y="1309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157896</xdr:rowOff>
    </xdr:from>
    <xdr:to>
      <xdr:col>6</xdr:col>
      <xdr:colOff>561975</xdr:colOff>
      <xdr:row>78</xdr:row>
      <xdr:rowOff>88046</xdr:rowOff>
    </xdr:to>
    <xdr:sp macro="" textlink="">
      <xdr:nvSpPr>
        <xdr:cNvPr id="196" name="円/楕円 195"/>
        <xdr:cNvSpPr/>
      </xdr:nvSpPr>
      <xdr:spPr>
        <a:xfrm>
          <a:off x="4584700" y="1335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72823</xdr:rowOff>
    </xdr:from>
    <xdr:ext cx="599010" cy="259045"/>
    <xdr:sp macro="" textlink="">
      <xdr:nvSpPr>
        <xdr:cNvPr id="197" name="民生費該当値テキスト"/>
        <xdr:cNvSpPr txBox="1"/>
      </xdr:nvSpPr>
      <xdr:spPr>
        <a:xfrm>
          <a:off x="4686300" y="1327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122,409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142539</xdr:rowOff>
    </xdr:from>
    <xdr:to>
      <xdr:col>5</xdr:col>
      <xdr:colOff>409575</xdr:colOff>
      <xdr:row>78</xdr:row>
      <xdr:rowOff>72689</xdr:rowOff>
    </xdr:to>
    <xdr:sp macro="" textlink="">
      <xdr:nvSpPr>
        <xdr:cNvPr id="198" name="円/楕円 197"/>
        <xdr:cNvSpPr/>
      </xdr:nvSpPr>
      <xdr:spPr>
        <a:xfrm>
          <a:off x="3746500" y="1334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63816</xdr:rowOff>
    </xdr:from>
    <xdr:ext cx="599010" cy="259045"/>
    <xdr:sp macro="" textlink="">
      <xdr:nvSpPr>
        <xdr:cNvPr id="199" name="テキスト ボックス 198"/>
        <xdr:cNvSpPr txBox="1"/>
      </xdr:nvSpPr>
      <xdr:spPr>
        <a:xfrm>
          <a:off x="3497794" y="1343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125,768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29090</xdr:rowOff>
    </xdr:from>
    <xdr:to>
      <xdr:col>4</xdr:col>
      <xdr:colOff>206375</xdr:colOff>
      <xdr:row>78</xdr:row>
      <xdr:rowOff>130690</xdr:rowOff>
    </xdr:to>
    <xdr:sp macro="" textlink="">
      <xdr:nvSpPr>
        <xdr:cNvPr id="200" name="円/楕円 199"/>
        <xdr:cNvSpPr/>
      </xdr:nvSpPr>
      <xdr:spPr>
        <a:xfrm>
          <a:off x="2857500" y="134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121817</xdr:rowOff>
    </xdr:from>
    <xdr:ext cx="599010" cy="259045"/>
    <xdr:sp macro="" textlink="">
      <xdr:nvSpPr>
        <xdr:cNvPr id="201" name="テキスト ボックス 200"/>
        <xdr:cNvSpPr txBox="1"/>
      </xdr:nvSpPr>
      <xdr:spPr>
        <a:xfrm>
          <a:off x="2608794" y="13494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113,082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74059</xdr:rowOff>
    </xdr:from>
    <xdr:to>
      <xdr:col>3</xdr:col>
      <xdr:colOff>3175</xdr:colOff>
      <xdr:row>79</xdr:row>
      <xdr:rowOff>4209</xdr:rowOff>
    </xdr:to>
    <xdr:sp macro="" textlink="">
      <xdr:nvSpPr>
        <xdr:cNvPr id="202" name="円/楕円 201"/>
        <xdr:cNvSpPr/>
      </xdr:nvSpPr>
      <xdr:spPr>
        <a:xfrm>
          <a:off x="1968500" y="1344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166786</xdr:rowOff>
    </xdr:from>
    <xdr:ext cx="599010" cy="259045"/>
    <xdr:sp macro="" textlink="">
      <xdr:nvSpPr>
        <xdr:cNvPr id="203" name="テキスト ボックス 202"/>
        <xdr:cNvSpPr txBox="1"/>
      </xdr:nvSpPr>
      <xdr:spPr>
        <a:xfrm>
          <a:off x="1719794" y="1353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103,246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67622</xdr:rowOff>
    </xdr:from>
    <xdr:to>
      <xdr:col>1</xdr:col>
      <xdr:colOff>485775</xdr:colOff>
      <xdr:row>78</xdr:row>
      <xdr:rowOff>169222</xdr:rowOff>
    </xdr:to>
    <xdr:sp macro="" textlink="">
      <xdr:nvSpPr>
        <xdr:cNvPr id="204" name="円/楕円 203"/>
        <xdr:cNvSpPr/>
      </xdr:nvSpPr>
      <xdr:spPr>
        <a:xfrm>
          <a:off x="1079500" y="1344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160349</xdr:rowOff>
    </xdr:from>
    <xdr:ext cx="599010" cy="259045"/>
    <xdr:sp macro="" textlink="">
      <xdr:nvSpPr>
        <xdr:cNvPr id="205" name="テキスト ボックス 204"/>
        <xdr:cNvSpPr txBox="1"/>
      </xdr:nvSpPr>
      <xdr:spPr>
        <a:xfrm>
          <a:off x="830794" y="13533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74000</xdr:rowOff>
    </xdr:from>
    <xdr:to>
      <xdr:col>6</xdr:col>
      <xdr:colOff>510540</xdr:colOff>
      <xdr:row>98</xdr:row>
      <xdr:rowOff>95078</xdr:rowOff>
    </xdr:to>
    <xdr:cxnSp macro="">
      <xdr:nvCxnSpPr>
        <xdr:cNvPr id="228" name="直線コネクタ 227"/>
        <xdr:cNvCxnSpPr/>
      </xdr:nvCxnSpPr>
      <xdr:spPr>
        <a:xfrm flipV="1">
          <a:off x="4633595" y="15675950"/>
          <a:ext cx="1270" cy="1221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98905</xdr:rowOff>
    </xdr:from>
    <xdr:ext cx="534377" cy="259045"/>
    <xdr:sp macro="" textlink="">
      <xdr:nvSpPr>
        <xdr:cNvPr id="229" name="衛生費最小値テキスト"/>
        <xdr:cNvSpPr txBox="1"/>
      </xdr:nvSpPr>
      <xdr:spPr>
        <a:xfrm>
          <a:off x="4686300" y="1690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21,952</a:t>
          </a:r>
          <a:endParaRPr kumimoji="1" lang="ja-JP" altLang="en-US" sz="1000" b="1">
            <a:latin typeface="ＭＳ Ｐゴシック"/>
          </a:endParaRPr>
        </a:p>
      </xdr:txBody>
    </xdr:sp>
    <xdr:clientData/>
  </xdr:oneCellAnchor>
  <xdr:twoCellAnchor>
    <xdr:from>
      <xdr:col>6</xdr:col>
      <xdr:colOff>422275</xdr:colOff>
      <xdr:row>98</xdr:row>
      <xdr:rowOff>95078</xdr:rowOff>
    </xdr:from>
    <xdr:to>
      <xdr:col>6</xdr:col>
      <xdr:colOff>600075</xdr:colOff>
      <xdr:row>98</xdr:row>
      <xdr:rowOff>95078</xdr:rowOff>
    </xdr:to>
    <xdr:cxnSp macro="">
      <xdr:nvCxnSpPr>
        <xdr:cNvPr id="230" name="直線コネクタ 229"/>
        <xdr:cNvCxnSpPr/>
      </xdr:nvCxnSpPr>
      <xdr:spPr>
        <a:xfrm>
          <a:off x="4546600" y="16897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20677</xdr:rowOff>
    </xdr:from>
    <xdr:ext cx="534377" cy="259045"/>
    <xdr:sp macro="" textlink="">
      <xdr:nvSpPr>
        <xdr:cNvPr id="231" name="衛生費最大値テキスト"/>
        <xdr:cNvSpPr txBox="1"/>
      </xdr:nvSpPr>
      <xdr:spPr>
        <a:xfrm>
          <a:off x="4686300" y="1545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75,374</a:t>
          </a:r>
          <a:endParaRPr kumimoji="1" lang="ja-JP" altLang="en-US" sz="1000" b="1">
            <a:latin typeface="ＭＳ Ｐゴシック"/>
          </a:endParaRPr>
        </a:p>
      </xdr:txBody>
    </xdr:sp>
    <xdr:clientData/>
  </xdr:oneCellAnchor>
  <xdr:twoCellAnchor>
    <xdr:from>
      <xdr:col>6</xdr:col>
      <xdr:colOff>422275</xdr:colOff>
      <xdr:row>91</xdr:row>
      <xdr:rowOff>74000</xdr:rowOff>
    </xdr:from>
    <xdr:to>
      <xdr:col>6</xdr:col>
      <xdr:colOff>600075</xdr:colOff>
      <xdr:row>91</xdr:row>
      <xdr:rowOff>74000</xdr:rowOff>
    </xdr:to>
    <xdr:cxnSp macro="">
      <xdr:nvCxnSpPr>
        <xdr:cNvPr id="232" name="直線コネクタ 231"/>
        <xdr:cNvCxnSpPr/>
      </xdr:nvCxnSpPr>
      <xdr:spPr>
        <a:xfrm>
          <a:off x="4546600" y="156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69565</xdr:rowOff>
    </xdr:from>
    <xdr:to>
      <xdr:col>6</xdr:col>
      <xdr:colOff>511175</xdr:colOff>
      <xdr:row>98</xdr:row>
      <xdr:rowOff>95078</xdr:rowOff>
    </xdr:to>
    <xdr:cxnSp macro="">
      <xdr:nvCxnSpPr>
        <xdr:cNvPr id="233" name="直線コネクタ 232"/>
        <xdr:cNvCxnSpPr/>
      </xdr:nvCxnSpPr>
      <xdr:spPr>
        <a:xfrm>
          <a:off x="3797300" y="16871665"/>
          <a:ext cx="838200" cy="2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109239</xdr:rowOff>
    </xdr:from>
    <xdr:ext cx="534377" cy="259045"/>
    <xdr:sp macro="" textlink="">
      <xdr:nvSpPr>
        <xdr:cNvPr id="234" name="衛生費平均値テキスト"/>
        <xdr:cNvSpPr txBox="1"/>
      </xdr:nvSpPr>
      <xdr:spPr>
        <a:xfrm>
          <a:off x="4686300" y="1622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86362</xdr:rowOff>
    </xdr:from>
    <xdr:to>
      <xdr:col>6</xdr:col>
      <xdr:colOff>561975</xdr:colOff>
      <xdr:row>96</xdr:row>
      <xdr:rowOff>16512</xdr:rowOff>
    </xdr:to>
    <xdr:sp macro="" textlink="">
      <xdr:nvSpPr>
        <xdr:cNvPr id="235" name="フローチャート : 判断 234"/>
        <xdr:cNvSpPr/>
      </xdr:nvSpPr>
      <xdr:spPr>
        <a:xfrm>
          <a:off x="4584700" y="163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62068</xdr:rowOff>
    </xdr:from>
    <xdr:to>
      <xdr:col>5</xdr:col>
      <xdr:colOff>358775</xdr:colOff>
      <xdr:row>98</xdr:row>
      <xdr:rowOff>69565</xdr:rowOff>
    </xdr:to>
    <xdr:cxnSp macro="">
      <xdr:nvCxnSpPr>
        <xdr:cNvPr id="236" name="直線コネクタ 235"/>
        <xdr:cNvCxnSpPr/>
      </xdr:nvCxnSpPr>
      <xdr:spPr>
        <a:xfrm>
          <a:off x="2908300" y="16864168"/>
          <a:ext cx="889000" cy="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29327</xdr:rowOff>
    </xdr:from>
    <xdr:to>
      <xdr:col>5</xdr:col>
      <xdr:colOff>409575</xdr:colOff>
      <xdr:row>96</xdr:row>
      <xdr:rowOff>130927</xdr:rowOff>
    </xdr:to>
    <xdr:sp macro="" textlink="">
      <xdr:nvSpPr>
        <xdr:cNvPr id="237" name="フローチャート : 判断 236"/>
        <xdr:cNvSpPr/>
      </xdr:nvSpPr>
      <xdr:spPr>
        <a:xfrm>
          <a:off x="3746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147454</xdr:rowOff>
    </xdr:from>
    <xdr:ext cx="534377" cy="259045"/>
    <xdr:sp macro="" textlink="">
      <xdr:nvSpPr>
        <xdr:cNvPr id="238" name="テキスト ボックス 237"/>
        <xdr:cNvSpPr txBox="1"/>
      </xdr:nvSpPr>
      <xdr:spPr>
        <a:xfrm>
          <a:off x="3530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62068</xdr:rowOff>
    </xdr:from>
    <xdr:to>
      <xdr:col>4</xdr:col>
      <xdr:colOff>155575</xdr:colOff>
      <xdr:row>98</xdr:row>
      <xdr:rowOff>96906</xdr:rowOff>
    </xdr:to>
    <xdr:cxnSp macro="">
      <xdr:nvCxnSpPr>
        <xdr:cNvPr id="239" name="直線コネクタ 238"/>
        <xdr:cNvCxnSpPr/>
      </xdr:nvCxnSpPr>
      <xdr:spPr>
        <a:xfrm flipV="1">
          <a:off x="2019300" y="16864168"/>
          <a:ext cx="889000" cy="3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28687</xdr:rowOff>
    </xdr:from>
    <xdr:to>
      <xdr:col>4</xdr:col>
      <xdr:colOff>206375</xdr:colOff>
      <xdr:row>96</xdr:row>
      <xdr:rowOff>130287</xdr:rowOff>
    </xdr:to>
    <xdr:sp macro="" textlink="">
      <xdr:nvSpPr>
        <xdr:cNvPr id="240" name="フローチャート : 判断 239"/>
        <xdr:cNvSpPr/>
      </xdr:nvSpPr>
      <xdr:spPr>
        <a:xfrm>
          <a:off x="2857500" y="1648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146814</xdr:rowOff>
    </xdr:from>
    <xdr:ext cx="534377" cy="259045"/>
    <xdr:sp macro="" textlink="">
      <xdr:nvSpPr>
        <xdr:cNvPr id="241" name="テキスト ボックス 240"/>
        <xdr:cNvSpPr txBox="1"/>
      </xdr:nvSpPr>
      <xdr:spPr>
        <a:xfrm>
          <a:off x="2641111" y="1626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86779</xdr:rowOff>
    </xdr:from>
    <xdr:to>
      <xdr:col>2</xdr:col>
      <xdr:colOff>638175</xdr:colOff>
      <xdr:row>98</xdr:row>
      <xdr:rowOff>96906</xdr:rowOff>
    </xdr:to>
    <xdr:cxnSp macro="">
      <xdr:nvCxnSpPr>
        <xdr:cNvPr id="242" name="直線コネクタ 241"/>
        <xdr:cNvCxnSpPr/>
      </xdr:nvCxnSpPr>
      <xdr:spPr>
        <a:xfrm>
          <a:off x="1130300" y="16888879"/>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61925</xdr:rowOff>
    </xdr:from>
    <xdr:to>
      <xdr:col>3</xdr:col>
      <xdr:colOff>3175</xdr:colOff>
      <xdr:row>96</xdr:row>
      <xdr:rowOff>163525</xdr:rowOff>
    </xdr:to>
    <xdr:sp macro="" textlink="">
      <xdr:nvSpPr>
        <xdr:cNvPr id="243" name="フローチャート : 判断 242"/>
        <xdr:cNvSpPr/>
      </xdr:nvSpPr>
      <xdr:spPr>
        <a:xfrm>
          <a:off x="1968500" y="165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8602</xdr:rowOff>
    </xdr:from>
    <xdr:ext cx="534377" cy="259045"/>
    <xdr:sp macro="" textlink="">
      <xdr:nvSpPr>
        <xdr:cNvPr id="244" name="テキスト ボックス 243"/>
        <xdr:cNvSpPr txBox="1"/>
      </xdr:nvSpPr>
      <xdr:spPr>
        <a:xfrm>
          <a:off x="1752111" y="162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61857</xdr:rowOff>
    </xdr:from>
    <xdr:to>
      <xdr:col>1</xdr:col>
      <xdr:colOff>485775</xdr:colOff>
      <xdr:row>96</xdr:row>
      <xdr:rowOff>163457</xdr:rowOff>
    </xdr:to>
    <xdr:sp macro="" textlink="">
      <xdr:nvSpPr>
        <xdr:cNvPr id="245" name="フローチャート : 判断 244"/>
        <xdr:cNvSpPr/>
      </xdr:nvSpPr>
      <xdr:spPr>
        <a:xfrm>
          <a:off x="1079500" y="165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8534</xdr:rowOff>
    </xdr:from>
    <xdr:ext cx="534377" cy="259045"/>
    <xdr:sp macro="" textlink="">
      <xdr:nvSpPr>
        <xdr:cNvPr id="246" name="テキスト ボックス 245"/>
        <xdr:cNvSpPr txBox="1"/>
      </xdr:nvSpPr>
      <xdr:spPr>
        <a:xfrm>
          <a:off x="863111" y="1629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44278</xdr:rowOff>
    </xdr:from>
    <xdr:to>
      <xdr:col>6</xdr:col>
      <xdr:colOff>561975</xdr:colOff>
      <xdr:row>98</xdr:row>
      <xdr:rowOff>145878</xdr:rowOff>
    </xdr:to>
    <xdr:sp macro="" textlink="">
      <xdr:nvSpPr>
        <xdr:cNvPr id="252" name="円/楕円 251"/>
        <xdr:cNvSpPr/>
      </xdr:nvSpPr>
      <xdr:spPr>
        <a:xfrm>
          <a:off x="4584700" y="1684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130655</xdr:rowOff>
    </xdr:from>
    <xdr:ext cx="534377" cy="259045"/>
    <xdr:sp macro="" textlink="">
      <xdr:nvSpPr>
        <xdr:cNvPr id="253" name="衛生費該当値テキスト"/>
        <xdr:cNvSpPr txBox="1"/>
      </xdr:nvSpPr>
      <xdr:spPr>
        <a:xfrm>
          <a:off x="4686300" y="1676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21,952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18765</xdr:rowOff>
    </xdr:from>
    <xdr:to>
      <xdr:col>5</xdr:col>
      <xdr:colOff>409575</xdr:colOff>
      <xdr:row>98</xdr:row>
      <xdr:rowOff>120365</xdr:rowOff>
    </xdr:to>
    <xdr:sp macro="" textlink="">
      <xdr:nvSpPr>
        <xdr:cNvPr id="254" name="円/楕円 253"/>
        <xdr:cNvSpPr/>
      </xdr:nvSpPr>
      <xdr:spPr>
        <a:xfrm>
          <a:off x="3746500" y="1682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111492</xdr:rowOff>
    </xdr:from>
    <xdr:ext cx="534377" cy="259045"/>
    <xdr:sp macro="" textlink="">
      <xdr:nvSpPr>
        <xdr:cNvPr id="255" name="テキスト ボックス 254"/>
        <xdr:cNvSpPr txBox="1"/>
      </xdr:nvSpPr>
      <xdr:spPr>
        <a:xfrm>
          <a:off x="3530111" y="1691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11268</xdr:rowOff>
    </xdr:from>
    <xdr:to>
      <xdr:col>4</xdr:col>
      <xdr:colOff>206375</xdr:colOff>
      <xdr:row>98</xdr:row>
      <xdr:rowOff>112868</xdr:rowOff>
    </xdr:to>
    <xdr:sp macro="" textlink="">
      <xdr:nvSpPr>
        <xdr:cNvPr id="256" name="円/楕円 255"/>
        <xdr:cNvSpPr/>
      </xdr:nvSpPr>
      <xdr:spPr>
        <a:xfrm>
          <a:off x="2857500" y="1681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103995</xdr:rowOff>
    </xdr:from>
    <xdr:ext cx="534377" cy="259045"/>
    <xdr:sp macro="" textlink="">
      <xdr:nvSpPr>
        <xdr:cNvPr id="257" name="テキスト ボックス 256"/>
        <xdr:cNvSpPr txBox="1"/>
      </xdr:nvSpPr>
      <xdr:spPr>
        <a:xfrm>
          <a:off x="2641111" y="1690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46106</xdr:rowOff>
    </xdr:from>
    <xdr:to>
      <xdr:col>3</xdr:col>
      <xdr:colOff>3175</xdr:colOff>
      <xdr:row>98</xdr:row>
      <xdr:rowOff>147706</xdr:rowOff>
    </xdr:to>
    <xdr:sp macro="" textlink="">
      <xdr:nvSpPr>
        <xdr:cNvPr id="258" name="円/楕円 257"/>
        <xdr:cNvSpPr/>
      </xdr:nvSpPr>
      <xdr:spPr>
        <a:xfrm>
          <a:off x="1968500" y="1684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138833</xdr:rowOff>
    </xdr:from>
    <xdr:ext cx="534377" cy="259045"/>
    <xdr:sp macro="" textlink="">
      <xdr:nvSpPr>
        <xdr:cNvPr id="259" name="テキスト ボックス 258"/>
        <xdr:cNvSpPr txBox="1"/>
      </xdr:nvSpPr>
      <xdr:spPr>
        <a:xfrm>
          <a:off x="1752111" y="1694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35979</xdr:rowOff>
    </xdr:from>
    <xdr:to>
      <xdr:col>1</xdr:col>
      <xdr:colOff>485775</xdr:colOff>
      <xdr:row>98</xdr:row>
      <xdr:rowOff>137579</xdr:rowOff>
    </xdr:to>
    <xdr:sp macro="" textlink="">
      <xdr:nvSpPr>
        <xdr:cNvPr id="260" name="円/楕円 259"/>
        <xdr:cNvSpPr/>
      </xdr:nvSpPr>
      <xdr:spPr>
        <a:xfrm>
          <a:off x="1079500" y="1683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128706</xdr:rowOff>
    </xdr:from>
    <xdr:ext cx="534377" cy="259045"/>
    <xdr:sp macro="" textlink="">
      <xdr:nvSpPr>
        <xdr:cNvPr id="261" name="テキスト ボックス 260"/>
        <xdr:cNvSpPr txBox="1"/>
      </xdr:nvSpPr>
      <xdr:spPr>
        <a:xfrm>
          <a:off x="863111" y="1693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101981</xdr:rowOff>
    </xdr:from>
    <xdr:to>
      <xdr:col>15</xdr:col>
      <xdr:colOff>180340</xdr:colOff>
      <xdr:row>39</xdr:row>
      <xdr:rowOff>25019</xdr:rowOff>
    </xdr:to>
    <xdr:cxnSp macro="">
      <xdr:nvCxnSpPr>
        <xdr:cNvPr id="285" name="直線コネクタ 284"/>
        <xdr:cNvCxnSpPr/>
      </xdr:nvCxnSpPr>
      <xdr:spPr>
        <a:xfrm flipV="1">
          <a:off x="10475595" y="5416931"/>
          <a:ext cx="1270" cy="1294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28846</xdr:rowOff>
    </xdr:from>
    <xdr:ext cx="313932" cy="259045"/>
    <xdr:sp macro="" textlink="">
      <xdr:nvSpPr>
        <xdr:cNvPr id="286" name="労働費最小値テキスト"/>
        <xdr:cNvSpPr txBox="1"/>
      </xdr:nvSpPr>
      <xdr:spPr>
        <a:xfrm>
          <a:off x="10528300" y="6715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15</xdr:col>
      <xdr:colOff>92075</xdr:colOff>
      <xdr:row>39</xdr:row>
      <xdr:rowOff>25019</xdr:rowOff>
    </xdr:from>
    <xdr:to>
      <xdr:col>15</xdr:col>
      <xdr:colOff>269875</xdr:colOff>
      <xdr:row>39</xdr:row>
      <xdr:rowOff>25019</xdr:rowOff>
    </xdr:to>
    <xdr:cxnSp macro="">
      <xdr:nvCxnSpPr>
        <xdr:cNvPr id="287" name="直線コネクタ 286"/>
        <xdr:cNvCxnSpPr/>
      </xdr:nvCxnSpPr>
      <xdr:spPr>
        <a:xfrm>
          <a:off x="10388600" y="671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48658</xdr:rowOff>
    </xdr:from>
    <xdr:ext cx="469744" cy="259045"/>
    <xdr:sp macro="" textlink="">
      <xdr:nvSpPr>
        <xdr:cNvPr id="288" name="労働費最大値テキスト"/>
        <xdr:cNvSpPr txBox="1"/>
      </xdr:nvSpPr>
      <xdr:spPr>
        <a:xfrm>
          <a:off x="10528300" y="519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3,449</a:t>
          </a:r>
          <a:endParaRPr kumimoji="1" lang="ja-JP" altLang="en-US" sz="1000" b="1">
            <a:latin typeface="ＭＳ Ｐゴシック"/>
          </a:endParaRPr>
        </a:p>
      </xdr:txBody>
    </xdr:sp>
    <xdr:clientData/>
  </xdr:oneCellAnchor>
  <xdr:twoCellAnchor>
    <xdr:from>
      <xdr:col>15</xdr:col>
      <xdr:colOff>92075</xdr:colOff>
      <xdr:row>31</xdr:row>
      <xdr:rowOff>101981</xdr:rowOff>
    </xdr:from>
    <xdr:to>
      <xdr:col>15</xdr:col>
      <xdr:colOff>269875</xdr:colOff>
      <xdr:row>31</xdr:row>
      <xdr:rowOff>101981</xdr:rowOff>
    </xdr:to>
    <xdr:cxnSp macro="">
      <xdr:nvCxnSpPr>
        <xdr:cNvPr id="289" name="直線コネクタ 288"/>
        <xdr:cNvCxnSpPr/>
      </xdr:nvCxnSpPr>
      <xdr:spPr>
        <a:xfrm>
          <a:off x="10388600" y="541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170561</xdr:rowOff>
    </xdr:from>
    <xdr:to>
      <xdr:col>15</xdr:col>
      <xdr:colOff>180975</xdr:colOff>
      <xdr:row>39</xdr:row>
      <xdr:rowOff>25400</xdr:rowOff>
    </xdr:to>
    <xdr:cxnSp macro="">
      <xdr:nvCxnSpPr>
        <xdr:cNvPr id="290" name="直線コネクタ 289"/>
        <xdr:cNvCxnSpPr/>
      </xdr:nvCxnSpPr>
      <xdr:spPr>
        <a:xfrm flipV="1">
          <a:off x="9639300" y="6685661"/>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72915</xdr:rowOff>
    </xdr:from>
    <xdr:ext cx="378565" cy="259045"/>
    <xdr:sp macro="" textlink="">
      <xdr:nvSpPr>
        <xdr:cNvPr id="291" name="労働費平均値テキスト"/>
        <xdr:cNvSpPr txBox="1"/>
      </xdr:nvSpPr>
      <xdr:spPr>
        <a:xfrm>
          <a:off x="10528300" y="62451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50038</xdr:rowOff>
    </xdr:from>
    <xdr:to>
      <xdr:col>15</xdr:col>
      <xdr:colOff>231775</xdr:colOff>
      <xdr:row>37</xdr:row>
      <xdr:rowOff>151638</xdr:rowOff>
    </xdr:to>
    <xdr:sp macro="" textlink="">
      <xdr:nvSpPr>
        <xdr:cNvPr id="292" name="フローチャート : 判断 291"/>
        <xdr:cNvSpPr/>
      </xdr:nvSpPr>
      <xdr:spPr>
        <a:xfrm>
          <a:off x="104267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25400</xdr:rowOff>
    </xdr:from>
    <xdr:to>
      <xdr:col>14</xdr:col>
      <xdr:colOff>28575</xdr:colOff>
      <xdr:row>39</xdr:row>
      <xdr:rowOff>31496</xdr:rowOff>
    </xdr:to>
    <xdr:cxnSp macro="">
      <xdr:nvCxnSpPr>
        <xdr:cNvPr id="293" name="直線コネクタ 292"/>
        <xdr:cNvCxnSpPr/>
      </xdr:nvCxnSpPr>
      <xdr:spPr>
        <a:xfrm flipV="1">
          <a:off x="8750300" y="671195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67564</xdr:rowOff>
    </xdr:from>
    <xdr:to>
      <xdr:col>14</xdr:col>
      <xdr:colOff>79375</xdr:colOff>
      <xdr:row>35</xdr:row>
      <xdr:rowOff>169164</xdr:rowOff>
    </xdr:to>
    <xdr:sp macro="" textlink="">
      <xdr:nvSpPr>
        <xdr:cNvPr id="294" name="フローチャート : 判断 293"/>
        <xdr:cNvSpPr/>
      </xdr:nvSpPr>
      <xdr:spPr>
        <a:xfrm>
          <a:off x="9588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14241</xdr:rowOff>
    </xdr:from>
    <xdr:ext cx="469744" cy="259045"/>
    <xdr:sp macro="" textlink="">
      <xdr:nvSpPr>
        <xdr:cNvPr id="295" name="テキスト ボックス 294"/>
        <xdr:cNvSpPr txBox="1"/>
      </xdr:nvSpPr>
      <xdr:spPr>
        <a:xfrm>
          <a:off x="9404427"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102362</xdr:rowOff>
    </xdr:from>
    <xdr:to>
      <xdr:col>12</xdr:col>
      <xdr:colOff>511175</xdr:colOff>
      <xdr:row>39</xdr:row>
      <xdr:rowOff>31496</xdr:rowOff>
    </xdr:to>
    <xdr:cxnSp macro="">
      <xdr:nvCxnSpPr>
        <xdr:cNvPr id="296" name="直線コネクタ 295"/>
        <xdr:cNvCxnSpPr/>
      </xdr:nvCxnSpPr>
      <xdr:spPr>
        <a:xfrm>
          <a:off x="7861300" y="661746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85852</xdr:rowOff>
    </xdr:from>
    <xdr:to>
      <xdr:col>12</xdr:col>
      <xdr:colOff>561975</xdr:colOff>
      <xdr:row>36</xdr:row>
      <xdr:rowOff>16002</xdr:rowOff>
    </xdr:to>
    <xdr:sp macro="" textlink="">
      <xdr:nvSpPr>
        <xdr:cNvPr id="297" name="フローチャート : 判断 296"/>
        <xdr:cNvSpPr/>
      </xdr:nvSpPr>
      <xdr:spPr>
        <a:xfrm>
          <a:off x="8699500" y="60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32529</xdr:rowOff>
    </xdr:from>
    <xdr:ext cx="469744" cy="259045"/>
    <xdr:sp macro="" textlink="">
      <xdr:nvSpPr>
        <xdr:cNvPr id="298" name="テキスト ボックス 297"/>
        <xdr:cNvSpPr txBox="1"/>
      </xdr:nvSpPr>
      <xdr:spPr>
        <a:xfrm>
          <a:off x="8515427" y="586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106172</xdr:rowOff>
    </xdr:from>
    <xdr:to>
      <xdr:col>11</xdr:col>
      <xdr:colOff>307975</xdr:colOff>
      <xdr:row>38</xdr:row>
      <xdr:rowOff>102362</xdr:rowOff>
    </xdr:to>
    <xdr:cxnSp macro="">
      <xdr:nvCxnSpPr>
        <xdr:cNvPr id="299" name="直線コネクタ 298"/>
        <xdr:cNvCxnSpPr/>
      </xdr:nvCxnSpPr>
      <xdr:spPr>
        <a:xfrm>
          <a:off x="6972300" y="5935472"/>
          <a:ext cx="889000" cy="68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105664</xdr:rowOff>
    </xdr:from>
    <xdr:to>
      <xdr:col>11</xdr:col>
      <xdr:colOff>358775</xdr:colOff>
      <xdr:row>35</xdr:row>
      <xdr:rowOff>35814</xdr:rowOff>
    </xdr:to>
    <xdr:sp macro="" textlink="">
      <xdr:nvSpPr>
        <xdr:cNvPr id="300" name="フローチャート : 判断 299"/>
        <xdr:cNvSpPr/>
      </xdr:nvSpPr>
      <xdr:spPr>
        <a:xfrm>
          <a:off x="7810500" y="59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52341</xdr:rowOff>
    </xdr:from>
    <xdr:ext cx="469744" cy="259045"/>
    <xdr:sp macro="" textlink="">
      <xdr:nvSpPr>
        <xdr:cNvPr id="301" name="テキスト ボックス 300"/>
        <xdr:cNvSpPr txBox="1"/>
      </xdr:nvSpPr>
      <xdr:spPr>
        <a:xfrm>
          <a:off x="7626427" y="571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157099</xdr:rowOff>
    </xdr:from>
    <xdr:to>
      <xdr:col>10</xdr:col>
      <xdr:colOff>155575</xdr:colOff>
      <xdr:row>34</xdr:row>
      <xdr:rowOff>87249</xdr:rowOff>
    </xdr:to>
    <xdr:sp macro="" textlink="">
      <xdr:nvSpPr>
        <xdr:cNvPr id="302" name="フローチャート : 判断 301"/>
        <xdr:cNvSpPr/>
      </xdr:nvSpPr>
      <xdr:spPr>
        <a:xfrm>
          <a:off x="6921500" y="581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103776</xdr:rowOff>
    </xdr:from>
    <xdr:ext cx="469744" cy="259045"/>
    <xdr:sp macro="" textlink="">
      <xdr:nvSpPr>
        <xdr:cNvPr id="303" name="テキスト ボックス 302"/>
        <xdr:cNvSpPr txBox="1"/>
      </xdr:nvSpPr>
      <xdr:spPr>
        <a:xfrm>
          <a:off x="6737427" y="559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119761</xdr:rowOff>
    </xdr:from>
    <xdr:to>
      <xdr:col>15</xdr:col>
      <xdr:colOff>231775</xdr:colOff>
      <xdr:row>39</xdr:row>
      <xdr:rowOff>49911</xdr:rowOff>
    </xdr:to>
    <xdr:sp macro="" textlink="">
      <xdr:nvSpPr>
        <xdr:cNvPr id="309" name="円/楕円 308"/>
        <xdr:cNvSpPr/>
      </xdr:nvSpPr>
      <xdr:spPr>
        <a:xfrm>
          <a:off x="104267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34688</xdr:rowOff>
    </xdr:from>
    <xdr:ext cx="378565" cy="259045"/>
    <xdr:sp macro="" textlink="">
      <xdr:nvSpPr>
        <xdr:cNvPr id="310" name="労働費該当値テキスト"/>
        <xdr:cNvSpPr txBox="1"/>
      </xdr:nvSpPr>
      <xdr:spPr>
        <a:xfrm>
          <a:off x="10528300" y="654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146050</xdr:rowOff>
    </xdr:from>
    <xdr:to>
      <xdr:col>14</xdr:col>
      <xdr:colOff>79375</xdr:colOff>
      <xdr:row>39</xdr:row>
      <xdr:rowOff>76200</xdr:rowOff>
    </xdr:to>
    <xdr:sp macro="" textlink="">
      <xdr:nvSpPr>
        <xdr:cNvPr id="311" name="円/楕円 310"/>
        <xdr:cNvSpPr/>
      </xdr:nvSpPr>
      <xdr:spPr>
        <a:xfrm>
          <a:off x="9588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67327</xdr:rowOff>
    </xdr:from>
    <xdr:ext cx="313932" cy="259045"/>
    <xdr:sp macro="" textlink="">
      <xdr:nvSpPr>
        <xdr:cNvPr id="312" name="テキスト ボックス 311"/>
        <xdr:cNvSpPr txBox="1"/>
      </xdr:nvSpPr>
      <xdr:spPr>
        <a:xfrm>
          <a:off x="9482333" y="67538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152146</xdr:rowOff>
    </xdr:from>
    <xdr:to>
      <xdr:col>12</xdr:col>
      <xdr:colOff>561975</xdr:colOff>
      <xdr:row>39</xdr:row>
      <xdr:rowOff>82296</xdr:rowOff>
    </xdr:to>
    <xdr:sp macro="" textlink="">
      <xdr:nvSpPr>
        <xdr:cNvPr id="313" name="円/楕円 312"/>
        <xdr:cNvSpPr/>
      </xdr:nvSpPr>
      <xdr:spPr>
        <a:xfrm>
          <a:off x="8699500" y="66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73423</xdr:rowOff>
    </xdr:from>
    <xdr:ext cx="313932" cy="259045"/>
    <xdr:sp macro="" textlink="">
      <xdr:nvSpPr>
        <xdr:cNvPr id="314" name="テキスト ボックス 313"/>
        <xdr:cNvSpPr txBox="1"/>
      </xdr:nvSpPr>
      <xdr:spPr>
        <a:xfrm>
          <a:off x="8593333" y="67599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51562</xdr:rowOff>
    </xdr:from>
    <xdr:to>
      <xdr:col>11</xdr:col>
      <xdr:colOff>358775</xdr:colOff>
      <xdr:row>38</xdr:row>
      <xdr:rowOff>153162</xdr:rowOff>
    </xdr:to>
    <xdr:sp macro="" textlink="">
      <xdr:nvSpPr>
        <xdr:cNvPr id="315" name="円/楕円 314"/>
        <xdr:cNvSpPr/>
      </xdr:nvSpPr>
      <xdr:spPr>
        <a:xfrm>
          <a:off x="7810500" y="656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144289</xdr:rowOff>
    </xdr:from>
    <xdr:ext cx="378565" cy="259045"/>
    <xdr:sp macro="" textlink="">
      <xdr:nvSpPr>
        <xdr:cNvPr id="316" name="テキスト ボックス 315"/>
        <xdr:cNvSpPr txBox="1"/>
      </xdr:nvSpPr>
      <xdr:spPr>
        <a:xfrm>
          <a:off x="7672017" y="6659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55372</xdr:rowOff>
    </xdr:from>
    <xdr:to>
      <xdr:col>10</xdr:col>
      <xdr:colOff>155575</xdr:colOff>
      <xdr:row>34</xdr:row>
      <xdr:rowOff>156972</xdr:rowOff>
    </xdr:to>
    <xdr:sp macro="" textlink="">
      <xdr:nvSpPr>
        <xdr:cNvPr id="317" name="円/楕円 316"/>
        <xdr:cNvSpPr/>
      </xdr:nvSpPr>
      <xdr:spPr>
        <a:xfrm>
          <a:off x="6921500" y="588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148099</xdr:rowOff>
    </xdr:from>
    <xdr:ext cx="469744" cy="259045"/>
    <xdr:sp macro="" textlink="">
      <xdr:nvSpPr>
        <xdr:cNvPr id="318" name="テキスト ボックス 317"/>
        <xdr:cNvSpPr txBox="1"/>
      </xdr:nvSpPr>
      <xdr:spPr>
        <a:xfrm>
          <a:off x="6737427"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47541</xdr:rowOff>
    </xdr:from>
    <xdr:to>
      <xdr:col>15</xdr:col>
      <xdr:colOff>180340</xdr:colOff>
      <xdr:row>58</xdr:row>
      <xdr:rowOff>30788</xdr:rowOff>
    </xdr:to>
    <xdr:cxnSp macro="">
      <xdr:nvCxnSpPr>
        <xdr:cNvPr id="344" name="直線コネクタ 343"/>
        <xdr:cNvCxnSpPr/>
      </xdr:nvCxnSpPr>
      <xdr:spPr>
        <a:xfrm flipV="1">
          <a:off x="10475595" y="8791491"/>
          <a:ext cx="1270" cy="1183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34615</xdr:rowOff>
    </xdr:from>
    <xdr:ext cx="469744" cy="259045"/>
    <xdr:sp macro="" textlink="">
      <xdr:nvSpPr>
        <xdr:cNvPr id="345" name="農林水産業費最小値テキスト"/>
        <xdr:cNvSpPr txBox="1"/>
      </xdr:nvSpPr>
      <xdr:spPr>
        <a:xfrm>
          <a:off x="10528300" y="997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7,335</a:t>
          </a:r>
          <a:endParaRPr kumimoji="1" lang="ja-JP" altLang="en-US" sz="1000" b="1">
            <a:latin typeface="ＭＳ Ｐゴシック"/>
          </a:endParaRPr>
        </a:p>
      </xdr:txBody>
    </xdr:sp>
    <xdr:clientData/>
  </xdr:oneCellAnchor>
  <xdr:twoCellAnchor>
    <xdr:from>
      <xdr:col>15</xdr:col>
      <xdr:colOff>92075</xdr:colOff>
      <xdr:row>58</xdr:row>
      <xdr:rowOff>30788</xdr:rowOff>
    </xdr:from>
    <xdr:to>
      <xdr:col>15</xdr:col>
      <xdr:colOff>269875</xdr:colOff>
      <xdr:row>58</xdr:row>
      <xdr:rowOff>30788</xdr:rowOff>
    </xdr:to>
    <xdr:cxnSp macro="">
      <xdr:nvCxnSpPr>
        <xdr:cNvPr id="346" name="直線コネクタ 345"/>
        <xdr:cNvCxnSpPr/>
      </xdr:nvCxnSpPr>
      <xdr:spPr>
        <a:xfrm>
          <a:off x="10388600" y="997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165668</xdr:rowOff>
    </xdr:from>
    <xdr:ext cx="534377" cy="259045"/>
    <xdr:sp macro="" textlink="">
      <xdr:nvSpPr>
        <xdr:cNvPr id="347" name="農林水産業費最大値テキスト"/>
        <xdr:cNvSpPr txBox="1"/>
      </xdr:nvSpPr>
      <xdr:spPr>
        <a:xfrm>
          <a:off x="10528300" y="85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43,572</a:t>
          </a:r>
          <a:endParaRPr kumimoji="1" lang="ja-JP" altLang="en-US" sz="1000" b="1">
            <a:latin typeface="ＭＳ Ｐゴシック"/>
          </a:endParaRPr>
        </a:p>
      </xdr:txBody>
    </xdr:sp>
    <xdr:clientData/>
  </xdr:oneCellAnchor>
  <xdr:twoCellAnchor>
    <xdr:from>
      <xdr:col>15</xdr:col>
      <xdr:colOff>92075</xdr:colOff>
      <xdr:row>51</xdr:row>
      <xdr:rowOff>47541</xdr:rowOff>
    </xdr:from>
    <xdr:to>
      <xdr:col>15</xdr:col>
      <xdr:colOff>269875</xdr:colOff>
      <xdr:row>51</xdr:row>
      <xdr:rowOff>47541</xdr:rowOff>
    </xdr:to>
    <xdr:cxnSp macro="">
      <xdr:nvCxnSpPr>
        <xdr:cNvPr id="348" name="直線コネクタ 347"/>
        <xdr:cNvCxnSpPr/>
      </xdr:nvCxnSpPr>
      <xdr:spPr>
        <a:xfrm>
          <a:off x="10388600" y="879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62630</xdr:rowOff>
    </xdr:from>
    <xdr:to>
      <xdr:col>15</xdr:col>
      <xdr:colOff>180975</xdr:colOff>
      <xdr:row>57</xdr:row>
      <xdr:rowOff>146166</xdr:rowOff>
    </xdr:to>
    <xdr:cxnSp macro="">
      <xdr:nvCxnSpPr>
        <xdr:cNvPr id="349" name="直線コネクタ 348"/>
        <xdr:cNvCxnSpPr/>
      </xdr:nvCxnSpPr>
      <xdr:spPr>
        <a:xfrm>
          <a:off x="9639300" y="9835280"/>
          <a:ext cx="838200" cy="8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98714</xdr:rowOff>
    </xdr:from>
    <xdr:ext cx="534377" cy="259045"/>
    <xdr:sp macro="" textlink="">
      <xdr:nvSpPr>
        <xdr:cNvPr id="350" name="農林水産業費平均値テキスト"/>
        <xdr:cNvSpPr txBox="1"/>
      </xdr:nvSpPr>
      <xdr:spPr>
        <a:xfrm>
          <a:off x="10528300" y="9357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20,150</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75837</xdr:rowOff>
    </xdr:from>
    <xdr:to>
      <xdr:col>15</xdr:col>
      <xdr:colOff>231775</xdr:colOff>
      <xdr:row>56</xdr:row>
      <xdr:rowOff>5987</xdr:rowOff>
    </xdr:to>
    <xdr:sp macro="" textlink="">
      <xdr:nvSpPr>
        <xdr:cNvPr id="351" name="フローチャート : 判断 350"/>
        <xdr:cNvSpPr/>
      </xdr:nvSpPr>
      <xdr:spPr>
        <a:xfrm>
          <a:off x="10426700" y="950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38463</xdr:rowOff>
    </xdr:from>
    <xdr:to>
      <xdr:col>14</xdr:col>
      <xdr:colOff>28575</xdr:colOff>
      <xdr:row>57</xdr:row>
      <xdr:rowOff>62630</xdr:rowOff>
    </xdr:to>
    <xdr:cxnSp macro="">
      <xdr:nvCxnSpPr>
        <xdr:cNvPr id="352" name="直線コネクタ 351"/>
        <xdr:cNvCxnSpPr/>
      </xdr:nvCxnSpPr>
      <xdr:spPr>
        <a:xfrm>
          <a:off x="8750300" y="9811113"/>
          <a:ext cx="8890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7682</xdr:rowOff>
    </xdr:from>
    <xdr:to>
      <xdr:col>14</xdr:col>
      <xdr:colOff>79375</xdr:colOff>
      <xdr:row>57</xdr:row>
      <xdr:rowOff>109282</xdr:rowOff>
    </xdr:to>
    <xdr:sp macro="" textlink="">
      <xdr:nvSpPr>
        <xdr:cNvPr id="353" name="フローチャート : 判断 352"/>
        <xdr:cNvSpPr/>
      </xdr:nvSpPr>
      <xdr:spPr>
        <a:xfrm>
          <a:off x="9588500" y="97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125809</xdr:rowOff>
    </xdr:from>
    <xdr:ext cx="534377" cy="259045"/>
    <xdr:sp macro="" textlink="">
      <xdr:nvSpPr>
        <xdr:cNvPr id="354" name="テキスト ボックス 353"/>
        <xdr:cNvSpPr txBox="1"/>
      </xdr:nvSpPr>
      <xdr:spPr>
        <a:xfrm>
          <a:off x="9372111" y="95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38463</xdr:rowOff>
    </xdr:from>
    <xdr:to>
      <xdr:col>12</xdr:col>
      <xdr:colOff>511175</xdr:colOff>
      <xdr:row>58</xdr:row>
      <xdr:rowOff>14787</xdr:rowOff>
    </xdr:to>
    <xdr:cxnSp macro="">
      <xdr:nvCxnSpPr>
        <xdr:cNvPr id="355" name="直線コネクタ 354"/>
        <xdr:cNvCxnSpPr/>
      </xdr:nvCxnSpPr>
      <xdr:spPr>
        <a:xfrm flipV="1">
          <a:off x="7861300" y="9811113"/>
          <a:ext cx="889000" cy="14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36550</xdr:rowOff>
    </xdr:from>
    <xdr:to>
      <xdr:col>12</xdr:col>
      <xdr:colOff>561975</xdr:colOff>
      <xdr:row>56</xdr:row>
      <xdr:rowOff>138150</xdr:rowOff>
    </xdr:to>
    <xdr:sp macro="" textlink="">
      <xdr:nvSpPr>
        <xdr:cNvPr id="356" name="フローチャート : 判断 355"/>
        <xdr:cNvSpPr/>
      </xdr:nvSpPr>
      <xdr:spPr>
        <a:xfrm>
          <a:off x="8699500" y="96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154677</xdr:rowOff>
    </xdr:from>
    <xdr:ext cx="534377" cy="259045"/>
    <xdr:sp macro="" textlink="">
      <xdr:nvSpPr>
        <xdr:cNvPr id="357" name="テキスト ボックス 356"/>
        <xdr:cNvSpPr txBox="1"/>
      </xdr:nvSpPr>
      <xdr:spPr>
        <a:xfrm>
          <a:off x="8483111" y="941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148550</xdr:rowOff>
    </xdr:from>
    <xdr:to>
      <xdr:col>11</xdr:col>
      <xdr:colOff>307975</xdr:colOff>
      <xdr:row>58</xdr:row>
      <xdr:rowOff>14787</xdr:rowOff>
    </xdr:to>
    <xdr:cxnSp macro="">
      <xdr:nvCxnSpPr>
        <xdr:cNvPr id="358" name="直線コネクタ 357"/>
        <xdr:cNvCxnSpPr/>
      </xdr:nvCxnSpPr>
      <xdr:spPr>
        <a:xfrm>
          <a:off x="6972300" y="9921200"/>
          <a:ext cx="889000" cy="3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58986</xdr:rowOff>
    </xdr:from>
    <xdr:to>
      <xdr:col>11</xdr:col>
      <xdr:colOff>358775</xdr:colOff>
      <xdr:row>56</xdr:row>
      <xdr:rowOff>160586</xdr:rowOff>
    </xdr:to>
    <xdr:sp macro="" textlink="">
      <xdr:nvSpPr>
        <xdr:cNvPr id="359" name="フローチャート : 判断 358"/>
        <xdr:cNvSpPr/>
      </xdr:nvSpPr>
      <xdr:spPr>
        <a:xfrm>
          <a:off x="7810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5663</xdr:rowOff>
    </xdr:from>
    <xdr:ext cx="534377" cy="259045"/>
    <xdr:sp macro="" textlink="">
      <xdr:nvSpPr>
        <xdr:cNvPr id="360" name="テキスト ボックス 359"/>
        <xdr:cNvSpPr txBox="1"/>
      </xdr:nvSpPr>
      <xdr:spPr>
        <a:xfrm>
          <a:off x="7594111" y="94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96836</xdr:rowOff>
    </xdr:from>
    <xdr:to>
      <xdr:col>10</xdr:col>
      <xdr:colOff>155575</xdr:colOff>
      <xdr:row>57</xdr:row>
      <xdr:rowOff>26986</xdr:rowOff>
    </xdr:to>
    <xdr:sp macro="" textlink="">
      <xdr:nvSpPr>
        <xdr:cNvPr id="361" name="フローチャート : 判断 360"/>
        <xdr:cNvSpPr/>
      </xdr:nvSpPr>
      <xdr:spPr>
        <a:xfrm>
          <a:off x="6921500" y="969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43513</xdr:rowOff>
    </xdr:from>
    <xdr:ext cx="534377" cy="259045"/>
    <xdr:sp macro="" textlink="">
      <xdr:nvSpPr>
        <xdr:cNvPr id="362" name="テキスト ボックス 361"/>
        <xdr:cNvSpPr txBox="1"/>
      </xdr:nvSpPr>
      <xdr:spPr>
        <a:xfrm>
          <a:off x="6705111" y="947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95366</xdr:rowOff>
    </xdr:from>
    <xdr:to>
      <xdr:col>15</xdr:col>
      <xdr:colOff>231775</xdr:colOff>
      <xdr:row>58</xdr:row>
      <xdr:rowOff>25516</xdr:rowOff>
    </xdr:to>
    <xdr:sp macro="" textlink="">
      <xdr:nvSpPr>
        <xdr:cNvPr id="368" name="円/楕円 367"/>
        <xdr:cNvSpPr/>
      </xdr:nvSpPr>
      <xdr:spPr>
        <a:xfrm>
          <a:off x="10426700" y="98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10293</xdr:rowOff>
    </xdr:from>
    <xdr:ext cx="469744" cy="259045"/>
    <xdr:sp macro="" textlink="">
      <xdr:nvSpPr>
        <xdr:cNvPr id="369" name="農林水産業費該当値テキスト"/>
        <xdr:cNvSpPr txBox="1"/>
      </xdr:nvSpPr>
      <xdr:spPr>
        <a:xfrm>
          <a:off x="10528300" y="978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11830</xdr:rowOff>
    </xdr:from>
    <xdr:to>
      <xdr:col>14</xdr:col>
      <xdr:colOff>79375</xdr:colOff>
      <xdr:row>57</xdr:row>
      <xdr:rowOff>113430</xdr:rowOff>
    </xdr:to>
    <xdr:sp macro="" textlink="">
      <xdr:nvSpPr>
        <xdr:cNvPr id="370" name="円/楕円 369"/>
        <xdr:cNvSpPr/>
      </xdr:nvSpPr>
      <xdr:spPr>
        <a:xfrm>
          <a:off x="9588500" y="97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104557</xdr:rowOff>
    </xdr:from>
    <xdr:ext cx="534377" cy="259045"/>
    <xdr:sp macro="" textlink="">
      <xdr:nvSpPr>
        <xdr:cNvPr id="371" name="テキスト ボックス 370"/>
        <xdr:cNvSpPr txBox="1"/>
      </xdr:nvSpPr>
      <xdr:spPr>
        <a:xfrm>
          <a:off x="9372111" y="987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159113</xdr:rowOff>
    </xdr:from>
    <xdr:to>
      <xdr:col>12</xdr:col>
      <xdr:colOff>561975</xdr:colOff>
      <xdr:row>57</xdr:row>
      <xdr:rowOff>89263</xdr:rowOff>
    </xdr:to>
    <xdr:sp macro="" textlink="">
      <xdr:nvSpPr>
        <xdr:cNvPr id="372" name="円/楕円 371"/>
        <xdr:cNvSpPr/>
      </xdr:nvSpPr>
      <xdr:spPr>
        <a:xfrm>
          <a:off x="8699500" y="97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80390</xdr:rowOff>
    </xdr:from>
    <xdr:ext cx="534377" cy="259045"/>
    <xdr:sp macro="" textlink="">
      <xdr:nvSpPr>
        <xdr:cNvPr id="373" name="テキスト ボックス 372"/>
        <xdr:cNvSpPr txBox="1"/>
      </xdr:nvSpPr>
      <xdr:spPr>
        <a:xfrm>
          <a:off x="8483111" y="9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135437</xdr:rowOff>
    </xdr:from>
    <xdr:to>
      <xdr:col>11</xdr:col>
      <xdr:colOff>358775</xdr:colOff>
      <xdr:row>58</xdr:row>
      <xdr:rowOff>65587</xdr:rowOff>
    </xdr:to>
    <xdr:sp macro="" textlink="">
      <xdr:nvSpPr>
        <xdr:cNvPr id="374" name="円/楕円 373"/>
        <xdr:cNvSpPr/>
      </xdr:nvSpPr>
      <xdr:spPr>
        <a:xfrm>
          <a:off x="7810500" y="990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56714</xdr:rowOff>
    </xdr:from>
    <xdr:ext cx="469744" cy="259045"/>
    <xdr:sp macro="" textlink="">
      <xdr:nvSpPr>
        <xdr:cNvPr id="375" name="テキスト ボックス 374"/>
        <xdr:cNvSpPr txBox="1"/>
      </xdr:nvSpPr>
      <xdr:spPr>
        <a:xfrm>
          <a:off x="7626427" y="1000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97750</xdr:rowOff>
    </xdr:from>
    <xdr:to>
      <xdr:col>10</xdr:col>
      <xdr:colOff>155575</xdr:colOff>
      <xdr:row>58</xdr:row>
      <xdr:rowOff>27900</xdr:rowOff>
    </xdr:to>
    <xdr:sp macro="" textlink="">
      <xdr:nvSpPr>
        <xdr:cNvPr id="376" name="円/楕円 375"/>
        <xdr:cNvSpPr/>
      </xdr:nvSpPr>
      <xdr:spPr>
        <a:xfrm>
          <a:off x="6921500" y="98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19027</xdr:rowOff>
    </xdr:from>
    <xdr:ext cx="469744" cy="259045"/>
    <xdr:sp macro="" textlink="">
      <xdr:nvSpPr>
        <xdr:cNvPr id="377" name="テキスト ボックス 376"/>
        <xdr:cNvSpPr txBox="1"/>
      </xdr:nvSpPr>
      <xdr:spPr>
        <a:xfrm>
          <a:off x="6737427" y="99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142992</xdr:rowOff>
    </xdr:from>
    <xdr:to>
      <xdr:col>15</xdr:col>
      <xdr:colOff>180340</xdr:colOff>
      <xdr:row>78</xdr:row>
      <xdr:rowOff>9398</xdr:rowOff>
    </xdr:to>
    <xdr:cxnSp macro="">
      <xdr:nvCxnSpPr>
        <xdr:cNvPr id="399" name="直線コネクタ 398"/>
        <xdr:cNvCxnSpPr/>
      </xdr:nvCxnSpPr>
      <xdr:spPr>
        <a:xfrm flipV="1">
          <a:off x="10475595" y="12144492"/>
          <a:ext cx="1270" cy="1238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13225</xdr:rowOff>
    </xdr:from>
    <xdr:ext cx="469744" cy="259045"/>
    <xdr:sp macro="" textlink="">
      <xdr:nvSpPr>
        <xdr:cNvPr id="400" name="商工費最小値テキスト"/>
        <xdr:cNvSpPr txBox="1"/>
      </xdr:nvSpPr>
      <xdr:spPr>
        <a:xfrm>
          <a:off x="10528300"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2,850</a:t>
          </a:r>
          <a:endParaRPr kumimoji="1" lang="ja-JP" altLang="en-US" sz="1000" b="1">
            <a:latin typeface="ＭＳ Ｐゴシック"/>
          </a:endParaRPr>
        </a:p>
      </xdr:txBody>
    </xdr:sp>
    <xdr:clientData/>
  </xdr:oneCellAnchor>
  <xdr:twoCellAnchor>
    <xdr:from>
      <xdr:col>15</xdr:col>
      <xdr:colOff>92075</xdr:colOff>
      <xdr:row>78</xdr:row>
      <xdr:rowOff>9398</xdr:rowOff>
    </xdr:from>
    <xdr:to>
      <xdr:col>15</xdr:col>
      <xdr:colOff>269875</xdr:colOff>
      <xdr:row>78</xdr:row>
      <xdr:rowOff>9398</xdr:rowOff>
    </xdr:to>
    <xdr:cxnSp macro="">
      <xdr:nvCxnSpPr>
        <xdr:cNvPr id="401" name="直線コネクタ 400"/>
        <xdr:cNvCxnSpPr/>
      </xdr:nvCxnSpPr>
      <xdr:spPr>
        <a:xfrm>
          <a:off x="10388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89669</xdr:rowOff>
    </xdr:from>
    <xdr:ext cx="534377" cy="259045"/>
    <xdr:sp macro="" textlink="">
      <xdr:nvSpPr>
        <xdr:cNvPr id="402" name="商工費最大値テキスト"/>
        <xdr:cNvSpPr txBox="1"/>
      </xdr:nvSpPr>
      <xdr:spPr>
        <a:xfrm>
          <a:off x="10528300" y="1191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29,928</a:t>
          </a:r>
          <a:endParaRPr kumimoji="1" lang="ja-JP" altLang="en-US" sz="1000" b="1">
            <a:latin typeface="ＭＳ Ｐゴシック"/>
          </a:endParaRPr>
        </a:p>
      </xdr:txBody>
    </xdr:sp>
    <xdr:clientData/>
  </xdr:oneCellAnchor>
  <xdr:twoCellAnchor>
    <xdr:from>
      <xdr:col>15</xdr:col>
      <xdr:colOff>92075</xdr:colOff>
      <xdr:row>70</xdr:row>
      <xdr:rowOff>142992</xdr:rowOff>
    </xdr:from>
    <xdr:to>
      <xdr:col>15</xdr:col>
      <xdr:colOff>269875</xdr:colOff>
      <xdr:row>70</xdr:row>
      <xdr:rowOff>142992</xdr:rowOff>
    </xdr:to>
    <xdr:cxnSp macro="">
      <xdr:nvCxnSpPr>
        <xdr:cNvPr id="403" name="直線コネクタ 402"/>
        <xdr:cNvCxnSpPr/>
      </xdr:nvCxnSpPr>
      <xdr:spPr>
        <a:xfrm>
          <a:off x="10388600" y="1214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154513</xdr:rowOff>
    </xdr:from>
    <xdr:to>
      <xdr:col>15</xdr:col>
      <xdr:colOff>180975</xdr:colOff>
      <xdr:row>77</xdr:row>
      <xdr:rowOff>64993</xdr:rowOff>
    </xdr:to>
    <xdr:cxnSp macro="">
      <xdr:nvCxnSpPr>
        <xdr:cNvPr id="404" name="直線コネクタ 403"/>
        <xdr:cNvCxnSpPr/>
      </xdr:nvCxnSpPr>
      <xdr:spPr>
        <a:xfrm>
          <a:off x="9639300" y="13184713"/>
          <a:ext cx="838200" cy="8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3146</xdr:rowOff>
    </xdr:from>
    <xdr:ext cx="534377" cy="259045"/>
    <xdr:sp macro="" textlink="">
      <xdr:nvSpPr>
        <xdr:cNvPr id="405" name="商工費平均値テキスト"/>
        <xdr:cNvSpPr txBox="1"/>
      </xdr:nvSpPr>
      <xdr:spPr>
        <a:xfrm>
          <a:off x="10528300" y="12690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13,626</a:t>
          </a:r>
          <a:endParaRPr kumimoji="1" lang="ja-JP" altLang="en-US" sz="1000" b="1">
            <a:solidFill>
              <a:srgbClr val="000080"/>
            </a:solidFill>
            <a:latin typeface="ＭＳ Ｐゴシック"/>
          </a:endParaRPr>
        </a:p>
      </xdr:txBody>
    </xdr:sp>
    <xdr:clientData/>
  </xdr:oneCellAnchor>
  <xdr:twoCellAnchor>
    <xdr:from>
      <xdr:col>15</xdr:col>
      <xdr:colOff>130175</xdr:colOff>
      <xdr:row>74</xdr:row>
      <xdr:rowOff>151719</xdr:rowOff>
    </xdr:from>
    <xdr:to>
      <xdr:col>15</xdr:col>
      <xdr:colOff>231775</xdr:colOff>
      <xdr:row>75</xdr:row>
      <xdr:rowOff>81869</xdr:rowOff>
    </xdr:to>
    <xdr:sp macro="" textlink="">
      <xdr:nvSpPr>
        <xdr:cNvPr id="406" name="フローチャート : 判断 405"/>
        <xdr:cNvSpPr/>
      </xdr:nvSpPr>
      <xdr:spPr>
        <a:xfrm>
          <a:off x="10426700" y="128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154513</xdr:rowOff>
    </xdr:from>
    <xdr:to>
      <xdr:col>14</xdr:col>
      <xdr:colOff>28575</xdr:colOff>
      <xdr:row>77</xdr:row>
      <xdr:rowOff>110257</xdr:rowOff>
    </xdr:to>
    <xdr:cxnSp macro="">
      <xdr:nvCxnSpPr>
        <xdr:cNvPr id="407" name="直線コネクタ 406"/>
        <xdr:cNvCxnSpPr/>
      </xdr:nvCxnSpPr>
      <xdr:spPr>
        <a:xfrm flipV="1">
          <a:off x="8750300" y="13184713"/>
          <a:ext cx="889000" cy="12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74</xdr:row>
      <xdr:rowOff>170007</xdr:rowOff>
    </xdr:from>
    <xdr:to>
      <xdr:col>14</xdr:col>
      <xdr:colOff>79375</xdr:colOff>
      <xdr:row>75</xdr:row>
      <xdr:rowOff>100157</xdr:rowOff>
    </xdr:to>
    <xdr:sp macro="" textlink="">
      <xdr:nvSpPr>
        <xdr:cNvPr id="408" name="フローチャート : 判断 407"/>
        <xdr:cNvSpPr/>
      </xdr:nvSpPr>
      <xdr:spPr>
        <a:xfrm>
          <a:off x="9588500" y="1285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116684</xdr:rowOff>
    </xdr:from>
    <xdr:ext cx="534377" cy="259045"/>
    <xdr:sp macro="" textlink="">
      <xdr:nvSpPr>
        <xdr:cNvPr id="409" name="テキスト ボックス 408"/>
        <xdr:cNvSpPr txBox="1"/>
      </xdr:nvSpPr>
      <xdr:spPr>
        <a:xfrm>
          <a:off x="9372111" y="126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106507</xdr:rowOff>
    </xdr:from>
    <xdr:to>
      <xdr:col>12</xdr:col>
      <xdr:colOff>511175</xdr:colOff>
      <xdr:row>77</xdr:row>
      <xdr:rowOff>110257</xdr:rowOff>
    </xdr:to>
    <xdr:cxnSp macro="">
      <xdr:nvCxnSpPr>
        <xdr:cNvPr id="410" name="直線コネクタ 409"/>
        <xdr:cNvCxnSpPr/>
      </xdr:nvCxnSpPr>
      <xdr:spPr>
        <a:xfrm>
          <a:off x="7861300" y="13308157"/>
          <a:ext cx="889000" cy="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98135</xdr:rowOff>
    </xdr:from>
    <xdr:to>
      <xdr:col>12</xdr:col>
      <xdr:colOff>561975</xdr:colOff>
      <xdr:row>76</xdr:row>
      <xdr:rowOff>28285</xdr:rowOff>
    </xdr:to>
    <xdr:sp macro="" textlink="">
      <xdr:nvSpPr>
        <xdr:cNvPr id="411" name="フローチャート : 判断 410"/>
        <xdr:cNvSpPr/>
      </xdr:nvSpPr>
      <xdr:spPr>
        <a:xfrm>
          <a:off x="8699500" y="1295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44812</xdr:rowOff>
    </xdr:from>
    <xdr:ext cx="534377" cy="259045"/>
    <xdr:sp macro="" textlink="">
      <xdr:nvSpPr>
        <xdr:cNvPr id="412" name="テキスト ボックス 411"/>
        <xdr:cNvSpPr txBox="1"/>
      </xdr:nvSpPr>
      <xdr:spPr>
        <a:xfrm>
          <a:off x="8483111" y="1273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106507</xdr:rowOff>
    </xdr:from>
    <xdr:to>
      <xdr:col>11</xdr:col>
      <xdr:colOff>307975</xdr:colOff>
      <xdr:row>77</xdr:row>
      <xdr:rowOff>171430</xdr:rowOff>
    </xdr:to>
    <xdr:cxnSp macro="">
      <xdr:nvCxnSpPr>
        <xdr:cNvPr id="413" name="直線コネクタ 412"/>
        <xdr:cNvCxnSpPr/>
      </xdr:nvCxnSpPr>
      <xdr:spPr>
        <a:xfrm flipV="1">
          <a:off x="6972300" y="13308157"/>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100604</xdr:rowOff>
    </xdr:from>
    <xdr:to>
      <xdr:col>11</xdr:col>
      <xdr:colOff>358775</xdr:colOff>
      <xdr:row>76</xdr:row>
      <xdr:rowOff>30755</xdr:rowOff>
    </xdr:to>
    <xdr:sp macro="" textlink="">
      <xdr:nvSpPr>
        <xdr:cNvPr id="414" name="フローチャート : 判断 413"/>
        <xdr:cNvSpPr/>
      </xdr:nvSpPr>
      <xdr:spPr>
        <a:xfrm>
          <a:off x="7810500" y="129593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47281</xdr:rowOff>
    </xdr:from>
    <xdr:ext cx="534377" cy="259045"/>
    <xdr:sp macro="" textlink="">
      <xdr:nvSpPr>
        <xdr:cNvPr id="415" name="テキスト ボックス 414"/>
        <xdr:cNvSpPr txBox="1"/>
      </xdr:nvSpPr>
      <xdr:spPr>
        <a:xfrm>
          <a:off x="7594111" y="1273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94707</xdr:rowOff>
    </xdr:from>
    <xdr:to>
      <xdr:col>10</xdr:col>
      <xdr:colOff>155575</xdr:colOff>
      <xdr:row>76</xdr:row>
      <xdr:rowOff>24857</xdr:rowOff>
    </xdr:to>
    <xdr:sp macro="" textlink="">
      <xdr:nvSpPr>
        <xdr:cNvPr id="416" name="フローチャート : 判断 415"/>
        <xdr:cNvSpPr/>
      </xdr:nvSpPr>
      <xdr:spPr>
        <a:xfrm>
          <a:off x="6921500" y="1295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41384</xdr:rowOff>
    </xdr:from>
    <xdr:ext cx="534377" cy="259045"/>
    <xdr:sp macro="" textlink="">
      <xdr:nvSpPr>
        <xdr:cNvPr id="417" name="テキスト ボックス 416"/>
        <xdr:cNvSpPr txBox="1"/>
      </xdr:nvSpPr>
      <xdr:spPr>
        <a:xfrm>
          <a:off x="6705111" y="1272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14193</xdr:rowOff>
    </xdr:from>
    <xdr:to>
      <xdr:col>15</xdr:col>
      <xdr:colOff>231775</xdr:colOff>
      <xdr:row>77</xdr:row>
      <xdr:rowOff>115793</xdr:rowOff>
    </xdr:to>
    <xdr:sp macro="" textlink="">
      <xdr:nvSpPr>
        <xdr:cNvPr id="423" name="円/楕円 422"/>
        <xdr:cNvSpPr/>
      </xdr:nvSpPr>
      <xdr:spPr>
        <a:xfrm>
          <a:off x="10426700" y="132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100570</xdr:rowOff>
    </xdr:from>
    <xdr:ext cx="469744" cy="259045"/>
    <xdr:sp macro="" textlink="">
      <xdr:nvSpPr>
        <xdr:cNvPr id="424" name="商工費該当値テキスト"/>
        <xdr:cNvSpPr txBox="1"/>
      </xdr:nvSpPr>
      <xdr:spPr>
        <a:xfrm>
          <a:off x="10528300" y="1313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103713</xdr:rowOff>
    </xdr:from>
    <xdr:to>
      <xdr:col>14</xdr:col>
      <xdr:colOff>79375</xdr:colOff>
      <xdr:row>77</xdr:row>
      <xdr:rowOff>33863</xdr:rowOff>
    </xdr:to>
    <xdr:sp macro="" textlink="">
      <xdr:nvSpPr>
        <xdr:cNvPr id="425" name="円/楕円 424"/>
        <xdr:cNvSpPr/>
      </xdr:nvSpPr>
      <xdr:spPr>
        <a:xfrm>
          <a:off x="9588500" y="1313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24990</xdr:rowOff>
    </xdr:from>
    <xdr:ext cx="469744" cy="259045"/>
    <xdr:sp macro="" textlink="">
      <xdr:nvSpPr>
        <xdr:cNvPr id="426" name="テキスト ボックス 425"/>
        <xdr:cNvSpPr txBox="1"/>
      </xdr:nvSpPr>
      <xdr:spPr>
        <a:xfrm>
          <a:off x="9404427" y="1322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59457</xdr:rowOff>
    </xdr:from>
    <xdr:to>
      <xdr:col>12</xdr:col>
      <xdr:colOff>561975</xdr:colOff>
      <xdr:row>77</xdr:row>
      <xdr:rowOff>161057</xdr:rowOff>
    </xdr:to>
    <xdr:sp macro="" textlink="">
      <xdr:nvSpPr>
        <xdr:cNvPr id="427" name="円/楕円 426"/>
        <xdr:cNvSpPr/>
      </xdr:nvSpPr>
      <xdr:spPr>
        <a:xfrm>
          <a:off x="8699500" y="1326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152184</xdr:rowOff>
    </xdr:from>
    <xdr:ext cx="469744" cy="259045"/>
    <xdr:sp macro="" textlink="">
      <xdr:nvSpPr>
        <xdr:cNvPr id="428" name="テキスト ボックス 427"/>
        <xdr:cNvSpPr txBox="1"/>
      </xdr:nvSpPr>
      <xdr:spPr>
        <a:xfrm>
          <a:off x="8515427" y="1335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55707</xdr:rowOff>
    </xdr:from>
    <xdr:to>
      <xdr:col>11</xdr:col>
      <xdr:colOff>358775</xdr:colOff>
      <xdr:row>77</xdr:row>
      <xdr:rowOff>157307</xdr:rowOff>
    </xdr:to>
    <xdr:sp macro="" textlink="">
      <xdr:nvSpPr>
        <xdr:cNvPr id="429" name="円/楕円 428"/>
        <xdr:cNvSpPr/>
      </xdr:nvSpPr>
      <xdr:spPr>
        <a:xfrm>
          <a:off x="7810500" y="132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148434</xdr:rowOff>
    </xdr:from>
    <xdr:ext cx="469744" cy="259045"/>
    <xdr:sp macro="" textlink="">
      <xdr:nvSpPr>
        <xdr:cNvPr id="430" name="テキスト ボックス 429"/>
        <xdr:cNvSpPr txBox="1"/>
      </xdr:nvSpPr>
      <xdr:spPr>
        <a:xfrm>
          <a:off x="7626427" y="1335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120630</xdr:rowOff>
    </xdr:from>
    <xdr:to>
      <xdr:col>10</xdr:col>
      <xdr:colOff>155575</xdr:colOff>
      <xdr:row>78</xdr:row>
      <xdr:rowOff>50780</xdr:rowOff>
    </xdr:to>
    <xdr:sp macro="" textlink="">
      <xdr:nvSpPr>
        <xdr:cNvPr id="431" name="円/楕円 430"/>
        <xdr:cNvSpPr/>
      </xdr:nvSpPr>
      <xdr:spPr>
        <a:xfrm>
          <a:off x="6921500" y="133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41907</xdr:rowOff>
    </xdr:from>
    <xdr:ext cx="469744" cy="259045"/>
    <xdr:sp macro="" textlink="">
      <xdr:nvSpPr>
        <xdr:cNvPr id="432" name="テキスト ボックス 431"/>
        <xdr:cNvSpPr txBox="1"/>
      </xdr:nvSpPr>
      <xdr:spPr>
        <a:xfrm>
          <a:off x="6737427" y="1341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48,221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65976</xdr:rowOff>
    </xdr:from>
    <xdr:to>
      <xdr:col>15</xdr:col>
      <xdr:colOff>180340</xdr:colOff>
      <xdr:row>98</xdr:row>
      <xdr:rowOff>69672</xdr:rowOff>
    </xdr:to>
    <xdr:cxnSp macro="">
      <xdr:nvCxnSpPr>
        <xdr:cNvPr id="457" name="直線コネクタ 456"/>
        <xdr:cNvCxnSpPr/>
      </xdr:nvCxnSpPr>
      <xdr:spPr>
        <a:xfrm flipV="1">
          <a:off x="10475595" y="15667926"/>
          <a:ext cx="1270" cy="120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73499</xdr:rowOff>
    </xdr:from>
    <xdr:ext cx="534377" cy="259045"/>
    <xdr:sp macro="" textlink="">
      <xdr:nvSpPr>
        <xdr:cNvPr id="458" name="土木費最小値テキスト"/>
        <xdr:cNvSpPr txBox="1"/>
      </xdr:nvSpPr>
      <xdr:spPr>
        <a:xfrm>
          <a:off x="10528300" y="1687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27,676</a:t>
          </a:r>
          <a:endParaRPr kumimoji="1" lang="ja-JP" altLang="en-US" sz="1000" b="1">
            <a:latin typeface="ＭＳ Ｐゴシック"/>
          </a:endParaRPr>
        </a:p>
      </xdr:txBody>
    </xdr:sp>
    <xdr:clientData/>
  </xdr:oneCellAnchor>
  <xdr:twoCellAnchor>
    <xdr:from>
      <xdr:col>15</xdr:col>
      <xdr:colOff>92075</xdr:colOff>
      <xdr:row>98</xdr:row>
      <xdr:rowOff>69672</xdr:rowOff>
    </xdr:from>
    <xdr:to>
      <xdr:col>15</xdr:col>
      <xdr:colOff>269875</xdr:colOff>
      <xdr:row>98</xdr:row>
      <xdr:rowOff>69672</xdr:rowOff>
    </xdr:to>
    <xdr:cxnSp macro="">
      <xdr:nvCxnSpPr>
        <xdr:cNvPr id="459" name="直線コネクタ 458"/>
        <xdr:cNvCxnSpPr/>
      </xdr:nvCxnSpPr>
      <xdr:spPr>
        <a:xfrm>
          <a:off x="10388600" y="16871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12653</xdr:rowOff>
    </xdr:from>
    <xdr:ext cx="534377" cy="259045"/>
    <xdr:sp macro="" textlink="">
      <xdr:nvSpPr>
        <xdr:cNvPr id="460" name="土木費最大値テキスト"/>
        <xdr:cNvSpPr txBox="1"/>
      </xdr:nvSpPr>
      <xdr:spPr>
        <a:xfrm>
          <a:off x="10528300" y="1544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90,870</a:t>
          </a:r>
          <a:endParaRPr kumimoji="1" lang="ja-JP" altLang="en-US" sz="1000" b="1">
            <a:latin typeface="ＭＳ Ｐゴシック"/>
          </a:endParaRPr>
        </a:p>
      </xdr:txBody>
    </xdr:sp>
    <xdr:clientData/>
  </xdr:oneCellAnchor>
  <xdr:twoCellAnchor>
    <xdr:from>
      <xdr:col>15</xdr:col>
      <xdr:colOff>92075</xdr:colOff>
      <xdr:row>91</xdr:row>
      <xdr:rowOff>65976</xdr:rowOff>
    </xdr:from>
    <xdr:to>
      <xdr:col>15</xdr:col>
      <xdr:colOff>269875</xdr:colOff>
      <xdr:row>91</xdr:row>
      <xdr:rowOff>65976</xdr:rowOff>
    </xdr:to>
    <xdr:cxnSp macro="">
      <xdr:nvCxnSpPr>
        <xdr:cNvPr id="461" name="直線コネクタ 460"/>
        <xdr:cNvCxnSpPr/>
      </xdr:nvCxnSpPr>
      <xdr:spPr>
        <a:xfrm>
          <a:off x="10388600" y="1566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65520</xdr:rowOff>
    </xdr:from>
    <xdr:to>
      <xdr:col>15</xdr:col>
      <xdr:colOff>180975</xdr:colOff>
      <xdr:row>97</xdr:row>
      <xdr:rowOff>77636</xdr:rowOff>
    </xdr:to>
    <xdr:cxnSp macro="">
      <xdr:nvCxnSpPr>
        <xdr:cNvPr id="462" name="直線コネクタ 461"/>
        <xdr:cNvCxnSpPr/>
      </xdr:nvCxnSpPr>
      <xdr:spPr>
        <a:xfrm flipV="1">
          <a:off x="9639300" y="16696170"/>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94042</xdr:rowOff>
    </xdr:from>
    <xdr:ext cx="534377" cy="259045"/>
    <xdr:sp macro="" textlink="">
      <xdr:nvSpPr>
        <xdr:cNvPr id="463" name="土木費平均値テキスト"/>
        <xdr:cNvSpPr txBox="1"/>
      </xdr:nvSpPr>
      <xdr:spPr>
        <a:xfrm>
          <a:off x="10528300" y="1621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71165</xdr:rowOff>
    </xdr:from>
    <xdr:to>
      <xdr:col>15</xdr:col>
      <xdr:colOff>231775</xdr:colOff>
      <xdr:row>96</xdr:row>
      <xdr:rowOff>1315</xdr:rowOff>
    </xdr:to>
    <xdr:sp macro="" textlink="">
      <xdr:nvSpPr>
        <xdr:cNvPr id="464" name="フローチャート : 判断 463"/>
        <xdr:cNvSpPr/>
      </xdr:nvSpPr>
      <xdr:spPr>
        <a:xfrm>
          <a:off x="10426700" y="163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77636</xdr:rowOff>
    </xdr:from>
    <xdr:to>
      <xdr:col>14</xdr:col>
      <xdr:colOff>28575</xdr:colOff>
      <xdr:row>97</xdr:row>
      <xdr:rowOff>104267</xdr:rowOff>
    </xdr:to>
    <xdr:cxnSp macro="">
      <xdr:nvCxnSpPr>
        <xdr:cNvPr id="465" name="直線コネクタ 464"/>
        <xdr:cNvCxnSpPr/>
      </xdr:nvCxnSpPr>
      <xdr:spPr>
        <a:xfrm flipV="1">
          <a:off x="8750300" y="16708286"/>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69393</xdr:rowOff>
    </xdr:from>
    <xdr:to>
      <xdr:col>14</xdr:col>
      <xdr:colOff>79375</xdr:colOff>
      <xdr:row>96</xdr:row>
      <xdr:rowOff>170993</xdr:rowOff>
    </xdr:to>
    <xdr:sp macro="" textlink="">
      <xdr:nvSpPr>
        <xdr:cNvPr id="466" name="フローチャート : 判断 465"/>
        <xdr:cNvSpPr/>
      </xdr:nvSpPr>
      <xdr:spPr>
        <a:xfrm>
          <a:off x="95885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16070</xdr:rowOff>
    </xdr:from>
    <xdr:ext cx="534377" cy="259045"/>
    <xdr:sp macro="" textlink="">
      <xdr:nvSpPr>
        <xdr:cNvPr id="467" name="テキスト ボックス 466"/>
        <xdr:cNvSpPr txBox="1"/>
      </xdr:nvSpPr>
      <xdr:spPr>
        <a:xfrm>
          <a:off x="9372111" y="163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161816</xdr:rowOff>
    </xdr:from>
    <xdr:to>
      <xdr:col>12</xdr:col>
      <xdr:colOff>511175</xdr:colOff>
      <xdr:row>97</xdr:row>
      <xdr:rowOff>104267</xdr:rowOff>
    </xdr:to>
    <xdr:cxnSp macro="">
      <xdr:nvCxnSpPr>
        <xdr:cNvPr id="468" name="直線コネクタ 467"/>
        <xdr:cNvCxnSpPr/>
      </xdr:nvCxnSpPr>
      <xdr:spPr>
        <a:xfrm>
          <a:off x="7861300" y="16621016"/>
          <a:ext cx="889000" cy="11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162243</xdr:rowOff>
    </xdr:from>
    <xdr:to>
      <xdr:col>12</xdr:col>
      <xdr:colOff>561975</xdr:colOff>
      <xdr:row>96</xdr:row>
      <xdr:rowOff>92393</xdr:rowOff>
    </xdr:to>
    <xdr:sp macro="" textlink="">
      <xdr:nvSpPr>
        <xdr:cNvPr id="469" name="フローチャート : 判断 468"/>
        <xdr:cNvSpPr/>
      </xdr:nvSpPr>
      <xdr:spPr>
        <a:xfrm>
          <a:off x="8699500" y="1644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108920</xdr:rowOff>
    </xdr:from>
    <xdr:ext cx="534377" cy="259045"/>
    <xdr:sp macro="" textlink="">
      <xdr:nvSpPr>
        <xdr:cNvPr id="470" name="テキスト ボックス 469"/>
        <xdr:cNvSpPr txBox="1"/>
      </xdr:nvSpPr>
      <xdr:spPr>
        <a:xfrm>
          <a:off x="8483111" y="1622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161816</xdr:rowOff>
    </xdr:from>
    <xdr:to>
      <xdr:col>11</xdr:col>
      <xdr:colOff>307975</xdr:colOff>
      <xdr:row>97</xdr:row>
      <xdr:rowOff>58128</xdr:rowOff>
    </xdr:to>
    <xdr:cxnSp macro="">
      <xdr:nvCxnSpPr>
        <xdr:cNvPr id="471" name="直線コネクタ 470"/>
        <xdr:cNvCxnSpPr/>
      </xdr:nvCxnSpPr>
      <xdr:spPr>
        <a:xfrm flipV="1">
          <a:off x="6972300" y="16621016"/>
          <a:ext cx="889000" cy="6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160243</xdr:rowOff>
    </xdr:from>
    <xdr:to>
      <xdr:col>11</xdr:col>
      <xdr:colOff>358775</xdr:colOff>
      <xdr:row>96</xdr:row>
      <xdr:rowOff>90393</xdr:rowOff>
    </xdr:to>
    <xdr:sp macro="" textlink="">
      <xdr:nvSpPr>
        <xdr:cNvPr id="472" name="フローチャート : 判断 471"/>
        <xdr:cNvSpPr/>
      </xdr:nvSpPr>
      <xdr:spPr>
        <a:xfrm>
          <a:off x="7810500" y="164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106920</xdr:rowOff>
    </xdr:from>
    <xdr:ext cx="534377" cy="259045"/>
    <xdr:sp macro="" textlink="">
      <xdr:nvSpPr>
        <xdr:cNvPr id="473" name="テキスト ボックス 472"/>
        <xdr:cNvSpPr txBox="1"/>
      </xdr:nvSpPr>
      <xdr:spPr>
        <a:xfrm>
          <a:off x="7594111" y="1622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85223</xdr:rowOff>
    </xdr:from>
    <xdr:to>
      <xdr:col>10</xdr:col>
      <xdr:colOff>155575</xdr:colOff>
      <xdr:row>97</xdr:row>
      <xdr:rowOff>15373</xdr:rowOff>
    </xdr:to>
    <xdr:sp macro="" textlink="">
      <xdr:nvSpPr>
        <xdr:cNvPr id="474" name="フローチャート : 判断 473"/>
        <xdr:cNvSpPr/>
      </xdr:nvSpPr>
      <xdr:spPr>
        <a:xfrm>
          <a:off x="6921500" y="1654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31900</xdr:rowOff>
    </xdr:from>
    <xdr:ext cx="534377" cy="259045"/>
    <xdr:sp macro="" textlink="">
      <xdr:nvSpPr>
        <xdr:cNvPr id="475" name="テキスト ボックス 474"/>
        <xdr:cNvSpPr txBox="1"/>
      </xdr:nvSpPr>
      <xdr:spPr>
        <a:xfrm>
          <a:off x="6705111" y="163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14720</xdr:rowOff>
    </xdr:from>
    <xdr:to>
      <xdr:col>15</xdr:col>
      <xdr:colOff>231775</xdr:colOff>
      <xdr:row>97</xdr:row>
      <xdr:rowOff>116320</xdr:rowOff>
    </xdr:to>
    <xdr:sp macro="" textlink="">
      <xdr:nvSpPr>
        <xdr:cNvPr id="481" name="円/楕円 480"/>
        <xdr:cNvSpPr/>
      </xdr:nvSpPr>
      <xdr:spPr>
        <a:xfrm>
          <a:off x="10426700" y="166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164597</xdr:rowOff>
    </xdr:from>
    <xdr:ext cx="534377" cy="259045"/>
    <xdr:sp macro="" textlink="">
      <xdr:nvSpPr>
        <xdr:cNvPr id="482" name="土木費該当値テキスト"/>
        <xdr:cNvSpPr txBox="1"/>
      </xdr:nvSpPr>
      <xdr:spPr>
        <a:xfrm>
          <a:off x="10528300" y="1662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36,894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26836</xdr:rowOff>
    </xdr:from>
    <xdr:to>
      <xdr:col>14</xdr:col>
      <xdr:colOff>79375</xdr:colOff>
      <xdr:row>97</xdr:row>
      <xdr:rowOff>128436</xdr:rowOff>
    </xdr:to>
    <xdr:sp macro="" textlink="">
      <xdr:nvSpPr>
        <xdr:cNvPr id="483" name="円/楕円 482"/>
        <xdr:cNvSpPr/>
      </xdr:nvSpPr>
      <xdr:spPr>
        <a:xfrm>
          <a:off x="9588500" y="1665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119563</xdr:rowOff>
    </xdr:from>
    <xdr:ext cx="534377" cy="259045"/>
    <xdr:sp macro="" textlink="">
      <xdr:nvSpPr>
        <xdr:cNvPr id="484" name="テキスト ボックス 483"/>
        <xdr:cNvSpPr txBox="1"/>
      </xdr:nvSpPr>
      <xdr:spPr>
        <a:xfrm>
          <a:off x="9372111" y="167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53467</xdr:rowOff>
    </xdr:from>
    <xdr:to>
      <xdr:col>12</xdr:col>
      <xdr:colOff>561975</xdr:colOff>
      <xdr:row>97</xdr:row>
      <xdr:rowOff>155067</xdr:rowOff>
    </xdr:to>
    <xdr:sp macro="" textlink="">
      <xdr:nvSpPr>
        <xdr:cNvPr id="485" name="円/楕円 484"/>
        <xdr:cNvSpPr/>
      </xdr:nvSpPr>
      <xdr:spPr>
        <a:xfrm>
          <a:off x="8699500" y="1668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146194</xdr:rowOff>
    </xdr:from>
    <xdr:ext cx="534377" cy="259045"/>
    <xdr:sp macro="" textlink="">
      <xdr:nvSpPr>
        <xdr:cNvPr id="486" name="テキスト ボックス 485"/>
        <xdr:cNvSpPr txBox="1"/>
      </xdr:nvSpPr>
      <xdr:spPr>
        <a:xfrm>
          <a:off x="8483111" y="1677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34,860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111016</xdr:rowOff>
    </xdr:from>
    <xdr:to>
      <xdr:col>11</xdr:col>
      <xdr:colOff>358775</xdr:colOff>
      <xdr:row>97</xdr:row>
      <xdr:rowOff>41166</xdr:rowOff>
    </xdr:to>
    <xdr:sp macro="" textlink="">
      <xdr:nvSpPr>
        <xdr:cNvPr id="487" name="円/楕円 486"/>
        <xdr:cNvSpPr/>
      </xdr:nvSpPr>
      <xdr:spPr>
        <a:xfrm>
          <a:off x="7810500" y="1657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32293</xdr:rowOff>
    </xdr:from>
    <xdr:ext cx="534377" cy="259045"/>
    <xdr:sp macro="" textlink="">
      <xdr:nvSpPr>
        <xdr:cNvPr id="488" name="テキスト ボックス 487"/>
        <xdr:cNvSpPr txBox="1"/>
      </xdr:nvSpPr>
      <xdr:spPr>
        <a:xfrm>
          <a:off x="7594111" y="1666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7328</xdr:rowOff>
    </xdr:from>
    <xdr:to>
      <xdr:col>10</xdr:col>
      <xdr:colOff>155575</xdr:colOff>
      <xdr:row>97</xdr:row>
      <xdr:rowOff>108928</xdr:rowOff>
    </xdr:to>
    <xdr:sp macro="" textlink="">
      <xdr:nvSpPr>
        <xdr:cNvPr id="489" name="円/楕円 488"/>
        <xdr:cNvSpPr/>
      </xdr:nvSpPr>
      <xdr:spPr>
        <a:xfrm>
          <a:off x="6921500" y="1663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100055</xdr:rowOff>
    </xdr:from>
    <xdr:ext cx="534377" cy="259045"/>
    <xdr:sp macro="" textlink="">
      <xdr:nvSpPr>
        <xdr:cNvPr id="490" name="テキスト ボックス 489"/>
        <xdr:cNvSpPr txBox="1"/>
      </xdr:nvSpPr>
      <xdr:spPr>
        <a:xfrm>
          <a:off x="6705111" y="1673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9855</xdr:rowOff>
    </xdr:from>
    <xdr:to>
      <xdr:col>23</xdr:col>
      <xdr:colOff>516889</xdr:colOff>
      <xdr:row>38</xdr:row>
      <xdr:rowOff>15189</xdr:rowOff>
    </xdr:to>
    <xdr:cxnSp macro="">
      <xdr:nvCxnSpPr>
        <xdr:cNvPr id="515" name="直線コネクタ 514"/>
        <xdr:cNvCxnSpPr/>
      </xdr:nvCxnSpPr>
      <xdr:spPr>
        <a:xfrm flipV="1">
          <a:off x="16317595" y="5324805"/>
          <a:ext cx="1269"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19016</xdr:rowOff>
    </xdr:from>
    <xdr:ext cx="534377" cy="259045"/>
    <xdr:sp macro="" textlink="">
      <xdr:nvSpPr>
        <xdr:cNvPr id="516" name="消防費最小値テキスト"/>
        <xdr:cNvSpPr txBox="1"/>
      </xdr:nvSpPr>
      <xdr:spPr>
        <a:xfrm>
          <a:off x="16370300" y="653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a:t>
          </a:r>
          <a:endParaRPr kumimoji="1" lang="ja-JP" altLang="en-US" sz="1000" b="1">
            <a:latin typeface="ＭＳ Ｐゴシック"/>
          </a:endParaRPr>
        </a:p>
      </xdr:txBody>
    </xdr:sp>
    <xdr:clientData/>
  </xdr:oneCellAnchor>
  <xdr:twoCellAnchor>
    <xdr:from>
      <xdr:col>23</xdr:col>
      <xdr:colOff>428625</xdr:colOff>
      <xdr:row>38</xdr:row>
      <xdr:rowOff>15189</xdr:rowOff>
    </xdr:from>
    <xdr:to>
      <xdr:col>23</xdr:col>
      <xdr:colOff>606425</xdr:colOff>
      <xdr:row>38</xdr:row>
      <xdr:rowOff>15189</xdr:rowOff>
    </xdr:to>
    <xdr:cxnSp macro="">
      <xdr:nvCxnSpPr>
        <xdr:cNvPr id="517" name="直線コネクタ 516"/>
        <xdr:cNvCxnSpPr/>
      </xdr:nvCxnSpPr>
      <xdr:spPr>
        <a:xfrm>
          <a:off x="16230600" y="653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127982</xdr:rowOff>
    </xdr:from>
    <xdr:ext cx="534377" cy="259045"/>
    <xdr:sp macro="" textlink="">
      <xdr:nvSpPr>
        <xdr:cNvPr id="518" name="消防費最大値テキスト"/>
        <xdr:cNvSpPr txBox="1"/>
      </xdr:nvSpPr>
      <xdr:spPr>
        <a:xfrm>
          <a:off x="16370300" y="510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28,454</a:t>
          </a:r>
          <a:endParaRPr kumimoji="1" lang="ja-JP" altLang="en-US" sz="1000" b="1">
            <a:latin typeface="ＭＳ Ｐゴシック"/>
          </a:endParaRPr>
        </a:p>
      </xdr:txBody>
    </xdr:sp>
    <xdr:clientData/>
  </xdr:oneCellAnchor>
  <xdr:twoCellAnchor>
    <xdr:from>
      <xdr:col>23</xdr:col>
      <xdr:colOff>428625</xdr:colOff>
      <xdr:row>31</xdr:row>
      <xdr:rowOff>9855</xdr:rowOff>
    </xdr:from>
    <xdr:to>
      <xdr:col>23</xdr:col>
      <xdr:colOff>606425</xdr:colOff>
      <xdr:row>31</xdr:row>
      <xdr:rowOff>9855</xdr:rowOff>
    </xdr:to>
    <xdr:cxnSp macro="">
      <xdr:nvCxnSpPr>
        <xdr:cNvPr id="519" name="直線コネクタ 518"/>
        <xdr:cNvCxnSpPr/>
      </xdr:nvCxnSpPr>
      <xdr:spPr>
        <a:xfrm>
          <a:off x="16230600" y="532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18618</xdr:rowOff>
    </xdr:from>
    <xdr:to>
      <xdr:col>23</xdr:col>
      <xdr:colOff>517525</xdr:colOff>
      <xdr:row>36</xdr:row>
      <xdr:rowOff>112344</xdr:rowOff>
    </xdr:to>
    <xdr:cxnSp macro="">
      <xdr:nvCxnSpPr>
        <xdr:cNvPr id="520" name="直線コネクタ 519"/>
        <xdr:cNvCxnSpPr/>
      </xdr:nvCxnSpPr>
      <xdr:spPr>
        <a:xfrm flipV="1">
          <a:off x="15481300" y="6190818"/>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10355</xdr:rowOff>
    </xdr:from>
    <xdr:ext cx="534377" cy="259045"/>
    <xdr:sp macro="" textlink="">
      <xdr:nvSpPr>
        <xdr:cNvPr id="521" name="消防費平均値テキスト"/>
        <xdr:cNvSpPr txBox="1"/>
      </xdr:nvSpPr>
      <xdr:spPr>
        <a:xfrm>
          <a:off x="16370300" y="5839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19,081</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158928</xdr:rowOff>
    </xdr:from>
    <xdr:to>
      <xdr:col>23</xdr:col>
      <xdr:colOff>568325</xdr:colOff>
      <xdr:row>35</xdr:row>
      <xdr:rowOff>89078</xdr:rowOff>
    </xdr:to>
    <xdr:sp macro="" textlink="">
      <xdr:nvSpPr>
        <xdr:cNvPr id="522" name="フローチャート : 判断 521"/>
        <xdr:cNvSpPr/>
      </xdr:nvSpPr>
      <xdr:spPr>
        <a:xfrm>
          <a:off x="16268700" y="598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152197</xdr:rowOff>
    </xdr:from>
    <xdr:to>
      <xdr:col>22</xdr:col>
      <xdr:colOff>365125</xdr:colOff>
      <xdr:row>36</xdr:row>
      <xdr:rowOff>112344</xdr:rowOff>
    </xdr:to>
    <xdr:cxnSp macro="">
      <xdr:nvCxnSpPr>
        <xdr:cNvPr id="523" name="直線コネクタ 522"/>
        <xdr:cNvCxnSpPr/>
      </xdr:nvCxnSpPr>
      <xdr:spPr>
        <a:xfrm>
          <a:off x="14592300" y="6152947"/>
          <a:ext cx="889000" cy="1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37541</xdr:rowOff>
    </xdr:from>
    <xdr:to>
      <xdr:col>22</xdr:col>
      <xdr:colOff>415925</xdr:colOff>
      <xdr:row>36</xdr:row>
      <xdr:rowOff>139141</xdr:rowOff>
    </xdr:to>
    <xdr:sp macro="" textlink="">
      <xdr:nvSpPr>
        <xdr:cNvPr id="524" name="フローチャート : 判断 523"/>
        <xdr:cNvSpPr/>
      </xdr:nvSpPr>
      <xdr:spPr>
        <a:xfrm>
          <a:off x="15430500" y="620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155668</xdr:rowOff>
    </xdr:from>
    <xdr:ext cx="534377" cy="259045"/>
    <xdr:sp macro="" textlink="">
      <xdr:nvSpPr>
        <xdr:cNvPr id="525" name="テキスト ボックス 524"/>
        <xdr:cNvSpPr txBox="1"/>
      </xdr:nvSpPr>
      <xdr:spPr>
        <a:xfrm>
          <a:off x="15214111" y="598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152197</xdr:rowOff>
    </xdr:from>
    <xdr:to>
      <xdr:col>21</xdr:col>
      <xdr:colOff>161925</xdr:colOff>
      <xdr:row>37</xdr:row>
      <xdr:rowOff>124460</xdr:rowOff>
    </xdr:to>
    <xdr:cxnSp macro="">
      <xdr:nvCxnSpPr>
        <xdr:cNvPr id="526" name="直線コネクタ 525"/>
        <xdr:cNvCxnSpPr/>
      </xdr:nvCxnSpPr>
      <xdr:spPr>
        <a:xfrm flipV="1">
          <a:off x="13703300" y="6152947"/>
          <a:ext cx="889000" cy="3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98349</xdr:rowOff>
    </xdr:from>
    <xdr:to>
      <xdr:col>21</xdr:col>
      <xdr:colOff>212725</xdr:colOff>
      <xdr:row>35</xdr:row>
      <xdr:rowOff>28499</xdr:rowOff>
    </xdr:to>
    <xdr:sp macro="" textlink="">
      <xdr:nvSpPr>
        <xdr:cNvPr id="527" name="フローチャート : 判断 526"/>
        <xdr:cNvSpPr/>
      </xdr:nvSpPr>
      <xdr:spPr>
        <a:xfrm>
          <a:off x="14541500" y="59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45026</xdr:rowOff>
    </xdr:from>
    <xdr:ext cx="534377" cy="259045"/>
    <xdr:sp macro="" textlink="">
      <xdr:nvSpPr>
        <xdr:cNvPr id="528" name="テキスト ボックス 527"/>
        <xdr:cNvSpPr txBox="1"/>
      </xdr:nvSpPr>
      <xdr:spPr>
        <a:xfrm>
          <a:off x="14325111" y="57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124460</xdr:rowOff>
    </xdr:from>
    <xdr:to>
      <xdr:col>19</xdr:col>
      <xdr:colOff>644525</xdr:colOff>
      <xdr:row>37</xdr:row>
      <xdr:rowOff>131318</xdr:rowOff>
    </xdr:to>
    <xdr:cxnSp macro="">
      <xdr:nvCxnSpPr>
        <xdr:cNvPr id="529" name="直線コネクタ 528"/>
        <xdr:cNvCxnSpPr/>
      </xdr:nvCxnSpPr>
      <xdr:spPr>
        <a:xfrm flipV="1">
          <a:off x="12814300" y="646811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62611</xdr:rowOff>
    </xdr:from>
    <xdr:to>
      <xdr:col>20</xdr:col>
      <xdr:colOff>9525</xdr:colOff>
      <xdr:row>35</xdr:row>
      <xdr:rowOff>164211</xdr:rowOff>
    </xdr:to>
    <xdr:sp macro="" textlink="">
      <xdr:nvSpPr>
        <xdr:cNvPr id="530" name="フローチャート : 判断 529"/>
        <xdr:cNvSpPr/>
      </xdr:nvSpPr>
      <xdr:spPr>
        <a:xfrm>
          <a:off x="13652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9288</xdr:rowOff>
    </xdr:from>
    <xdr:ext cx="534377" cy="259045"/>
    <xdr:sp macro="" textlink="">
      <xdr:nvSpPr>
        <xdr:cNvPr id="531" name="テキスト ボックス 530"/>
        <xdr:cNvSpPr txBox="1"/>
      </xdr:nvSpPr>
      <xdr:spPr>
        <a:xfrm>
          <a:off x="13436111" y="58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14605</xdr:rowOff>
    </xdr:from>
    <xdr:to>
      <xdr:col>18</xdr:col>
      <xdr:colOff>492125</xdr:colOff>
      <xdr:row>36</xdr:row>
      <xdr:rowOff>116205</xdr:rowOff>
    </xdr:to>
    <xdr:sp macro="" textlink="">
      <xdr:nvSpPr>
        <xdr:cNvPr id="532" name="フローチャート : 判断 531"/>
        <xdr:cNvSpPr/>
      </xdr:nvSpPr>
      <xdr:spPr>
        <a:xfrm>
          <a:off x="1276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132732</xdr:rowOff>
    </xdr:from>
    <xdr:ext cx="534377" cy="259045"/>
    <xdr:sp macro="" textlink="">
      <xdr:nvSpPr>
        <xdr:cNvPr id="533" name="テキスト ボックス 532"/>
        <xdr:cNvSpPr txBox="1"/>
      </xdr:nvSpPr>
      <xdr:spPr>
        <a:xfrm>
          <a:off x="12547111" y="596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139268</xdr:rowOff>
    </xdr:from>
    <xdr:to>
      <xdr:col>23</xdr:col>
      <xdr:colOff>568325</xdr:colOff>
      <xdr:row>36</xdr:row>
      <xdr:rowOff>69418</xdr:rowOff>
    </xdr:to>
    <xdr:sp macro="" textlink="">
      <xdr:nvSpPr>
        <xdr:cNvPr id="539" name="円/楕円 538"/>
        <xdr:cNvSpPr/>
      </xdr:nvSpPr>
      <xdr:spPr>
        <a:xfrm>
          <a:off x="16268700" y="61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117695</xdr:rowOff>
    </xdr:from>
    <xdr:ext cx="534377" cy="259045"/>
    <xdr:sp macro="" textlink="">
      <xdr:nvSpPr>
        <xdr:cNvPr id="540" name="消防費該当値テキスト"/>
        <xdr:cNvSpPr txBox="1"/>
      </xdr:nvSpPr>
      <xdr:spPr>
        <a:xfrm>
          <a:off x="16370300" y="61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17,089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61544</xdr:rowOff>
    </xdr:from>
    <xdr:to>
      <xdr:col>22</xdr:col>
      <xdr:colOff>415925</xdr:colOff>
      <xdr:row>36</xdr:row>
      <xdr:rowOff>163144</xdr:rowOff>
    </xdr:to>
    <xdr:sp macro="" textlink="">
      <xdr:nvSpPr>
        <xdr:cNvPr id="541" name="円/楕円 540"/>
        <xdr:cNvSpPr/>
      </xdr:nvSpPr>
      <xdr:spPr>
        <a:xfrm>
          <a:off x="15430500" y="62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154271</xdr:rowOff>
    </xdr:from>
    <xdr:ext cx="534377" cy="259045"/>
    <xdr:sp macro="" textlink="">
      <xdr:nvSpPr>
        <xdr:cNvPr id="542" name="テキスト ボックス 541"/>
        <xdr:cNvSpPr txBox="1"/>
      </xdr:nvSpPr>
      <xdr:spPr>
        <a:xfrm>
          <a:off x="15214111" y="63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101397</xdr:rowOff>
    </xdr:from>
    <xdr:to>
      <xdr:col>21</xdr:col>
      <xdr:colOff>212725</xdr:colOff>
      <xdr:row>36</xdr:row>
      <xdr:rowOff>31547</xdr:rowOff>
    </xdr:to>
    <xdr:sp macro="" textlink="">
      <xdr:nvSpPr>
        <xdr:cNvPr id="543" name="円/楕円 542"/>
        <xdr:cNvSpPr/>
      </xdr:nvSpPr>
      <xdr:spPr>
        <a:xfrm>
          <a:off x="14541500" y="610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22674</xdr:rowOff>
    </xdr:from>
    <xdr:ext cx="534377" cy="259045"/>
    <xdr:sp macro="" textlink="">
      <xdr:nvSpPr>
        <xdr:cNvPr id="544" name="テキスト ボックス 543"/>
        <xdr:cNvSpPr txBox="1"/>
      </xdr:nvSpPr>
      <xdr:spPr>
        <a:xfrm>
          <a:off x="14325111" y="619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73660</xdr:rowOff>
    </xdr:from>
    <xdr:to>
      <xdr:col>20</xdr:col>
      <xdr:colOff>9525</xdr:colOff>
      <xdr:row>38</xdr:row>
      <xdr:rowOff>3810</xdr:rowOff>
    </xdr:to>
    <xdr:sp macro="" textlink="">
      <xdr:nvSpPr>
        <xdr:cNvPr id="545" name="円/楕円 544"/>
        <xdr:cNvSpPr/>
      </xdr:nvSpPr>
      <xdr:spPr>
        <a:xfrm>
          <a:off x="13652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166387</xdr:rowOff>
    </xdr:from>
    <xdr:ext cx="534377" cy="259045"/>
    <xdr:sp macro="" textlink="">
      <xdr:nvSpPr>
        <xdr:cNvPr id="546" name="テキスト ボックス 545"/>
        <xdr:cNvSpPr txBox="1"/>
      </xdr:nvSpPr>
      <xdr:spPr>
        <a:xfrm>
          <a:off x="13436111" y="651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80518</xdr:rowOff>
    </xdr:from>
    <xdr:to>
      <xdr:col>18</xdr:col>
      <xdr:colOff>492125</xdr:colOff>
      <xdr:row>38</xdr:row>
      <xdr:rowOff>10668</xdr:rowOff>
    </xdr:to>
    <xdr:sp macro="" textlink="">
      <xdr:nvSpPr>
        <xdr:cNvPr id="547" name="円/楕円 546"/>
        <xdr:cNvSpPr/>
      </xdr:nvSpPr>
      <xdr:spPr>
        <a:xfrm>
          <a:off x="12763500" y="64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1795</xdr:rowOff>
    </xdr:from>
    <xdr:ext cx="534377" cy="259045"/>
    <xdr:sp macro="" textlink="">
      <xdr:nvSpPr>
        <xdr:cNvPr id="548" name="テキスト ボックス 547"/>
        <xdr:cNvSpPr txBox="1"/>
      </xdr:nvSpPr>
      <xdr:spPr>
        <a:xfrm>
          <a:off x="12547111" y="65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49730</xdr:rowOff>
    </xdr:from>
    <xdr:to>
      <xdr:col>23</xdr:col>
      <xdr:colOff>516889</xdr:colOff>
      <xdr:row>58</xdr:row>
      <xdr:rowOff>93425</xdr:rowOff>
    </xdr:to>
    <xdr:cxnSp macro="">
      <xdr:nvCxnSpPr>
        <xdr:cNvPr id="575" name="直線コネクタ 574"/>
        <xdr:cNvCxnSpPr/>
      </xdr:nvCxnSpPr>
      <xdr:spPr>
        <a:xfrm flipV="1">
          <a:off x="16317595" y="8622230"/>
          <a:ext cx="1269" cy="1415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97252</xdr:rowOff>
    </xdr:from>
    <xdr:ext cx="534377" cy="259045"/>
    <xdr:sp macro="" textlink="">
      <xdr:nvSpPr>
        <xdr:cNvPr id="576" name="教育費最小値テキスト"/>
        <xdr:cNvSpPr txBox="1"/>
      </xdr:nvSpPr>
      <xdr:spPr>
        <a:xfrm>
          <a:off x="16370300" y="1004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35,417</a:t>
          </a:r>
          <a:endParaRPr kumimoji="1" lang="ja-JP" altLang="en-US" sz="1000" b="1">
            <a:latin typeface="ＭＳ Ｐゴシック"/>
          </a:endParaRPr>
        </a:p>
      </xdr:txBody>
    </xdr:sp>
    <xdr:clientData/>
  </xdr:oneCellAnchor>
  <xdr:twoCellAnchor>
    <xdr:from>
      <xdr:col>23</xdr:col>
      <xdr:colOff>428625</xdr:colOff>
      <xdr:row>58</xdr:row>
      <xdr:rowOff>93425</xdr:rowOff>
    </xdr:from>
    <xdr:to>
      <xdr:col>23</xdr:col>
      <xdr:colOff>606425</xdr:colOff>
      <xdr:row>58</xdr:row>
      <xdr:rowOff>93425</xdr:rowOff>
    </xdr:to>
    <xdr:cxnSp macro="">
      <xdr:nvCxnSpPr>
        <xdr:cNvPr id="577" name="直線コネクタ 576"/>
        <xdr:cNvCxnSpPr/>
      </xdr:nvCxnSpPr>
      <xdr:spPr>
        <a:xfrm>
          <a:off x="16230600" y="10037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167857</xdr:rowOff>
    </xdr:from>
    <xdr:ext cx="534377" cy="259045"/>
    <xdr:sp macro="" textlink="">
      <xdr:nvSpPr>
        <xdr:cNvPr id="578" name="教育費最大値テキスト"/>
        <xdr:cNvSpPr txBox="1"/>
      </xdr:nvSpPr>
      <xdr:spPr>
        <a:xfrm>
          <a:off x="16370300" y="839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78,755</a:t>
          </a:r>
          <a:endParaRPr kumimoji="1" lang="ja-JP" altLang="en-US" sz="1000" b="1">
            <a:latin typeface="ＭＳ Ｐゴシック"/>
          </a:endParaRPr>
        </a:p>
      </xdr:txBody>
    </xdr:sp>
    <xdr:clientData/>
  </xdr:oneCellAnchor>
  <xdr:twoCellAnchor>
    <xdr:from>
      <xdr:col>23</xdr:col>
      <xdr:colOff>428625</xdr:colOff>
      <xdr:row>50</xdr:row>
      <xdr:rowOff>49730</xdr:rowOff>
    </xdr:from>
    <xdr:to>
      <xdr:col>23</xdr:col>
      <xdr:colOff>606425</xdr:colOff>
      <xdr:row>50</xdr:row>
      <xdr:rowOff>49730</xdr:rowOff>
    </xdr:to>
    <xdr:cxnSp macro="">
      <xdr:nvCxnSpPr>
        <xdr:cNvPr id="579" name="直線コネクタ 578"/>
        <xdr:cNvCxnSpPr/>
      </xdr:nvCxnSpPr>
      <xdr:spPr>
        <a:xfrm>
          <a:off x="16230600" y="862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96690</xdr:rowOff>
    </xdr:from>
    <xdr:to>
      <xdr:col>23</xdr:col>
      <xdr:colOff>517525</xdr:colOff>
      <xdr:row>58</xdr:row>
      <xdr:rowOff>93425</xdr:rowOff>
    </xdr:to>
    <xdr:cxnSp macro="">
      <xdr:nvCxnSpPr>
        <xdr:cNvPr id="580" name="直線コネクタ 579"/>
        <xdr:cNvCxnSpPr/>
      </xdr:nvCxnSpPr>
      <xdr:spPr>
        <a:xfrm>
          <a:off x="15481300" y="9869340"/>
          <a:ext cx="838200" cy="16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156583</xdr:rowOff>
    </xdr:from>
    <xdr:ext cx="534377" cy="259045"/>
    <xdr:sp macro="" textlink="">
      <xdr:nvSpPr>
        <xdr:cNvPr id="581" name="教育費平均値テキスト"/>
        <xdr:cNvSpPr txBox="1"/>
      </xdr:nvSpPr>
      <xdr:spPr>
        <a:xfrm>
          <a:off x="16370300" y="9071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58,878</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133706</xdr:rowOff>
    </xdr:from>
    <xdr:to>
      <xdr:col>23</xdr:col>
      <xdr:colOff>568325</xdr:colOff>
      <xdr:row>54</xdr:row>
      <xdr:rowOff>63856</xdr:rowOff>
    </xdr:to>
    <xdr:sp macro="" textlink="">
      <xdr:nvSpPr>
        <xdr:cNvPr id="582" name="フローチャート : 判断 581"/>
        <xdr:cNvSpPr/>
      </xdr:nvSpPr>
      <xdr:spPr>
        <a:xfrm>
          <a:off x="16268700" y="92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96690</xdr:rowOff>
    </xdr:from>
    <xdr:to>
      <xdr:col>22</xdr:col>
      <xdr:colOff>365125</xdr:colOff>
      <xdr:row>58</xdr:row>
      <xdr:rowOff>106063</xdr:rowOff>
    </xdr:to>
    <xdr:cxnSp macro="">
      <xdr:nvCxnSpPr>
        <xdr:cNvPr id="583" name="直線コネクタ 582"/>
        <xdr:cNvCxnSpPr/>
      </xdr:nvCxnSpPr>
      <xdr:spPr>
        <a:xfrm flipV="1">
          <a:off x="14592300" y="9869340"/>
          <a:ext cx="889000" cy="18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5657</xdr:rowOff>
    </xdr:from>
    <xdr:to>
      <xdr:col>22</xdr:col>
      <xdr:colOff>415925</xdr:colOff>
      <xdr:row>56</xdr:row>
      <xdr:rowOff>107257</xdr:rowOff>
    </xdr:to>
    <xdr:sp macro="" textlink="">
      <xdr:nvSpPr>
        <xdr:cNvPr id="584" name="フローチャート : 判断 583"/>
        <xdr:cNvSpPr/>
      </xdr:nvSpPr>
      <xdr:spPr>
        <a:xfrm>
          <a:off x="15430500" y="96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123784</xdr:rowOff>
    </xdr:from>
    <xdr:ext cx="534377" cy="259045"/>
    <xdr:sp macro="" textlink="">
      <xdr:nvSpPr>
        <xdr:cNvPr id="585" name="テキスト ボックス 584"/>
        <xdr:cNvSpPr txBox="1"/>
      </xdr:nvSpPr>
      <xdr:spPr>
        <a:xfrm>
          <a:off x="15214111" y="938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106063</xdr:rowOff>
    </xdr:from>
    <xdr:to>
      <xdr:col>21</xdr:col>
      <xdr:colOff>161925</xdr:colOff>
      <xdr:row>59</xdr:row>
      <xdr:rowOff>39246</xdr:rowOff>
    </xdr:to>
    <xdr:cxnSp macro="">
      <xdr:nvCxnSpPr>
        <xdr:cNvPr id="586" name="直線コネクタ 585"/>
        <xdr:cNvCxnSpPr/>
      </xdr:nvCxnSpPr>
      <xdr:spPr>
        <a:xfrm flipV="1">
          <a:off x="13703300" y="10050163"/>
          <a:ext cx="889000" cy="10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142523</xdr:rowOff>
    </xdr:from>
    <xdr:to>
      <xdr:col>21</xdr:col>
      <xdr:colOff>212725</xdr:colOff>
      <xdr:row>55</xdr:row>
      <xdr:rowOff>72673</xdr:rowOff>
    </xdr:to>
    <xdr:sp macro="" textlink="">
      <xdr:nvSpPr>
        <xdr:cNvPr id="587" name="フローチャート : 判断 586"/>
        <xdr:cNvSpPr/>
      </xdr:nvSpPr>
      <xdr:spPr>
        <a:xfrm>
          <a:off x="14541500" y="940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89200</xdr:rowOff>
    </xdr:from>
    <xdr:ext cx="534377" cy="259045"/>
    <xdr:sp macro="" textlink="">
      <xdr:nvSpPr>
        <xdr:cNvPr id="588" name="テキスト ボックス 587"/>
        <xdr:cNvSpPr txBox="1"/>
      </xdr:nvSpPr>
      <xdr:spPr>
        <a:xfrm>
          <a:off x="14325111" y="917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39246</xdr:rowOff>
    </xdr:from>
    <xdr:to>
      <xdr:col>19</xdr:col>
      <xdr:colOff>644525</xdr:colOff>
      <xdr:row>59</xdr:row>
      <xdr:rowOff>89571</xdr:rowOff>
    </xdr:to>
    <xdr:cxnSp macro="">
      <xdr:nvCxnSpPr>
        <xdr:cNvPr id="589" name="直線コネクタ 588"/>
        <xdr:cNvCxnSpPr/>
      </xdr:nvCxnSpPr>
      <xdr:spPr>
        <a:xfrm flipV="1">
          <a:off x="12814300" y="10154796"/>
          <a:ext cx="889000" cy="5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140009</xdr:rowOff>
    </xdr:from>
    <xdr:to>
      <xdr:col>20</xdr:col>
      <xdr:colOff>9525</xdr:colOff>
      <xdr:row>55</xdr:row>
      <xdr:rowOff>70159</xdr:rowOff>
    </xdr:to>
    <xdr:sp macro="" textlink="">
      <xdr:nvSpPr>
        <xdr:cNvPr id="590" name="フローチャート : 判断 589"/>
        <xdr:cNvSpPr/>
      </xdr:nvSpPr>
      <xdr:spPr>
        <a:xfrm>
          <a:off x="13652500" y="939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86686</xdr:rowOff>
    </xdr:from>
    <xdr:ext cx="534377" cy="259045"/>
    <xdr:sp macro="" textlink="">
      <xdr:nvSpPr>
        <xdr:cNvPr id="591" name="テキスト ボックス 590"/>
        <xdr:cNvSpPr txBox="1"/>
      </xdr:nvSpPr>
      <xdr:spPr>
        <a:xfrm>
          <a:off x="13436111" y="917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127501</xdr:rowOff>
    </xdr:from>
    <xdr:to>
      <xdr:col>18</xdr:col>
      <xdr:colOff>492125</xdr:colOff>
      <xdr:row>56</xdr:row>
      <xdr:rowOff>57651</xdr:rowOff>
    </xdr:to>
    <xdr:sp macro="" textlink="">
      <xdr:nvSpPr>
        <xdr:cNvPr id="592" name="フローチャート : 判断 591"/>
        <xdr:cNvSpPr/>
      </xdr:nvSpPr>
      <xdr:spPr>
        <a:xfrm>
          <a:off x="12763500" y="955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74178</xdr:rowOff>
    </xdr:from>
    <xdr:ext cx="534377" cy="259045"/>
    <xdr:sp macro="" textlink="">
      <xdr:nvSpPr>
        <xdr:cNvPr id="593" name="テキスト ボックス 592"/>
        <xdr:cNvSpPr txBox="1"/>
      </xdr:nvSpPr>
      <xdr:spPr>
        <a:xfrm>
          <a:off x="12547111" y="933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42625</xdr:rowOff>
    </xdr:from>
    <xdr:to>
      <xdr:col>23</xdr:col>
      <xdr:colOff>568325</xdr:colOff>
      <xdr:row>58</xdr:row>
      <xdr:rowOff>144225</xdr:rowOff>
    </xdr:to>
    <xdr:sp macro="" textlink="">
      <xdr:nvSpPr>
        <xdr:cNvPr id="599" name="円/楕円 598"/>
        <xdr:cNvSpPr/>
      </xdr:nvSpPr>
      <xdr:spPr>
        <a:xfrm>
          <a:off x="16268700" y="998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129002</xdr:rowOff>
    </xdr:from>
    <xdr:ext cx="534377" cy="259045"/>
    <xdr:sp macro="" textlink="">
      <xdr:nvSpPr>
        <xdr:cNvPr id="600" name="教育費該当値テキスト"/>
        <xdr:cNvSpPr txBox="1"/>
      </xdr:nvSpPr>
      <xdr:spPr>
        <a:xfrm>
          <a:off x="16370300" y="990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35,417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45890</xdr:rowOff>
    </xdr:from>
    <xdr:to>
      <xdr:col>22</xdr:col>
      <xdr:colOff>415925</xdr:colOff>
      <xdr:row>57</xdr:row>
      <xdr:rowOff>147490</xdr:rowOff>
    </xdr:to>
    <xdr:sp macro="" textlink="">
      <xdr:nvSpPr>
        <xdr:cNvPr id="601" name="円/楕円 600"/>
        <xdr:cNvSpPr/>
      </xdr:nvSpPr>
      <xdr:spPr>
        <a:xfrm>
          <a:off x="15430500" y="98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138617</xdr:rowOff>
    </xdr:from>
    <xdr:ext cx="534377" cy="259045"/>
    <xdr:sp macro="" textlink="">
      <xdr:nvSpPr>
        <xdr:cNvPr id="602" name="テキスト ボックス 601"/>
        <xdr:cNvSpPr txBox="1"/>
      </xdr:nvSpPr>
      <xdr:spPr>
        <a:xfrm>
          <a:off x="15214111" y="991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40,567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55263</xdr:rowOff>
    </xdr:from>
    <xdr:to>
      <xdr:col>21</xdr:col>
      <xdr:colOff>212725</xdr:colOff>
      <xdr:row>58</xdr:row>
      <xdr:rowOff>156863</xdr:rowOff>
    </xdr:to>
    <xdr:sp macro="" textlink="">
      <xdr:nvSpPr>
        <xdr:cNvPr id="603" name="円/楕円 602"/>
        <xdr:cNvSpPr/>
      </xdr:nvSpPr>
      <xdr:spPr>
        <a:xfrm>
          <a:off x="14541500" y="99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147990</xdr:rowOff>
    </xdr:from>
    <xdr:ext cx="534377" cy="259045"/>
    <xdr:sp macro="" textlink="">
      <xdr:nvSpPr>
        <xdr:cNvPr id="604" name="テキスト ボックス 603"/>
        <xdr:cNvSpPr txBox="1"/>
      </xdr:nvSpPr>
      <xdr:spPr>
        <a:xfrm>
          <a:off x="14325111" y="1009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35,030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159896</xdr:rowOff>
    </xdr:from>
    <xdr:to>
      <xdr:col>20</xdr:col>
      <xdr:colOff>9525</xdr:colOff>
      <xdr:row>59</xdr:row>
      <xdr:rowOff>90046</xdr:rowOff>
    </xdr:to>
    <xdr:sp macro="" textlink="">
      <xdr:nvSpPr>
        <xdr:cNvPr id="605" name="円/楕円 604"/>
        <xdr:cNvSpPr/>
      </xdr:nvSpPr>
      <xdr:spPr>
        <a:xfrm>
          <a:off x="13652500" y="1010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81173</xdr:rowOff>
    </xdr:from>
    <xdr:ext cx="534377" cy="259045"/>
    <xdr:sp macro="" textlink="">
      <xdr:nvSpPr>
        <xdr:cNvPr id="606" name="テキスト ボックス 605"/>
        <xdr:cNvSpPr txBox="1"/>
      </xdr:nvSpPr>
      <xdr:spPr>
        <a:xfrm>
          <a:off x="13436111" y="1019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31,826</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38771</xdr:rowOff>
    </xdr:from>
    <xdr:to>
      <xdr:col>18</xdr:col>
      <xdr:colOff>492125</xdr:colOff>
      <xdr:row>59</xdr:row>
      <xdr:rowOff>140371</xdr:rowOff>
    </xdr:to>
    <xdr:sp macro="" textlink="">
      <xdr:nvSpPr>
        <xdr:cNvPr id="607" name="円/楕円 606"/>
        <xdr:cNvSpPr/>
      </xdr:nvSpPr>
      <xdr:spPr>
        <a:xfrm>
          <a:off x="12763500" y="1015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131498</xdr:rowOff>
    </xdr:from>
    <xdr:ext cx="534377" cy="259045"/>
    <xdr:sp macro="" textlink="">
      <xdr:nvSpPr>
        <xdr:cNvPr id="608" name="テキスト ボックス 607"/>
        <xdr:cNvSpPr txBox="1"/>
      </xdr:nvSpPr>
      <xdr:spPr>
        <a:xfrm>
          <a:off x="12547111" y="1024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30,285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156693</xdr:rowOff>
    </xdr:from>
    <xdr:to>
      <xdr:col>23</xdr:col>
      <xdr:colOff>516889</xdr:colOff>
      <xdr:row>79</xdr:row>
      <xdr:rowOff>44450</xdr:rowOff>
    </xdr:to>
    <xdr:cxnSp macro="">
      <xdr:nvCxnSpPr>
        <xdr:cNvPr id="632" name="直線コネクタ 631"/>
        <xdr:cNvCxnSpPr/>
      </xdr:nvCxnSpPr>
      <xdr:spPr>
        <a:xfrm flipV="1">
          <a:off x="16317595" y="11986743"/>
          <a:ext cx="1269" cy="1602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103370</xdr:rowOff>
    </xdr:from>
    <xdr:ext cx="534377" cy="259045"/>
    <xdr:sp macro="" textlink="">
      <xdr:nvSpPr>
        <xdr:cNvPr id="635" name="災害復旧費最大値テキスト"/>
        <xdr:cNvSpPr txBox="1"/>
      </xdr:nvSpPr>
      <xdr:spPr>
        <a:xfrm>
          <a:off x="16370300" y="1176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42,054</a:t>
          </a:r>
          <a:endParaRPr kumimoji="1" lang="ja-JP" altLang="en-US" sz="1000" b="1">
            <a:latin typeface="ＭＳ Ｐゴシック"/>
          </a:endParaRPr>
        </a:p>
      </xdr:txBody>
    </xdr:sp>
    <xdr:clientData/>
  </xdr:oneCellAnchor>
  <xdr:twoCellAnchor>
    <xdr:from>
      <xdr:col>23</xdr:col>
      <xdr:colOff>428625</xdr:colOff>
      <xdr:row>69</xdr:row>
      <xdr:rowOff>156693</xdr:rowOff>
    </xdr:from>
    <xdr:to>
      <xdr:col>23</xdr:col>
      <xdr:colOff>606425</xdr:colOff>
      <xdr:row>69</xdr:row>
      <xdr:rowOff>156693</xdr:rowOff>
    </xdr:to>
    <xdr:cxnSp macro="">
      <xdr:nvCxnSpPr>
        <xdr:cNvPr id="636" name="直線コネクタ 635"/>
        <xdr:cNvCxnSpPr/>
      </xdr:nvCxnSpPr>
      <xdr:spPr>
        <a:xfrm>
          <a:off x="16230600" y="1198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12827</xdr:rowOff>
    </xdr:from>
    <xdr:to>
      <xdr:col>23</xdr:col>
      <xdr:colOff>517525</xdr:colOff>
      <xdr:row>79</xdr:row>
      <xdr:rowOff>44450</xdr:rowOff>
    </xdr:to>
    <xdr:cxnSp macro="">
      <xdr:nvCxnSpPr>
        <xdr:cNvPr id="637" name="直線コネクタ 636"/>
        <xdr:cNvCxnSpPr/>
      </xdr:nvCxnSpPr>
      <xdr:spPr>
        <a:xfrm>
          <a:off x="15481300" y="13557377"/>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155249</xdr:rowOff>
    </xdr:from>
    <xdr:ext cx="469744" cy="259045"/>
    <xdr:sp macro="" textlink="">
      <xdr:nvSpPr>
        <xdr:cNvPr id="638" name="災害復旧費平均値テキスト"/>
        <xdr:cNvSpPr txBox="1"/>
      </xdr:nvSpPr>
      <xdr:spPr>
        <a:xfrm>
          <a:off x="16370300" y="13013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9,859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132372</xdr:rowOff>
    </xdr:from>
    <xdr:to>
      <xdr:col>23</xdr:col>
      <xdr:colOff>568325</xdr:colOff>
      <xdr:row>77</xdr:row>
      <xdr:rowOff>62522</xdr:rowOff>
    </xdr:to>
    <xdr:sp macro="" textlink="">
      <xdr:nvSpPr>
        <xdr:cNvPr id="639" name="フローチャート : 判断 638"/>
        <xdr:cNvSpPr/>
      </xdr:nvSpPr>
      <xdr:spPr>
        <a:xfrm>
          <a:off x="16268700" y="1316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12827</xdr:rowOff>
    </xdr:from>
    <xdr:to>
      <xdr:col>22</xdr:col>
      <xdr:colOff>365125</xdr:colOff>
      <xdr:row>79</xdr:row>
      <xdr:rowOff>44450</xdr:rowOff>
    </xdr:to>
    <xdr:cxnSp macro="">
      <xdr:nvCxnSpPr>
        <xdr:cNvPr id="640" name="直線コネクタ 639"/>
        <xdr:cNvCxnSpPr/>
      </xdr:nvCxnSpPr>
      <xdr:spPr>
        <a:xfrm flipV="1">
          <a:off x="14592300" y="13557377"/>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110122</xdr:rowOff>
    </xdr:from>
    <xdr:to>
      <xdr:col>22</xdr:col>
      <xdr:colOff>415925</xdr:colOff>
      <xdr:row>79</xdr:row>
      <xdr:rowOff>40272</xdr:rowOff>
    </xdr:to>
    <xdr:sp macro="" textlink="">
      <xdr:nvSpPr>
        <xdr:cNvPr id="641" name="フローチャート : 判断 640"/>
        <xdr:cNvSpPr/>
      </xdr:nvSpPr>
      <xdr:spPr>
        <a:xfrm>
          <a:off x="154305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56799</xdr:rowOff>
    </xdr:from>
    <xdr:ext cx="469744" cy="259045"/>
    <xdr:sp macro="" textlink="">
      <xdr:nvSpPr>
        <xdr:cNvPr id="642" name="テキスト ボックス 641"/>
        <xdr:cNvSpPr txBox="1"/>
      </xdr:nvSpPr>
      <xdr:spPr>
        <a:xfrm>
          <a:off x="15246427" y="1325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38812</xdr:rowOff>
    </xdr:from>
    <xdr:to>
      <xdr:col>21</xdr:col>
      <xdr:colOff>161925</xdr:colOff>
      <xdr:row>79</xdr:row>
      <xdr:rowOff>44450</xdr:rowOff>
    </xdr:to>
    <xdr:cxnSp macro="">
      <xdr:nvCxnSpPr>
        <xdr:cNvPr id="643" name="直線コネクタ 642"/>
        <xdr:cNvCxnSpPr/>
      </xdr:nvCxnSpPr>
      <xdr:spPr>
        <a:xfrm>
          <a:off x="13703300" y="13583362"/>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1956</xdr:rowOff>
    </xdr:from>
    <xdr:to>
      <xdr:col>21</xdr:col>
      <xdr:colOff>212725</xdr:colOff>
      <xdr:row>78</xdr:row>
      <xdr:rowOff>103556</xdr:rowOff>
    </xdr:to>
    <xdr:sp macro="" textlink="">
      <xdr:nvSpPr>
        <xdr:cNvPr id="644" name="フローチャート : 判断 643"/>
        <xdr:cNvSpPr/>
      </xdr:nvSpPr>
      <xdr:spPr>
        <a:xfrm>
          <a:off x="14541500" y="133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120083</xdr:rowOff>
    </xdr:from>
    <xdr:ext cx="469744" cy="259045"/>
    <xdr:sp macro="" textlink="">
      <xdr:nvSpPr>
        <xdr:cNvPr id="645" name="テキスト ボックス 644"/>
        <xdr:cNvSpPr txBox="1"/>
      </xdr:nvSpPr>
      <xdr:spPr>
        <a:xfrm>
          <a:off x="14357427" y="1315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37858</xdr:rowOff>
    </xdr:from>
    <xdr:to>
      <xdr:col>19</xdr:col>
      <xdr:colOff>644525</xdr:colOff>
      <xdr:row>79</xdr:row>
      <xdr:rowOff>38812</xdr:rowOff>
    </xdr:to>
    <xdr:cxnSp macro="">
      <xdr:nvCxnSpPr>
        <xdr:cNvPr id="646" name="直線コネクタ 645"/>
        <xdr:cNvCxnSpPr/>
      </xdr:nvCxnSpPr>
      <xdr:spPr>
        <a:xfrm>
          <a:off x="12814300" y="13410958"/>
          <a:ext cx="889000" cy="17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29350</xdr:rowOff>
    </xdr:from>
    <xdr:to>
      <xdr:col>20</xdr:col>
      <xdr:colOff>9525</xdr:colOff>
      <xdr:row>77</xdr:row>
      <xdr:rowOff>130950</xdr:rowOff>
    </xdr:to>
    <xdr:sp macro="" textlink="">
      <xdr:nvSpPr>
        <xdr:cNvPr id="647" name="フローチャート : 判断 646"/>
        <xdr:cNvSpPr/>
      </xdr:nvSpPr>
      <xdr:spPr>
        <a:xfrm>
          <a:off x="13652500" y="132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147477</xdr:rowOff>
    </xdr:from>
    <xdr:ext cx="469744" cy="259045"/>
    <xdr:sp macro="" textlink="">
      <xdr:nvSpPr>
        <xdr:cNvPr id="648" name="テキスト ボックス 647"/>
        <xdr:cNvSpPr txBox="1"/>
      </xdr:nvSpPr>
      <xdr:spPr>
        <a:xfrm>
          <a:off x="13468427" y="130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31674</xdr:rowOff>
    </xdr:from>
    <xdr:to>
      <xdr:col>18</xdr:col>
      <xdr:colOff>492125</xdr:colOff>
      <xdr:row>77</xdr:row>
      <xdr:rowOff>133274</xdr:rowOff>
    </xdr:to>
    <xdr:sp macro="" textlink="">
      <xdr:nvSpPr>
        <xdr:cNvPr id="649" name="フローチャート : 判断 648"/>
        <xdr:cNvSpPr/>
      </xdr:nvSpPr>
      <xdr:spPr>
        <a:xfrm>
          <a:off x="12763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149801</xdr:rowOff>
    </xdr:from>
    <xdr:ext cx="469744" cy="259045"/>
    <xdr:sp macro="" textlink="">
      <xdr:nvSpPr>
        <xdr:cNvPr id="650" name="テキスト ボックス 649"/>
        <xdr:cNvSpPr txBox="1"/>
      </xdr:nvSpPr>
      <xdr:spPr>
        <a:xfrm>
          <a:off x="12579427"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133477</xdr:rowOff>
    </xdr:from>
    <xdr:to>
      <xdr:col>22</xdr:col>
      <xdr:colOff>415925</xdr:colOff>
      <xdr:row>79</xdr:row>
      <xdr:rowOff>63627</xdr:rowOff>
    </xdr:to>
    <xdr:sp macro="" textlink="">
      <xdr:nvSpPr>
        <xdr:cNvPr id="658" name="円/楕円 657"/>
        <xdr:cNvSpPr/>
      </xdr:nvSpPr>
      <xdr:spPr>
        <a:xfrm>
          <a:off x="15430500" y="135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54754</xdr:rowOff>
    </xdr:from>
    <xdr:ext cx="378565" cy="259045"/>
    <xdr:sp macro="" textlink="">
      <xdr:nvSpPr>
        <xdr:cNvPr id="659" name="テキスト ボックス 658"/>
        <xdr:cNvSpPr txBox="1"/>
      </xdr:nvSpPr>
      <xdr:spPr>
        <a:xfrm>
          <a:off x="15292017" y="13599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159462</xdr:rowOff>
    </xdr:from>
    <xdr:to>
      <xdr:col>20</xdr:col>
      <xdr:colOff>9525</xdr:colOff>
      <xdr:row>79</xdr:row>
      <xdr:rowOff>89612</xdr:rowOff>
    </xdr:to>
    <xdr:sp macro="" textlink="">
      <xdr:nvSpPr>
        <xdr:cNvPr id="662" name="円/楕円 661"/>
        <xdr:cNvSpPr/>
      </xdr:nvSpPr>
      <xdr:spPr>
        <a:xfrm>
          <a:off x="13652500" y="1353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80739</xdr:rowOff>
    </xdr:from>
    <xdr:ext cx="378565" cy="259045"/>
    <xdr:sp macro="" textlink="">
      <xdr:nvSpPr>
        <xdr:cNvPr id="663" name="テキスト ボックス 662"/>
        <xdr:cNvSpPr txBox="1"/>
      </xdr:nvSpPr>
      <xdr:spPr>
        <a:xfrm>
          <a:off x="13514017" y="13625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158508</xdr:rowOff>
    </xdr:from>
    <xdr:to>
      <xdr:col>18</xdr:col>
      <xdr:colOff>492125</xdr:colOff>
      <xdr:row>78</xdr:row>
      <xdr:rowOff>88658</xdr:rowOff>
    </xdr:to>
    <xdr:sp macro="" textlink="">
      <xdr:nvSpPr>
        <xdr:cNvPr id="664" name="円/楕円 663"/>
        <xdr:cNvSpPr/>
      </xdr:nvSpPr>
      <xdr:spPr>
        <a:xfrm>
          <a:off x="12763500" y="133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79785</xdr:rowOff>
    </xdr:from>
    <xdr:ext cx="469744" cy="259045"/>
    <xdr:sp macro="" textlink="">
      <xdr:nvSpPr>
        <xdr:cNvPr id="665" name="テキスト ボックス 664"/>
        <xdr:cNvSpPr txBox="1"/>
      </xdr:nvSpPr>
      <xdr:spPr>
        <a:xfrm>
          <a:off x="12579427" y="1345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76" name="テキスト ボックス 67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8" name="テキスト ボックス 67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66594</xdr:rowOff>
    </xdr:from>
    <xdr:to>
      <xdr:col>23</xdr:col>
      <xdr:colOff>516889</xdr:colOff>
      <xdr:row>99</xdr:row>
      <xdr:rowOff>75189</xdr:rowOff>
    </xdr:to>
    <xdr:cxnSp macro="">
      <xdr:nvCxnSpPr>
        <xdr:cNvPr id="688" name="直線コネクタ 687"/>
        <xdr:cNvCxnSpPr/>
      </xdr:nvCxnSpPr>
      <xdr:spPr>
        <a:xfrm flipV="1">
          <a:off x="16317595" y="15668544"/>
          <a:ext cx="1269" cy="138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79016</xdr:rowOff>
    </xdr:from>
    <xdr:ext cx="534377" cy="259045"/>
    <xdr:sp macro="" textlink="">
      <xdr:nvSpPr>
        <xdr:cNvPr id="689" name="公債費最小値テキスト"/>
        <xdr:cNvSpPr txBox="1"/>
      </xdr:nvSpPr>
      <xdr:spPr>
        <a:xfrm>
          <a:off x="16370300" y="1705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27,661</a:t>
          </a:r>
          <a:endParaRPr kumimoji="1" lang="ja-JP" altLang="en-US" sz="1000" b="1">
            <a:latin typeface="ＭＳ Ｐゴシック"/>
          </a:endParaRPr>
        </a:p>
      </xdr:txBody>
    </xdr:sp>
    <xdr:clientData/>
  </xdr:oneCellAnchor>
  <xdr:twoCellAnchor>
    <xdr:from>
      <xdr:col>23</xdr:col>
      <xdr:colOff>428625</xdr:colOff>
      <xdr:row>99</xdr:row>
      <xdr:rowOff>75189</xdr:rowOff>
    </xdr:from>
    <xdr:to>
      <xdr:col>23</xdr:col>
      <xdr:colOff>606425</xdr:colOff>
      <xdr:row>99</xdr:row>
      <xdr:rowOff>75189</xdr:rowOff>
    </xdr:to>
    <xdr:cxnSp macro="">
      <xdr:nvCxnSpPr>
        <xdr:cNvPr id="690" name="直線コネクタ 689"/>
        <xdr:cNvCxnSpPr/>
      </xdr:nvCxnSpPr>
      <xdr:spPr>
        <a:xfrm>
          <a:off x="16230600" y="17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13271</xdr:rowOff>
    </xdr:from>
    <xdr:ext cx="534377" cy="259045"/>
    <xdr:sp macro="" textlink="">
      <xdr:nvSpPr>
        <xdr:cNvPr id="691" name="公債費最大値テキスト"/>
        <xdr:cNvSpPr txBox="1"/>
      </xdr:nvSpPr>
      <xdr:spPr>
        <a:xfrm>
          <a:off x="16370300" y="1544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57,849</a:t>
          </a:r>
          <a:endParaRPr kumimoji="1" lang="ja-JP" altLang="en-US" sz="1000" b="1">
            <a:latin typeface="ＭＳ Ｐゴシック"/>
          </a:endParaRPr>
        </a:p>
      </xdr:txBody>
    </xdr:sp>
    <xdr:clientData/>
  </xdr:oneCellAnchor>
  <xdr:twoCellAnchor>
    <xdr:from>
      <xdr:col>23</xdr:col>
      <xdr:colOff>428625</xdr:colOff>
      <xdr:row>91</xdr:row>
      <xdr:rowOff>66594</xdr:rowOff>
    </xdr:from>
    <xdr:to>
      <xdr:col>23</xdr:col>
      <xdr:colOff>606425</xdr:colOff>
      <xdr:row>91</xdr:row>
      <xdr:rowOff>66594</xdr:rowOff>
    </xdr:to>
    <xdr:cxnSp macro="">
      <xdr:nvCxnSpPr>
        <xdr:cNvPr id="692" name="直線コネクタ 691"/>
        <xdr:cNvCxnSpPr/>
      </xdr:nvCxnSpPr>
      <xdr:spPr>
        <a:xfrm>
          <a:off x="16230600" y="15668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55804</xdr:rowOff>
    </xdr:from>
    <xdr:to>
      <xdr:col>23</xdr:col>
      <xdr:colOff>517525</xdr:colOff>
      <xdr:row>97</xdr:row>
      <xdr:rowOff>81682</xdr:rowOff>
    </xdr:to>
    <xdr:cxnSp macro="">
      <xdr:nvCxnSpPr>
        <xdr:cNvPr id="693" name="直線コネクタ 692"/>
        <xdr:cNvCxnSpPr/>
      </xdr:nvCxnSpPr>
      <xdr:spPr>
        <a:xfrm flipV="1">
          <a:off x="15481300" y="16686454"/>
          <a:ext cx="8382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164447</xdr:rowOff>
    </xdr:from>
    <xdr:ext cx="534377" cy="259045"/>
    <xdr:sp macro="" textlink="">
      <xdr:nvSpPr>
        <xdr:cNvPr id="694" name="公債費平均値テキスト"/>
        <xdr:cNvSpPr txBox="1"/>
      </xdr:nvSpPr>
      <xdr:spPr>
        <a:xfrm>
          <a:off x="16370300" y="16109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43,848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141570</xdr:rowOff>
    </xdr:from>
    <xdr:to>
      <xdr:col>23</xdr:col>
      <xdr:colOff>568325</xdr:colOff>
      <xdr:row>95</xdr:row>
      <xdr:rowOff>71720</xdr:rowOff>
    </xdr:to>
    <xdr:sp macro="" textlink="">
      <xdr:nvSpPr>
        <xdr:cNvPr id="695" name="フローチャート : 判断 694"/>
        <xdr:cNvSpPr/>
      </xdr:nvSpPr>
      <xdr:spPr>
        <a:xfrm>
          <a:off x="16268700" y="1625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43870</xdr:rowOff>
    </xdr:from>
    <xdr:to>
      <xdr:col>22</xdr:col>
      <xdr:colOff>365125</xdr:colOff>
      <xdr:row>97</xdr:row>
      <xdr:rowOff>81682</xdr:rowOff>
    </xdr:to>
    <xdr:cxnSp macro="">
      <xdr:nvCxnSpPr>
        <xdr:cNvPr id="696" name="直線コネクタ 695"/>
        <xdr:cNvCxnSpPr/>
      </xdr:nvCxnSpPr>
      <xdr:spPr>
        <a:xfrm>
          <a:off x="14592300" y="16674520"/>
          <a:ext cx="889000" cy="3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94157</xdr:rowOff>
    </xdr:from>
    <xdr:to>
      <xdr:col>22</xdr:col>
      <xdr:colOff>415925</xdr:colOff>
      <xdr:row>96</xdr:row>
      <xdr:rowOff>24307</xdr:rowOff>
    </xdr:to>
    <xdr:sp macro="" textlink="">
      <xdr:nvSpPr>
        <xdr:cNvPr id="697" name="フローチャート : 判断 696"/>
        <xdr:cNvSpPr/>
      </xdr:nvSpPr>
      <xdr:spPr>
        <a:xfrm>
          <a:off x="15430500" y="1638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40834</xdr:rowOff>
    </xdr:from>
    <xdr:ext cx="534377" cy="259045"/>
    <xdr:sp macro="" textlink="">
      <xdr:nvSpPr>
        <xdr:cNvPr id="698" name="テキスト ボックス 697"/>
        <xdr:cNvSpPr txBox="1"/>
      </xdr:nvSpPr>
      <xdr:spPr>
        <a:xfrm>
          <a:off x="15214111" y="161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14199</xdr:rowOff>
    </xdr:from>
    <xdr:to>
      <xdr:col>21</xdr:col>
      <xdr:colOff>161925</xdr:colOff>
      <xdr:row>97</xdr:row>
      <xdr:rowOff>43870</xdr:rowOff>
    </xdr:to>
    <xdr:cxnSp macro="">
      <xdr:nvCxnSpPr>
        <xdr:cNvPr id="699" name="直線コネクタ 698"/>
        <xdr:cNvCxnSpPr/>
      </xdr:nvCxnSpPr>
      <xdr:spPr>
        <a:xfrm>
          <a:off x="13703300" y="16644849"/>
          <a:ext cx="889000" cy="2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37373</xdr:rowOff>
    </xdr:from>
    <xdr:to>
      <xdr:col>21</xdr:col>
      <xdr:colOff>212725</xdr:colOff>
      <xdr:row>94</xdr:row>
      <xdr:rowOff>138973</xdr:rowOff>
    </xdr:to>
    <xdr:sp macro="" textlink="">
      <xdr:nvSpPr>
        <xdr:cNvPr id="700" name="フローチャート : 判断 699"/>
        <xdr:cNvSpPr/>
      </xdr:nvSpPr>
      <xdr:spPr>
        <a:xfrm>
          <a:off x="14541500" y="1615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155500</xdr:rowOff>
    </xdr:from>
    <xdr:ext cx="534377" cy="259045"/>
    <xdr:sp macro="" textlink="">
      <xdr:nvSpPr>
        <xdr:cNvPr id="701" name="テキスト ボックス 700"/>
        <xdr:cNvSpPr txBox="1"/>
      </xdr:nvSpPr>
      <xdr:spPr>
        <a:xfrm>
          <a:off x="14325111" y="1592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14199</xdr:rowOff>
    </xdr:from>
    <xdr:to>
      <xdr:col>19</xdr:col>
      <xdr:colOff>644525</xdr:colOff>
      <xdr:row>97</xdr:row>
      <xdr:rowOff>59142</xdr:rowOff>
    </xdr:to>
    <xdr:cxnSp macro="">
      <xdr:nvCxnSpPr>
        <xdr:cNvPr id="702" name="直線コネクタ 701"/>
        <xdr:cNvCxnSpPr/>
      </xdr:nvCxnSpPr>
      <xdr:spPr>
        <a:xfrm flipV="1">
          <a:off x="12814300" y="16644849"/>
          <a:ext cx="889000" cy="4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8113</xdr:rowOff>
    </xdr:from>
    <xdr:to>
      <xdr:col>20</xdr:col>
      <xdr:colOff>9525</xdr:colOff>
      <xdr:row>94</xdr:row>
      <xdr:rowOff>109713</xdr:rowOff>
    </xdr:to>
    <xdr:sp macro="" textlink="">
      <xdr:nvSpPr>
        <xdr:cNvPr id="703" name="フローチャート : 判断 702"/>
        <xdr:cNvSpPr/>
      </xdr:nvSpPr>
      <xdr:spPr>
        <a:xfrm>
          <a:off x="13652500" y="1612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126240</xdr:rowOff>
    </xdr:from>
    <xdr:ext cx="534377" cy="259045"/>
    <xdr:sp macro="" textlink="">
      <xdr:nvSpPr>
        <xdr:cNvPr id="704" name="テキスト ボックス 703"/>
        <xdr:cNvSpPr txBox="1"/>
      </xdr:nvSpPr>
      <xdr:spPr>
        <a:xfrm>
          <a:off x="13436111" y="1589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150943</xdr:rowOff>
    </xdr:from>
    <xdr:to>
      <xdr:col>18</xdr:col>
      <xdr:colOff>492125</xdr:colOff>
      <xdr:row>94</xdr:row>
      <xdr:rowOff>81093</xdr:rowOff>
    </xdr:to>
    <xdr:sp macro="" textlink="">
      <xdr:nvSpPr>
        <xdr:cNvPr id="705" name="フローチャート : 判断 704"/>
        <xdr:cNvSpPr/>
      </xdr:nvSpPr>
      <xdr:spPr>
        <a:xfrm>
          <a:off x="12763500" y="1609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97620</xdr:rowOff>
    </xdr:from>
    <xdr:ext cx="534377" cy="259045"/>
    <xdr:sp macro="" textlink="">
      <xdr:nvSpPr>
        <xdr:cNvPr id="706" name="テキスト ボックス 705"/>
        <xdr:cNvSpPr txBox="1"/>
      </xdr:nvSpPr>
      <xdr:spPr>
        <a:xfrm>
          <a:off x="12547111" y="1587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5004</xdr:rowOff>
    </xdr:from>
    <xdr:to>
      <xdr:col>23</xdr:col>
      <xdr:colOff>568325</xdr:colOff>
      <xdr:row>97</xdr:row>
      <xdr:rowOff>106604</xdr:rowOff>
    </xdr:to>
    <xdr:sp macro="" textlink="">
      <xdr:nvSpPr>
        <xdr:cNvPr id="712" name="円/楕円 711"/>
        <xdr:cNvSpPr/>
      </xdr:nvSpPr>
      <xdr:spPr>
        <a:xfrm>
          <a:off x="16268700" y="1663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154881</xdr:rowOff>
    </xdr:from>
    <xdr:ext cx="534377" cy="259045"/>
    <xdr:sp macro="" textlink="">
      <xdr:nvSpPr>
        <xdr:cNvPr id="713" name="公債費該当値テキスト"/>
        <xdr:cNvSpPr txBox="1"/>
      </xdr:nvSpPr>
      <xdr:spPr>
        <a:xfrm>
          <a:off x="16370300" y="1661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35,585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30882</xdr:rowOff>
    </xdr:from>
    <xdr:to>
      <xdr:col>22</xdr:col>
      <xdr:colOff>415925</xdr:colOff>
      <xdr:row>97</xdr:row>
      <xdr:rowOff>132482</xdr:rowOff>
    </xdr:to>
    <xdr:sp macro="" textlink="">
      <xdr:nvSpPr>
        <xdr:cNvPr id="714" name="円/楕円 713"/>
        <xdr:cNvSpPr/>
      </xdr:nvSpPr>
      <xdr:spPr>
        <a:xfrm>
          <a:off x="15430500" y="166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123609</xdr:rowOff>
    </xdr:from>
    <xdr:ext cx="534377" cy="259045"/>
    <xdr:sp macro="" textlink="">
      <xdr:nvSpPr>
        <xdr:cNvPr id="715" name="テキスト ボックス 714"/>
        <xdr:cNvSpPr txBox="1"/>
      </xdr:nvSpPr>
      <xdr:spPr>
        <a:xfrm>
          <a:off x="15214111" y="167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35,019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164520</xdr:rowOff>
    </xdr:from>
    <xdr:to>
      <xdr:col>21</xdr:col>
      <xdr:colOff>212725</xdr:colOff>
      <xdr:row>97</xdr:row>
      <xdr:rowOff>94670</xdr:rowOff>
    </xdr:to>
    <xdr:sp macro="" textlink="">
      <xdr:nvSpPr>
        <xdr:cNvPr id="716" name="円/楕円 715"/>
        <xdr:cNvSpPr/>
      </xdr:nvSpPr>
      <xdr:spPr>
        <a:xfrm>
          <a:off x="14541500" y="166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85797</xdr:rowOff>
    </xdr:from>
    <xdr:ext cx="534377" cy="259045"/>
    <xdr:sp macro="" textlink="">
      <xdr:nvSpPr>
        <xdr:cNvPr id="717" name="テキスト ボックス 716"/>
        <xdr:cNvSpPr txBox="1"/>
      </xdr:nvSpPr>
      <xdr:spPr>
        <a:xfrm>
          <a:off x="14325111" y="167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35,846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134849</xdr:rowOff>
    </xdr:from>
    <xdr:to>
      <xdr:col>20</xdr:col>
      <xdr:colOff>9525</xdr:colOff>
      <xdr:row>97</xdr:row>
      <xdr:rowOff>64999</xdr:rowOff>
    </xdr:to>
    <xdr:sp macro="" textlink="">
      <xdr:nvSpPr>
        <xdr:cNvPr id="718" name="円/楕円 717"/>
        <xdr:cNvSpPr/>
      </xdr:nvSpPr>
      <xdr:spPr>
        <a:xfrm>
          <a:off x="13652500" y="165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56126</xdr:rowOff>
    </xdr:from>
    <xdr:ext cx="534377" cy="259045"/>
    <xdr:sp macro="" textlink="">
      <xdr:nvSpPr>
        <xdr:cNvPr id="719" name="テキスト ボックス 718"/>
        <xdr:cNvSpPr txBox="1"/>
      </xdr:nvSpPr>
      <xdr:spPr>
        <a:xfrm>
          <a:off x="13436111" y="1668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36,495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8342</xdr:rowOff>
    </xdr:from>
    <xdr:to>
      <xdr:col>18</xdr:col>
      <xdr:colOff>492125</xdr:colOff>
      <xdr:row>97</xdr:row>
      <xdr:rowOff>109942</xdr:rowOff>
    </xdr:to>
    <xdr:sp macro="" textlink="">
      <xdr:nvSpPr>
        <xdr:cNvPr id="720" name="円/楕円 719"/>
        <xdr:cNvSpPr/>
      </xdr:nvSpPr>
      <xdr:spPr>
        <a:xfrm>
          <a:off x="12763500" y="1663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101069</xdr:rowOff>
    </xdr:from>
    <xdr:ext cx="534377" cy="259045"/>
    <xdr:sp macro="" textlink="">
      <xdr:nvSpPr>
        <xdr:cNvPr id="721" name="テキスト ボックス 720"/>
        <xdr:cNvSpPr txBox="1"/>
      </xdr:nvSpPr>
      <xdr:spPr>
        <a:xfrm>
          <a:off x="12547111" y="1673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5" name="テキスト ボックス 734"/>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7" name="テキスト ボックス 736"/>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9" name="テキスト ボックス 738"/>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1" name="テキスト ボックス 74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112268</xdr:rowOff>
    </xdr:from>
    <xdr:to>
      <xdr:col>32</xdr:col>
      <xdr:colOff>186689</xdr:colOff>
      <xdr:row>38</xdr:row>
      <xdr:rowOff>139700</xdr:rowOff>
    </xdr:to>
    <xdr:cxnSp macro="">
      <xdr:nvCxnSpPr>
        <xdr:cNvPr id="743" name="直線コネクタ 742"/>
        <xdr:cNvCxnSpPr/>
      </xdr:nvCxnSpPr>
      <xdr:spPr>
        <a:xfrm flipV="1">
          <a:off x="22159595" y="5255768"/>
          <a:ext cx="1269"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4"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58945</xdr:rowOff>
    </xdr:from>
    <xdr:ext cx="378565" cy="259045"/>
    <xdr:sp macro="" textlink="">
      <xdr:nvSpPr>
        <xdr:cNvPr id="746" name="諸支出金最大値テキスト"/>
        <xdr:cNvSpPr txBox="1"/>
      </xdr:nvSpPr>
      <xdr:spPr>
        <a:xfrm>
          <a:off x="22212300" y="5030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32</xdr:col>
      <xdr:colOff>98425</xdr:colOff>
      <xdr:row>30</xdr:row>
      <xdr:rowOff>112268</xdr:rowOff>
    </xdr:from>
    <xdr:to>
      <xdr:col>32</xdr:col>
      <xdr:colOff>276225</xdr:colOff>
      <xdr:row>30</xdr:row>
      <xdr:rowOff>112268</xdr:rowOff>
    </xdr:to>
    <xdr:cxnSp macro="">
      <xdr:nvCxnSpPr>
        <xdr:cNvPr id="747" name="直線コネクタ 746"/>
        <xdr:cNvCxnSpPr/>
      </xdr:nvCxnSpPr>
      <xdr:spPr>
        <a:xfrm>
          <a:off x="22072600" y="525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141495</xdr:rowOff>
    </xdr:from>
    <xdr:ext cx="313932" cy="259045"/>
    <xdr:sp macro="" textlink="">
      <xdr:nvSpPr>
        <xdr:cNvPr id="749" name="諸支出金平均値テキスト"/>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118618</xdr:rowOff>
    </xdr:from>
    <xdr:to>
      <xdr:col>32</xdr:col>
      <xdr:colOff>238125</xdr:colOff>
      <xdr:row>38</xdr:row>
      <xdr:rowOff>48768</xdr:rowOff>
    </xdr:to>
    <xdr:sp macro="" textlink="">
      <xdr:nvSpPr>
        <xdr:cNvPr id="750" name="フローチャート : 判断 749"/>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32</xdr:row>
      <xdr:rowOff>79756</xdr:rowOff>
    </xdr:from>
    <xdr:to>
      <xdr:col>31</xdr:col>
      <xdr:colOff>85725</xdr:colOff>
      <xdr:row>33</xdr:row>
      <xdr:rowOff>9906</xdr:rowOff>
    </xdr:to>
    <xdr:sp macro="" textlink="">
      <xdr:nvSpPr>
        <xdr:cNvPr id="752" name="フローチャート : 判断 751"/>
        <xdr:cNvSpPr/>
      </xdr:nvSpPr>
      <xdr:spPr>
        <a:xfrm>
          <a:off x="21272500" y="55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31</xdr:row>
      <xdr:rowOff>26433</xdr:rowOff>
    </xdr:from>
    <xdr:ext cx="378565" cy="259045"/>
    <xdr:sp macro="" textlink="">
      <xdr:nvSpPr>
        <xdr:cNvPr id="753" name="テキスト ボックス 752"/>
        <xdr:cNvSpPr txBox="1"/>
      </xdr:nvSpPr>
      <xdr:spPr>
        <a:xfrm>
          <a:off x="21134017" y="534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123190</xdr:rowOff>
    </xdr:from>
    <xdr:to>
      <xdr:col>29</xdr:col>
      <xdr:colOff>568325</xdr:colOff>
      <xdr:row>38</xdr:row>
      <xdr:rowOff>53340</xdr:rowOff>
    </xdr:to>
    <xdr:sp macro="" textlink="">
      <xdr:nvSpPr>
        <xdr:cNvPr id="755" name="フローチャート : 判断 754"/>
        <xdr:cNvSpPr/>
      </xdr:nvSpPr>
      <xdr:spPr>
        <a:xfrm>
          <a:off x="20383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69867</xdr:rowOff>
    </xdr:from>
    <xdr:ext cx="313932" cy="259045"/>
    <xdr:sp macro="" textlink="">
      <xdr:nvSpPr>
        <xdr:cNvPr id="756" name="テキスト ボックス 755"/>
        <xdr:cNvSpPr txBox="1"/>
      </xdr:nvSpPr>
      <xdr:spPr>
        <a:xfrm>
          <a:off x="20277333" y="6242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66040</xdr:rowOff>
    </xdr:from>
    <xdr:to>
      <xdr:col>28</xdr:col>
      <xdr:colOff>365125</xdr:colOff>
      <xdr:row>36</xdr:row>
      <xdr:rowOff>167640</xdr:rowOff>
    </xdr:to>
    <xdr:sp macro="" textlink="">
      <xdr:nvSpPr>
        <xdr:cNvPr id="758" name="フローチャート : 判断 757"/>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35</xdr:row>
      <xdr:rowOff>12717</xdr:rowOff>
    </xdr:from>
    <xdr:ext cx="313932" cy="259045"/>
    <xdr:sp macro="" textlink="">
      <xdr:nvSpPr>
        <xdr:cNvPr id="759" name="テキスト ボックス 758"/>
        <xdr:cNvSpPr txBox="1"/>
      </xdr:nvSpPr>
      <xdr:spPr>
        <a:xfrm>
          <a:off x="19388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54610</xdr:rowOff>
    </xdr:from>
    <xdr:to>
      <xdr:col>27</xdr:col>
      <xdr:colOff>161925</xdr:colOff>
      <xdr:row>37</xdr:row>
      <xdr:rowOff>156210</xdr:rowOff>
    </xdr:to>
    <xdr:sp macro="" textlink="">
      <xdr:nvSpPr>
        <xdr:cNvPr id="760" name="フローチャート : 判断 759"/>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1287</xdr:rowOff>
    </xdr:from>
    <xdr:ext cx="313932" cy="259045"/>
    <xdr:sp macro="" textlink="">
      <xdr:nvSpPr>
        <xdr:cNvPr id="761" name="テキスト ボックス 760"/>
        <xdr:cNvSpPr txBox="1"/>
      </xdr:nvSpPr>
      <xdr:spPr>
        <a:xfrm>
          <a:off x="18499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8"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mn-ea"/>
              <a:ea typeface="+mn-ea"/>
              <a:cs typeface="+mn-cs"/>
            </a:rPr>
            <a:t>概ね，住民一人当たりのコストは類似団体内平均や茨城県平均を下回る数値となっているが，平成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年度との比較をすると下記のとおりである。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・総務費は，住民一人当たり</a:t>
          </a:r>
          <a:r>
            <a:rPr kumimoji="1" lang="en-US" altLang="ja-JP" sz="1100">
              <a:solidFill>
                <a:schemeClr val="dk1"/>
              </a:solidFill>
              <a:effectLst/>
              <a:latin typeface="+mn-ea"/>
              <a:ea typeface="+mn-ea"/>
              <a:cs typeface="+mn-cs"/>
            </a:rPr>
            <a:t>37,061</a:t>
          </a:r>
          <a:r>
            <a:rPr kumimoji="1" lang="ja-JP" altLang="en-US" sz="1100">
              <a:solidFill>
                <a:schemeClr val="dk1"/>
              </a:solidFill>
              <a:effectLst/>
              <a:latin typeface="+mn-ea"/>
              <a:ea typeface="+mn-ea"/>
              <a:cs typeface="+mn-cs"/>
            </a:rPr>
            <a:t>円となっており，市庁舎建設に伴う基金積立や基本設計委託により，平成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年度と比較して結城市では</a:t>
          </a:r>
          <a:r>
            <a:rPr kumimoji="1" lang="en-US" altLang="ja-JP" sz="1100">
              <a:solidFill>
                <a:schemeClr val="dk1"/>
              </a:solidFill>
              <a:effectLst/>
              <a:latin typeface="+mn-ea"/>
              <a:ea typeface="+mn-ea"/>
              <a:cs typeface="+mn-cs"/>
            </a:rPr>
            <a:t>6.08</a:t>
          </a:r>
          <a:r>
            <a:rPr kumimoji="1" lang="ja-JP" altLang="en-US" sz="1100">
              <a:solidFill>
                <a:schemeClr val="dk1"/>
              </a:solidFill>
              <a:effectLst/>
              <a:latin typeface="+mn-ea"/>
              <a:ea typeface="+mn-ea"/>
              <a:cs typeface="+mn-cs"/>
            </a:rPr>
            <a:t>％増加している。</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・民生費は，住民一人当たり</a:t>
          </a:r>
          <a:r>
            <a:rPr kumimoji="1" lang="en-US" altLang="ja-JP" sz="1100">
              <a:solidFill>
                <a:schemeClr val="dk1"/>
              </a:solidFill>
              <a:effectLst/>
              <a:latin typeface="+mn-ea"/>
              <a:ea typeface="+mn-ea"/>
              <a:cs typeface="+mn-cs"/>
            </a:rPr>
            <a:t>122,409</a:t>
          </a:r>
          <a:r>
            <a:rPr kumimoji="1" lang="ja-JP" altLang="ja-JP" sz="1100">
              <a:solidFill>
                <a:schemeClr val="dk1"/>
              </a:solidFill>
              <a:effectLst/>
              <a:latin typeface="+mn-ea"/>
              <a:ea typeface="+mn-ea"/>
              <a:cs typeface="+mn-cs"/>
            </a:rPr>
            <a:t>円となっており，繰出金や施設整備に係る経費の減少により，平成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年度と比較して結城市では</a:t>
          </a:r>
          <a:r>
            <a:rPr kumimoji="1" lang="en-US" altLang="ja-JP" sz="1100">
              <a:solidFill>
                <a:schemeClr val="dk1"/>
              </a:solidFill>
              <a:effectLst/>
              <a:latin typeface="+mn-ea"/>
              <a:ea typeface="+mn-ea"/>
              <a:cs typeface="+mn-cs"/>
            </a:rPr>
            <a:t>2.67%</a:t>
          </a:r>
          <a:r>
            <a:rPr kumimoji="1" lang="ja-JP" altLang="ja-JP" sz="1100">
              <a:solidFill>
                <a:schemeClr val="dk1"/>
              </a:solidFill>
              <a:effectLst/>
              <a:latin typeface="+mn-ea"/>
              <a:ea typeface="+mn-ea"/>
              <a:cs typeface="+mn-cs"/>
            </a:rPr>
            <a:t>減少している。</a:t>
          </a:r>
          <a:endParaRPr lang="ja-JP" altLang="ja-JP">
            <a:effectLst/>
            <a:latin typeface="+mn-ea"/>
            <a:ea typeface="+mn-ea"/>
          </a:endParaRPr>
        </a:p>
        <a:p>
          <a:r>
            <a:rPr kumimoji="1" lang="ja-JP" altLang="en-US" sz="1100">
              <a:solidFill>
                <a:schemeClr val="dk1"/>
              </a:solidFill>
              <a:effectLst/>
              <a:latin typeface="+mn-ea"/>
              <a:ea typeface="+mn-ea"/>
              <a:cs typeface="+mn-cs"/>
            </a:rPr>
            <a:t>・消防費は，住民一人当たり</a:t>
          </a:r>
          <a:r>
            <a:rPr kumimoji="1" lang="en-US" altLang="ja-JP" sz="1100">
              <a:solidFill>
                <a:schemeClr val="dk1"/>
              </a:solidFill>
              <a:effectLst/>
              <a:latin typeface="+mn-ea"/>
              <a:ea typeface="+mn-ea"/>
              <a:cs typeface="+mn-cs"/>
            </a:rPr>
            <a:t>17,089</a:t>
          </a:r>
          <a:r>
            <a:rPr kumimoji="1" lang="ja-JP" altLang="en-US" sz="1100">
              <a:solidFill>
                <a:schemeClr val="dk1"/>
              </a:solidFill>
              <a:effectLst/>
              <a:latin typeface="+mn-ea"/>
              <a:ea typeface="+mn-ea"/>
              <a:cs typeface="+mn-cs"/>
            </a:rPr>
            <a:t>円となっており，防災行政無線整備工事により，平成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年度と比較して結城市では</a:t>
          </a:r>
          <a:r>
            <a:rPr kumimoji="1" lang="en-US" altLang="ja-JP" sz="1100">
              <a:solidFill>
                <a:schemeClr val="dk1"/>
              </a:solidFill>
              <a:effectLst/>
              <a:latin typeface="+mn-ea"/>
              <a:ea typeface="+mn-ea"/>
              <a:cs typeface="+mn-cs"/>
            </a:rPr>
            <a:t>7.76</a:t>
          </a:r>
          <a:r>
            <a:rPr kumimoji="1" lang="ja-JP" altLang="en-US" sz="1100">
              <a:solidFill>
                <a:schemeClr val="dk1"/>
              </a:solidFill>
              <a:effectLst/>
              <a:latin typeface="+mn-ea"/>
              <a:ea typeface="+mn-ea"/>
              <a:cs typeface="+mn-cs"/>
            </a:rPr>
            <a:t>％増加している。</a:t>
          </a:r>
          <a:endParaRPr lang="ja-JP" altLang="ja-JP" sz="1400">
            <a:effectLst/>
            <a:latin typeface="+mn-ea"/>
            <a:ea typeface="+mn-ea"/>
          </a:endParaRPr>
        </a:p>
        <a:p>
          <a:r>
            <a:rPr kumimoji="1" lang="ja-JP" altLang="ja-JP" sz="1100">
              <a:solidFill>
                <a:schemeClr val="dk1"/>
              </a:solidFill>
              <a:effectLst/>
              <a:latin typeface="+mn-ea"/>
              <a:ea typeface="+mn-ea"/>
              <a:cs typeface="+mn-cs"/>
            </a:rPr>
            <a:t>・教育費は，住民一人当たり</a:t>
          </a:r>
          <a:r>
            <a:rPr kumimoji="1" lang="en-US" altLang="ja-JP" sz="1100">
              <a:solidFill>
                <a:schemeClr val="dk1"/>
              </a:solidFill>
              <a:effectLst/>
              <a:latin typeface="+mn-ea"/>
              <a:ea typeface="+mn-ea"/>
              <a:cs typeface="+mn-cs"/>
            </a:rPr>
            <a:t>35,417</a:t>
          </a:r>
          <a:r>
            <a:rPr kumimoji="1" lang="ja-JP" altLang="ja-JP" sz="1100">
              <a:solidFill>
                <a:schemeClr val="dk1"/>
              </a:solidFill>
              <a:effectLst/>
              <a:latin typeface="+mn-ea"/>
              <a:ea typeface="+mn-ea"/>
              <a:cs typeface="+mn-cs"/>
            </a:rPr>
            <a:t>円となっており，</a:t>
          </a:r>
          <a:r>
            <a:rPr kumimoji="1" lang="ja-JP" altLang="en-US" sz="1100">
              <a:solidFill>
                <a:schemeClr val="dk1"/>
              </a:solidFill>
              <a:effectLst/>
              <a:latin typeface="+mn-ea"/>
              <a:ea typeface="+mn-ea"/>
              <a:cs typeface="+mn-cs"/>
            </a:rPr>
            <a:t>中学校施設耐震化推進事業の減額により，平成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年度と比較して結城市では</a:t>
          </a:r>
          <a:r>
            <a:rPr kumimoji="1" lang="en-US" altLang="ja-JP" sz="1100">
              <a:solidFill>
                <a:schemeClr val="dk1"/>
              </a:solidFill>
              <a:effectLst/>
              <a:latin typeface="+mn-ea"/>
              <a:ea typeface="+mn-ea"/>
              <a:cs typeface="+mn-cs"/>
            </a:rPr>
            <a:t>12.7%</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している。</a:t>
          </a:r>
          <a:endParaRPr lang="ja-JP" altLang="ja-JP" sz="1400">
            <a:effectLst/>
            <a:latin typeface="+mn-ea"/>
            <a:ea typeface="+mn-ea"/>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財政調整基金残高については，前年度と比較し約</a:t>
          </a:r>
          <a:r>
            <a:rPr kumimoji="1" lang="en-US" altLang="ja-JP" sz="1100">
              <a:solidFill>
                <a:schemeClr val="dk1"/>
              </a:solidFill>
              <a:effectLst/>
              <a:latin typeface="+mn-ea"/>
              <a:ea typeface="+mn-ea"/>
              <a:cs typeface="+mn-cs"/>
            </a:rPr>
            <a:t>100</a:t>
          </a:r>
          <a:r>
            <a:rPr kumimoji="1" lang="ja-JP" altLang="ja-JP" sz="1100">
              <a:solidFill>
                <a:schemeClr val="dk1"/>
              </a:solidFill>
              <a:effectLst/>
              <a:latin typeface="+mn-ea"/>
              <a:ea typeface="+mn-ea"/>
              <a:cs typeface="+mn-cs"/>
            </a:rPr>
            <a:t>万円の</a:t>
          </a:r>
          <a:r>
            <a:rPr kumimoji="1" lang="ja-JP" altLang="en-US" sz="1100">
              <a:solidFill>
                <a:schemeClr val="dk1"/>
              </a:solidFill>
              <a:effectLst/>
              <a:latin typeface="+mn-ea"/>
              <a:ea typeface="+mn-ea"/>
              <a:cs typeface="+mn-cs"/>
            </a:rPr>
            <a:t>微増</a:t>
          </a:r>
          <a:r>
            <a:rPr kumimoji="1" lang="ja-JP" altLang="ja-JP" sz="1100">
              <a:solidFill>
                <a:schemeClr val="dk1"/>
              </a:solidFill>
              <a:effectLst/>
              <a:latin typeface="+mn-ea"/>
              <a:ea typeface="+mn-ea"/>
              <a:cs typeface="+mn-cs"/>
            </a:rPr>
            <a:t>となり，前年度比</a:t>
          </a:r>
          <a:r>
            <a:rPr kumimoji="1" lang="en-US" altLang="ja-JP" sz="1100">
              <a:solidFill>
                <a:schemeClr val="dk1"/>
              </a:solidFill>
              <a:effectLst/>
              <a:latin typeface="+mn-ea"/>
              <a:ea typeface="+mn-ea"/>
              <a:cs typeface="+mn-cs"/>
            </a:rPr>
            <a:t>0.15</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増</a:t>
          </a:r>
          <a:r>
            <a:rPr kumimoji="1" lang="ja-JP" altLang="ja-JP" sz="1100">
              <a:solidFill>
                <a:schemeClr val="dk1"/>
              </a:solidFill>
              <a:effectLst/>
              <a:latin typeface="+mn-ea"/>
              <a:ea typeface="+mn-ea"/>
              <a:cs typeface="+mn-cs"/>
            </a:rPr>
            <a:t>の</a:t>
          </a:r>
          <a:r>
            <a:rPr kumimoji="1" lang="en-US" altLang="ja-JP" sz="1100">
              <a:solidFill>
                <a:schemeClr val="dk1"/>
              </a:solidFill>
              <a:effectLst/>
              <a:latin typeface="+mn-ea"/>
              <a:ea typeface="+mn-ea"/>
              <a:cs typeface="+mn-cs"/>
            </a:rPr>
            <a:t>17.03</a:t>
          </a:r>
          <a:r>
            <a:rPr kumimoji="1" lang="ja-JP" altLang="ja-JP" sz="1100">
              <a:solidFill>
                <a:schemeClr val="dk1"/>
              </a:solidFill>
              <a:effectLst/>
              <a:latin typeface="+mn-ea"/>
              <a:ea typeface="+mn-ea"/>
              <a:cs typeface="+mn-cs"/>
            </a:rPr>
            <a:t>％となった。</a:t>
          </a:r>
          <a:endParaRPr lang="ja-JP" altLang="ja-JP" sz="1400">
            <a:effectLst/>
            <a:latin typeface="+mn-ea"/>
            <a:ea typeface="+mn-ea"/>
          </a:endParaRPr>
        </a:p>
        <a:p>
          <a:r>
            <a:rPr kumimoji="1" lang="ja-JP" altLang="ja-JP" sz="1100">
              <a:solidFill>
                <a:schemeClr val="dk1"/>
              </a:solidFill>
              <a:effectLst/>
              <a:latin typeface="+mn-ea"/>
              <a:ea typeface="+mn-ea"/>
              <a:cs typeface="+mn-cs"/>
            </a:rPr>
            <a:t>　また，実質収支については，</a:t>
          </a:r>
          <a:r>
            <a:rPr kumimoji="1" lang="ja-JP" altLang="en-US" sz="1100">
              <a:solidFill>
                <a:schemeClr val="dk1"/>
              </a:solidFill>
              <a:effectLst/>
              <a:latin typeface="+mn-ea"/>
              <a:ea typeface="+mn-ea"/>
              <a:cs typeface="+mn-cs"/>
            </a:rPr>
            <a:t>歳入，歳出ともに減となり，県支出金や繰入金等の歳入減額幅が歳出の減額幅を上回ったことにより</a:t>
          </a:r>
          <a:r>
            <a:rPr kumimoji="1" lang="ja-JP" altLang="ja-JP" sz="1100">
              <a:solidFill>
                <a:schemeClr val="dk1"/>
              </a:solidFill>
              <a:effectLst/>
              <a:latin typeface="+mn-ea"/>
              <a:ea typeface="+mn-ea"/>
              <a:cs typeface="+mn-cs"/>
            </a:rPr>
            <a:t>，前年度比</a:t>
          </a:r>
          <a:r>
            <a:rPr kumimoji="1" lang="en-US" altLang="ja-JP" sz="1100">
              <a:solidFill>
                <a:schemeClr val="dk1"/>
              </a:solidFill>
              <a:effectLst/>
              <a:latin typeface="+mn-ea"/>
              <a:ea typeface="+mn-ea"/>
              <a:cs typeface="+mn-cs"/>
            </a:rPr>
            <a:t>2.73</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の</a:t>
          </a:r>
          <a:r>
            <a:rPr kumimoji="1" lang="en-US" altLang="ja-JP" sz="1100">
              <a:solidFill>
                <a:schemeClr val="dk1"/>
              </a:solidFill>
              <a:effectLst/>
              <a:latin typeface="+mn-ea"/>
              <a:ea typeface="+mn-ea"/>
              <a:cs typeface="+mn-cs"/>
            </a:rPr>
            <a:t>5.92%</a:t>
          </a:r>
          <a:r>
            <a:rPr kumimoji="1" lang="ja-JP" altLang="ja-JP" sz="1100">
              <a:solidFill>
                <a:schemeClr val="dk1"/>
              </a:solidFill>
              <a:effectLst/>
              <a:latin typeface="+mn-ea"/>
              <a:ea typeface="+mn-ea"/>
              <a:cs typeface="+mn-cs"/>
            </a:rPr>
            <a:t>，実質単年度収支</a:t>
          </a:r>
          <a:r>
            <a:rPr kumimoji="1" lang="ja-JP" altLang="en-US" sz="1100">
              <a:solidFill>
                <a:schemeClr val="dk1"/>
              </a:solidFill>
              <a:effectLst/>
              <a:latin typeface="+mn-ea"/>
              <a:ea typeface="+mn-ea"/>
              <a:cs typeface="+mn-cs"/>
            </a:rPr>
            <a:t>においても同様に，</a:t>
          </a:r>
          <a:r>
            <a:rPr kumimoji="1" lang="en-US" altLang="ja-JP" sz="1100">
              <a:solidFill>
                <a:schemeClr val="dk1"/>
              </a:solidFill>
              <a:effectLst/>
              <a:latin typeface="+mn-ea"/>
              <a:ea typeface="+mn-ea"/>
              <a:cs typeface="+mn-cs"/>
            </a:rPr>
            <a:t>2.82</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2.78%</a:t>
          </a:r>
          <a:r>
            <a:rPr kumimoji="1" lang="ja-JP" altLang="ja-JP" sz="1100">
              <a:solidFill>
                <a:schemeClr val="dk1"/>
              </a:solidFill>
              <a:effectLst/>
              <a:latin typeface="+mn-ea"/>
              <a:ea typeface="+mn-ea"/>
              <a:cs typeface="+mn-cs"/>
            </a:rPr>
            <a:t>となった。</a:t>
          </a:r>
          <a:endParaRPr lang="ja-JP" altLang="ja-JP" sz="1400">
            <a:effectLst/>
            <a:latin typeface="+mn-ea"/>
            <a:ea typeface="+mn-ea"/>
          </a:endParaRPr>
        </a:p>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年度は</a:t>
          </a:r>
          <a:r>
            <a:rPr kumimoji="1" lang="ja-JP" altLang="en-US" sz="1100">
              <a:solidFill>
                <a:schemeClr val="dk1"/>
              </a:solidFill>
              <a:effectLst/>
              <a:latin typeface="+mn-ea"/>
              <a:ea typeface="+mn-ea"/>
              <a:cs typeface="+mn-cs"/>
            </a:rPr>
            <a:t>新築家屋と設備投資の増により固定資産税が増額となったものの，</a:t>
          </a:r>
          <a:r>
            <a:rPr kumimoji="1" lang="ja-JP" altLang="ja-JP" sz="1100">
              <a:solidFill>
                <a:schemeClr val="dk1"/>
              </a:solidFill>
              <a:effectLst/>
              <a:latin typeface="+mn-ea"/>
              <a:ea typeface="+mn-ea"/>
              <a:cs typeface="+mn-cs"/>
            </a:rPr>
            <a:t>法人市民税が</a:t>
          </a:r>
          <a:r>
            <a:rPr kumimoji="1" lang="ja-JP" altLang="en-US" sz="1100">
              <a:solidFill>
                <a:schemeClr val="dk1"/>
              </a:solidFill>
              <a:effectLst/>
              <a:latin typeface="+mn-ea"/>
              <a:ea typeface="+mn-ea"/>
              <a:cs typeface="+mn-cs"/>
            </a:rPr>
            <a:t>税率変更の影響により</a:t>
          </a:r>
          <a:r>
            <a:rPr kumimoji="1" lang="ja-JP" altLang="ja-JP" sz="1100">
              <a:solidFill>
                <a:schemeClr val="dk1"/>
              </a:solidFill>
              <a:effectLst/>
              <a:latin typeface="+mn-ea"/>
              <a:ea typeface="+mn-ea"/>
              <a:cs typeface="+mn-cs"/>
            </a:rPr>
            <a:t>前年度比約</a:t>
          </a:r>
          <a:r>
            <a:rPr kumimoji="1" lang="en-US" altLang="ja-JP" sz="1100">
              <a:solidFill>
                <a:schemeClr val="dk1"/>
              </a:solidFill>
              <a:effectLst/>
              <a:latin typeface="+mn-ea"/>
              <a:ea typeface="+mn-ea"/>
              <a:cs typeface="+mn-cs"/>
            </a:rPr>
            <a:t>72</a:t>
          </a:r>
          <a:r>
            <a:rPr kumimoji="1" lang="ja-JP" altLang="ja-JP" sz="1100">
              <a:solidFill>
                <a:schemeClr val="dk1"/>
              </a:solidFill>
              <a:effectLst/>
              <a:latin typeface="+mn-ea"/>
              <a:ea typeface="+mn-ea"/>
              <a:cs typeface="+mn-cs"/>
            </a:rPr>
            <a:t>百万円</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減となった</a:t>
          </a:r>
          <a:r>
            <a:rPr kumimoji="1" lang="ja-JP" altLang="en-US" sz="1100">
              <a:solidFill>
                <a:schemeClr val="dk1"/>
              </a:solidFill>
              <a:effectLst/>
              <a:latin typeface="+mn-ea"/>
              <a:ea typeface="+mn-ea"/>
              <a:cs typeface="+mn-cs"/>
            </a:rPr>
            <a:t>ため，市税全体では前年度比</a:t>
          </a:r>
          <a:r>
            <a:rPr kumimoji="1" lang="en-US" altLang="ja-JP" sz="1100">
              <a:solidFill>
                <a:schemeClr val="dk1"/>
              </a:solidFill>
              <a:effectLst/>
              <a:latin typeface="+mn-ea"/>
              <a:ea typeface="+mn-ea"/>
              <a:cs typeface="+mn-cs"/>
            </a:rPr>
            <a:t>1.7</a:t>
          </a:r>
          <a:r>
            <a:rPr kumimoji="1" lang="ja-JP" altLang="en-US" sz="1100">
              <a:solidFill>
                <a:schemeClr val="dk1"/>
              </a:solidFill>
              <a:effectLst/>
              <a:latin typeface="+mn-ea"/>
              <a:ea typeface="+mn-ea"/>
              <a:cs typeface="+mn-cs"/>
            </a:rPr>
            <a:t>％の微増となっている</a:t>
          </a:r>
          <a:r>
            <a:rPr kumimoji="1" lang="ja-JP" altLang="ja-JP" sz="1100">
              <a:solidFill>
                <a:schemeClr val="dk1"/>
              </a:solidFill>
              <a:effectLst/>
              <a:latin typeface="+mn-ea"/>
              <a:ea typeface="+mn-ea"/>
              <a:cs typeface="+mn-cs"/>
            </a:rPr>
            <a:t>。引き続き地方税の徴収強化による歳入確保に加え，企業会計等の健全化による補助費等の抑制，人件費削減等の継続など，行財政改革の取組みによる歳出の削減を推進し，健全な財政運営を行う。</a:t>
          </a:r>
          <a:endParaRPr lang="ja-JP" altLang="ja-JP" sz="14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年度に引き続き，実質収支が赤字の会計や資金不足となる会計はなかった。そのため，連結実質赤字比率は算定されなかった。</a:t>
          </a:r>
          <a:endParaRPr lang="ja-JP" altLang="ja-JP" sz="1400">
            <a:effectLst/>
            <a:latin typeface="+mn-ea"/>
            <a:ea typeface="+mn-ea"/>
          </a:endParaRPr>
        </a:p>
        <a:p>
          <a:r>
            <a:rPr kumimoji="1" lang="ja-JP" altLang="ja-JP" sz="1100">
              <a:solidFill>
                <a:schemeClr val="dk1"/>
              </a:solidFill>
              <a:effectLst/>
              <a:latin typeface="+mn-ea"/>
              <a:ea typeface="+mn-ea"/>
              <a:cs typeface="+mn-cs"/>
            </a:rPr>
            <a:t>　標準財政規模に対する実質収支額及び資金余剰額の合計の比率は，一般会計において実質収支が約</a:t>
          </a:r>
          <a:r>
            <a:rPr kumimoji="1" lang="en-US" altLang="ja-JP" sz="1100">
              <a:solidFill>
                <a:schemeClr val="dk1"/>
              </a:solidFill>
              <a:effectLst/>
              <a:latin typeface="+mn-ea"/>
              <a:ea typeface="+mn-ea"/>
              <a:cs typeface="+mn-cs"/>
            </a:rPr>
            <a:t>294</a:t>
          </a:r>
          <a:r>
            <a:rPr kumimoji="1" lang="ja-JP" altLang="ja-JP" sz="1100">
              <a:solidFill>
                <a:schemeClr val="dk1"/>
              </a:solidFill>
              <a:effectLst/>
              <a:latin typeface="+mn-ea"/>
              <a:ea typeface="+mn-ea"/>
              <a:cs typeface="+mn-cs"/>
            </a:rPr>
            <a:t>百万円の</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2.72</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），国民健康保険特別会計においては約</a:t>
          </a:r>
          <a:r>
            <a:rPr kumimoji="1" lang="en-US" altLang="ja-JP" sz="1100">
              <a:solidFill>
                <a:schemeClr val="dk1"/>
              </a:solidFill>
              <a:effectLst/>
              <a:latin typeface="+mn-ea"/>
              <a:ea typeface="+mn-ea"/>
              <a:cs typeface="+mn-cs"/>
            </a:rPr>
            <a:t>18</a:t>
          </a:r>
          <a:r>
            <a:rPr kumimoji="1" lang="ja-JP" altLang="ja-JP" sz="1100">
              <a:solidFill>
                <a:schemeClr val="dk1"/>
              </a:solidFill>
              <a:effectLst/>
              <a:latin typeface="+mn-ea"/>
              <a:ea typeface="+mn-ea"/>
              <a:cs typeface="+mn-cs"/>
            </a:rPr>
            <a:t>百万円の</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0.15</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），介護保険特別会計では，約</a:t>
          </a:r>
          <a:r>
            <a:rPr kumimoji="1" lang="en-US" altLang="ja-JP" sz="1100">
              <a:solidFill>
                <a:schemeClr val="dk1"/>
              </a:solidFill>
              <a:effectLst/>
              <a:latin typeface="+mn-ea"/>
              <a:ea typeface="+mn-ea"/>
              <a:cs typeface="+mn-cs"/>
            </a:rPr>
            <a:t>73</a:t>
          </a:r>
          <a:r>
            <a:rPr kumimoji="1" lang="ja-JP" altLang="ja-JP" sz="1100">
              <a:solidFill>
                <a:schemeClr val="dk1"/>
              </a:solidFill>
              <a:effectLst/>
              <a:latin typeface="+mn-ea"/>
              <a:ea typeface="+mn-ea"/>
              <a:cs typeface="+mn-cs"/>
            </a:rPr>
            <a:t>百万円の増（</a:t>
          </a:r>
          <a:r>
            <a:rPr kumimoji="1" lang="en-US" altLang="ja-JP" sz="1100">
              <a:solidFill>
                <a:schemeClr val="dk1"/>
              </a:solidFill>
              <a:effectLst/>
              <a:latin typeface="+mn-ea"/>
              <a:ea typeface="+mn-ea"/>
              <a:cs typeface="+mn-cs"/>
            </a:rPr>
            <a:t>0.69</a:t>
          </a:r>
          <a:r>
            <a:rPr kumimoji="1" lang="ja-JP" altLang="ja-JP" sz="1100">
              <a:solidFill>
                <a:schemeClr val="dk1"/>
              </a:solidFill>
              <a:effectLst/>
              <a:latin typeface="+mn-ea"/>
              <a:ea typeface="+mn-ea"/>
              <a:cs typeface="+mn-cs"/>
            </a:rPr>
            <a:t>ポイント増）により，全会計合計では</a:t>
          </a:r>
          <a:r>
            <a:rPr kumimoji="1" lang="en-US" altLang="ja-JP" sz="1100">
              <a:solidFill>
                <a:schemeClr val="dk1"/>
              </a:solidFill>
              <a:effectLst/>
              <a:latin typeface="+mn-ea"/>
              <a:ea typeface="+mn-ea"/>
              <a:cs typeface="+mn-cs"/>
            </a:rPr>
            <a:t>2.71</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減</a:t>
          </a:r>
          <a:r>
            <a:rPr kumimoji="1" lang="ja-JP" altLang="ja-JP" sz="1100">
              <a:solidFill>
                <a:schemeClr val="dk1"/>
              </a:solidFill>
              <a:effectLst/>
              <a:latin typeface="+mn-ea"/>
              <a:ea typeface="+mn-ea"/>
              <a:cs typeface="+mn-cs"/>
            </a:rPr>
            <a:t>の</a:t>
          </a:r>
          <a:r>
            <a:rPr kumimoji="1" lang="en-US" altLang="ja-JP" sz="1100">
              <a:solidFill>
                <a:schemeClr val="dk1"/>
              </a:solidFill>
              <a:effectLst/>
              <a:latin typeface="+mn-ea"/>
              <a:ea typeface="+mn-ea"/>
              <a:cs typeface="+mn-cs"/>
            </a:rPr>
            <a:t>24.36%</a:t>
          </a:r>
          <a:r>
            <a:rPr kumimoji="1" lang="ja-JP" altLang="ja-JP" sz="1100">
              <a:solidFill>
                <a:schemeClr val="dk1"/>
              </a:solidFill>
              <a:effectLst/>
              <a:latin typeface="+mn-ea"/>
              <a:ea typeface="+mn-ea"/>
              <a:cs typeface="+mn-cs"/>
            </a:rPr>
            <a:t>となった。</a:t>
          </a:r>
          <a:endParaRPr lang="ja-JP" altLang="ja-JP" sz="14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17703772</v>
      </c>
      <c r="BO4" s="411"/>
      <c r="BP4" s="411"/>
      <c r="BQ4" s="411"/>
      <c r="BR4" s="411"/>
      <c r="BS4" s="411"/>
      <c r="BT4" s="411"/>
      <c r="BU4" s="412"/>
      <c r="BV4" s="410">
        <v>18557218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5.9</v>
      </c>
      <c r="CU4" s="588"/>
      <c r="CV4" s="588"/>
      <c r="CW4" s="588"/>
      <c r="CX4" s="588"/>
      <c r="CY4" s="588"/>
      <c r="CZ4" s="588"/>
      <c r="DA4" s="589"/>
      <c r="DB4" s="587">
        <v>8.6</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17067215</v>
      </c>
      <c r="BO5" s="416"/>
      <c r="BP5" s="416"/>
      <c r="BQ5" s="416"/>
      <c r="BR5" s="416"/>
      <c r="BS5" s="416"/>
      <c r="BT5" s="416"/>
      <c r="BU5" s="417"/>
      <c r="BV5" s="415">
        <v>17616344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93.9</v>
      </c>
      <c r="CU5" s="386"/>
      <c r="CV5" s="386"/>
      <c r="CW5" s="386"/>
      <c r="CX5" s="386"/>
      <c r="CY5" s="386"/>
      <c r="CZ5" s="386"/>
      <c r="DA5" s="387"/>
      <c r="DB5" s="385">
        <v>94.1</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636557</v>
      </c>
      <c r="BO6" s="416"/>
      <c r="BP6" s="416"/>
      <c r="BQ6" s="416"/>
      <c r="BR6" s="416"/>
      <c r="BS6" s="416"/>
      <c r="BT6" s="416"/>
      <c r="BU6" s="417"/>
      <c r="BV6" s="415">
        <v>940874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100.7</v>
      </c>
      <c r="CU6" s="562"/>
      <c r="CV6" s="562"/>
      <c r="CW6" s="562"/>
      <c r="CX6" s="562"/>
      <c r="CY6" s="562"/>
      <c r="CZ6" s="562"/>
      <c r="DA6" s="563"/>
      <c r="DB6" s="561">
        <v>101.9</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13716</v>
      </c>
      <c r="BO7" s="416"/>
      <c r="BP7" s="416"/>
      <c r="BQ7" s="416"/>
      <c r="BR7" s="416"/>
      <c r="BS7" s="416"/>
      <c r="BT7" s="416"/>
      <c r="BU7" s="417"/>
      <c r="BV7" s="415">
        <v>24489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10514736</v>
      </c>
      <c r="CU7" s="416"/>
      <c r="CV7" s="416"/>
      <c r="CW7" s="416"/>
      <c r="CX7" s="416"/>
      <c r="CY7" s="416"/>
      <c r="CZ7" s="416"/>
      <c r="DA7" s="417"/>
      <c r="DB7" s="415">
        <v>10599217</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622841</v>
      </c>
      <c r="BO8" s="416"/>
      <c r="BP8" s="416"/>
      <c r="BQ8" s="416"/>
      <c r="BR8" s="416"/>
      <c r="BS8" s="416"/>
      <c r="BT8" s="416"/>
      <c r="BU8" s="417"/>
      <c r="BV8" s="415">
        <v>916385</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0.7</v>
      </c>
      <c r="CU8" s="525"/>
      <c r="CV8" s="525"/>
      <c r="CW8" s="525"/>
      <c r="CX8" s="525"/>
      <c r="CY8" s="525"/>
      <c r="CZ8" s="525"/>
      <c r="DA8" s="526"/>
      <c r="DB8" s="524">
        <v>0.7</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51594</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-293544</v>
      </c>
      <c r="BO9" s="416"/>
      <c r="BP9" s="416"/>
      <c r="BQ9" s="416"/>
      <c r="BR9" s="416"/>
      <c r="BS9" s="416"/>
      <c r="BT9" s="416"/>
      <c r="BU9" s="417"/>
      <c r="BV9" s="415">
        <v>49649</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14.4</v>
      </c>
      <c r="CU9" s="386"/>
      <c r="CV9" s="386"/>
      <c r="CW9" s="386"/>
      <c r="CX9" s="386"/>
      <c r="CY9" s="386"/>
      <c r="CZ9" s="386"/>
      <c r="DA9" s="387"/>
      <c r="DB9" s="385">
        <v>13.7</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52494</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1458</v>
      </c>
      <c r="BO10" s="416"/>
      <c r="BP10" s="416"/>
      <c r="BQ10" s="416"/>
      <c r="BR10" s="416"/>
      <c r="BS10" s="416"/>
      <c r="BT10" s="416"/>
      <c r="BU10" s="417"/>
      <c r="BV10" s="415">
        <v>1045</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78</v>
      </c>
      <c r="AV11" s="473"/>
      <c r="AW11" s="473"/>
      <c r="AX11" s="473"/>
      <c r="AY11" s="395" t="s">
        <v>109</v>
      </c>
      <c r="AZ11" s="396"/>
      <c r="BA11" s="396"/>
      <c r="BB11" s="396"/>
      <c r="BC11" s="396"/>
      <c r="BD11" s="396"/>
      <c r="BE11" s="396"/>
      <c r="BF11" s="396"/>
      <c r="BG11" s="396"/>
      <c r="BH11" s="396"/>
      <c r="BI11" s="396"/>
      <c r="BJ11" s="396"/>
      <c r="BK11" s="396"/>
      <c r="BL11" s="396"/>
      <c r="BM11" s="397"/>
      <c r="BN11" s="415" t="s">
        <v>110</v>
      </c>
      <c r="BO11" s="416"/>
      <c r="BP11" s="416"/>
      <c r="BQ11" s="416"/>
      <c r="BR11" s="416"/>
      <c r="BS11" s="416"/>
      <c r="BT11" s="416"/>
      <c r="BU11" s="417"/>
      <c r="BV11" s="415" t="s">
        <v>110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110</v>
      </c>
      <c r="CU11" s="525"/>
      <c r="CV11" s="525"/>
      <c r="CW11" s="525"/>
      <c r="CX11" s="525"/>
      <c r="CY11" s="525"/>
      <c r="CZ11" s="525"/>
      <c r="DA11" s="526"/>
      <c r="DB11" s="524" t="s">
        <v>110</v>
      </c>
      <c r="DC11" s="525"/>
      <c r="DD11" s="525"/>
      <c r="DE11" s="525"/>
      <c r="DF11" s="525"/>
      <c r="DG11" s="525"/>
      <c r="DH11" s="525"/>
      <c r="DI11" s="526"/>
      <c r="DJ11" s="139"/>
      <c r="DK11" s="139"/>
      <c r="DL11" s="139"/>
      <c r="DM11" s="139"/>
      <c r="DN11" s="139"/>
      <c r="DO11" s="139"/>
    </row>
    <row r="12" spans="1:119" ht="18.75" customHeight="1">
      <c r="A12" s="140"/>
      <c r="B12" s="527" t="s">
        <v>112</v>
      </c>
      <c r="C12" s="528"/>
      <c r="D12" s="528"/>
      <c r="E12" s="528"/>
      <c r="F12" s="528"/>
      <c r="G12" s="528"/>
      <c r="H12" s="528"/>
      <c r="I12" s="528"/>
      <c r="J12" s="528"/>
      <c r="K12" s="529"/>
      <c r="L12" s="536" t="s">
        <v>113</v>
      </c>
      <c r="M12" s="537"/>
      <c r="N12" s="537"/>
      <c r="O12" s="537"/>
      <c r="P12" s="537"/>
      <c r="Q12" s="538"/>
      <c r="R12" s="539">
        <v>52598</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t="s">
        <v>119</v>
      </c>
      <c r="BO12" s="416"/>
      <c r="BP12" s="416"/>
      <c r="BQ12" s="416"/>
      <c r="BR12" s="416"/>
      <c r="BS12" s="416"/>
      <c r="BT12" s="416"/>
      <c r="BU12" s="417"/>
      <c r="BV12" s="415">
        <v>46854</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119</v>
      </c>
      <c r="CU12" s="525"/>
      <c r="CV12" s="525"/>
      <c r="CW12" s="525"/>
      <c r="CX12" s="525"/>
      <c r="CY12" s="525"/>
      <c r="CZ12" s="525"/>
      <c r="DA12" s="526"/>
      <c r="DB12" s="524" t="s">
        <v>119</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121</v>
      </c>
      <c r="N13" s="514"/>
      <c r="O13" s="514"/>
      <c r="P13" s="514"/>
      <c r="Q13" s="515"/>
      <c r="R13" s="516">
        <v>50638</v>
      </c>
      <c r="S13" s="517"/>
      <c r="T13" s="517"/>
      <c r="U13" s="517"/>
      <c r="V13" s="518"/>
      <c r="W13" s="504" t="s">
        <v>122</v>
      </c>
      <c r="X13" s="428"/>
      <c r="Y13" s="428"/>
      <c r="Z13" s="428"/>
      <c r="AA13" s="428"/>
      <c r="AB13" s="429"/>
      <c r="AC13" s="391">
        <v>1748</v>
      </c>
      <c r="AD13" s="392"/>
      <c r="AE13" s="392"/>
      <c r="AF13" s="392"/>
      <c r="AG13" s="393"/>
      <c r="AH13" s="391">
        <v>2026</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-292086</v>
      </c>
      <c r="BO13" s="416"/>
      <c r="BP13" s="416"/>
      <c r="BQ13" s="416"/>
      <c r="BR13" s="416"/>
      <c r="BS13" s="416"/>
      <c r="BT13" s="416"/>
      <c r="BU13" s="417"/>
      <c r="BV13" s="415">
        <v>3840</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10.5</v>
      </c>
      <c r="CU13" s="386"/>
      <c r="CV13" s="386"/>
      <c r="CW13" s="386"/>
      <c r="CX13" s="386"/>
      <c r="CY13" s="386"/>
      <c r="CZ13" s="386"/>
      <c r="DA13" s="387"/>
      <c r="DB13" s="385">
        <v>10.8</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52598</v>
      </c>
      <c r="S14" s="517"/>
      <c r="T14" s="517"/>
      <c r="U14" s="517"/>
      <c r="V14" s="518"/>
      <c r="W14" s="519"/>
      <c r="X14" s="431"/>
      <c r="Y14" s="431"/>
      <c r="Z14" s="431"/>
      <c r="AA14" s="431"/>
      <c r="AB14" s="432"/>
      <c r="AC14" s="509">
        <v>7.1</v>
      </c>
      <c r="AD14" s="510"/>
      <c r="AE14" s="510"/>
      <c r="AF14" s="510"/>
      <c r="AG14" s="511"/>
      <c r="AH14" s="509">
        <v>7.9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27.5</v>
      </c>
      <c r="CU14" s="488"/>
      <c r="CV14" s="488"/>
      <c r="CW14" s="488"/>
      <c r="CX14" s="488"/>
      <c r="CY14" s="488"/>
      <c r="CZ14" s="488"/>
      <c r="DA14" s="489"/>
      <c r="DB14" s="520">
        <v>37.200000000000003</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121</v>
      </c>
      <c r="N15" s="514"/>
      <c r="O15" s="514"/>
      <c r="P15" s="514"/>
      <c r="Q15" s="515"/>
      <c r="R15" s="516">
        <v>50769</v>
      </c>
      <c r="S15" s="517"/>
      <c r="T15" s="517"/>
      <c r="U15" s="517"/>
      <c r="V15" s="518"/>
      <c r="W15" s="504" t="s">
        <v>129</v>
      </c>
      <c r="X15" s="428"/>
      <c r="Y15" s="428"/>
      <c r="Z15" s="428"/>
      <c r="AA15" s="428"/>
      <c r="AB15" s="429"/>
      <c r="AC15" s="391">
        <v>9370</v>
      </c>
      <c r="AD15" s="392"/>
      <c r="AE15" s="392"/>
      <c r="AF15" s="392"/>
      <c r="AG15" s="393"/>
      <c r="AH15" s="391">
        <v>9764</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5806937</v>
      </c>
      <c r="BO15" s="411"/>
      <c r="BP15" s="411"/>
      <c r="BQ15" s="411"/>
      <c r="BR15" s="411"/>
      <c r="BS15" s="411"/>
      <c r="BT15" s="411"/>
      <c r="BU15" s="412"/>
      <c r="BV15" s="410">
        <v>5788180</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37.9</v>
      </c>
      <c r="AD16" s="510"/>
      <c r="AE16" s="510"/>
      <c r="AF16" s="510"/>
      <c r="AG16" s="511"/>
      <c r="AH16" s="509">
        <v>38.200000000000003</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8235958</v>
      </c>
      <c r="BO16" s="416"/>
      <c r="BP16" s="416"/>
      <c r="BQ16" s="416"/>
      <c r="BR16" s="416"/>
      <c r="BS16" s="416"/>
      <c r="BT16" s="416"/>
      <c r="BU16" s="417"/>
      <c r="BV16" s="415">
        <v>8222314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13608</v>
      </c>
      <c r="AD17" s="392"/>
      <c r="AE17" s="392"/>
      <c r="AF17" s="392"/>
      <c r="AG17" s="393"/>
      <c r="AH17" s="391">
        <v>13801</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7369310</v>
      </c>
      <c r="BO17" s="416"/>
      <c r="BP17" s="416"/>
      <c r="BQ17" s="416"/>
      <c r="BR17" s="416"/>
      <c r="BS17" s="416"/>
      <c r="BT17" s="416"/>
      <c r="BU17" s="417"/>
      <c r="BV17" s="415">
        <v>7340102</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65.760000000000005</v>
      </c>
      <c r="M18" s="480"/>
      <c r="N18" s="480"/>
      <c r="O18" s="480"/>
      <c r="P18" s="480"/>
      <c r="Q18" s="480"/>
      <c r="R18" s="481"/>
      <c r="S18" s="481"/>
      <c r="T18" s="481"/>
      <c r="U18" s="481"/>
      <c r="V18" s="482"/>
      <c r="W18" s="496"/>
      <c r="X18" s="497"/>
      <c r="Y18" s="497"/>
      <c r="Z18" s="497"/>
      <c r="AA18" s="497"/>
      <c r="AB18" s="505"/>
      <c r="AC18" s="379">
        <v>55</v>
      </c>
      <c r="AD18" s="380"/>
      <c r="AE18" s="380"/>
      <c r="AF18" s="380"/>
      <c r="AG18" s="483"/>
      <c r="AH18" s="379">
        <v>53.9</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10008916</v>
      </c>
      <c r="BO18" s="416"/>
      <c r="BP18" s="416"/>
      <c r="BQ18" s="416"/>
      <c r="BR18" s="416"/>
      <c r="BS18" s="416"/>
      <c r="BT18" s="416"/>
      <c r="BU18" s="417"/>
      <c r="BV18" s="415">
        <v>10172356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785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12484862</v>
      </c>
      <c r="BO19" s="416"/>
      <c r="BP19" s="416"/>
      <c r="BQ19" s="416"/>
      <c r="BR19" s="416"/>
      <c r="BS19" s="416"/>
      <c r="BT19" s="416"/>
      <c r="BU19" s="417"/>
      <c r="BV19" s="415">
        <v>12917421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18267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15032777</v>
      </c>
      <c r="BO23" s="416"/>
      <c r="BP23" s="416"/>
      <c r="BQ23" s="416"/>
      <c r="BR23" s="416"/>
      <c r="BS23" s="416"/>
      <c r="BT23" s="416"/>
      <c r="BU23" s="417"/>
      <c r="BV23" s="415">
        <v>15330068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8550</v>
      </c>
      <c r="R24" s="392"/>
      <c r="S24" s="392"/>
      <c r="T24" s="392"/>
      <c r="U24" s="392"/>
      <c r="V24" s="393"/>
      <c r="W24" s="457"/>
      <c r="X24" s="448"/>
      <c r="Y24" s="449"/>
      <c r="Z24" s="388" t="s">
        <v>153</v>
      </c>
      <c r="AA24" s="389"/>
      <c r="AB24" s="389"/>
      <c r="AC24" s="389"/>
      <c r="AD24" s="389"/>
      <c r="AE24" s="389"/>
      <c r="AF24" s="389"/>
      <c r="AG24" s="390"/>
      <c r="AH24" s="391">
        <v>313</v>
      </c>
      <c r="AI24" s="392"/>
      <c r="AJ24" s="392"/>
      <c r="AK24" s="392"/>
      <c r="AL24" s="393"/>
      <c r="AM24" s="391">
        <v>959345</v>
      </c>
      <c r="AN24" s="392"/>
      <c r="AO24" s="392"/>
      <c r="AP24" s="392"/>
      <c r="AQ24" s="392"/>
      <c r="AR24" s="393"/>
      <c r="AS24" s="391">
        <v>3065</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11710484</v>
      </c>
      <c r="BO24" s="416"/>
      <c r="BP24" s="416"/>
      <c r="BQ24" s="416"/>
      <c r="BR24" s="416"/>
      <c r="BS24" s="416"/>
      <c r="BT24" s="416"/>
      <c r="BU24" s="417"/>
      <c r="BV24" s="415">
        <v>11795050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6800</v>
      </c>
      <c r="R25" s="392"/>
      <c r="S25" s="392"/>
      <c r="T25" s="392"/>
      <c r="U25" s="392"/>
      <c r="V25" s="393"/>
      <c r="W25" s="457"/>
      <c r="X25" s="448"/>
      <c r="Y25" s="449"/>
      <c r="Z25" s="388" t="s">
        <v>156</v>
      </c>
      <c r="AA25" s="389"/>
      <c r="AB25" s="389"/>
      <c r="AC25" s="389"/>
      <c r="AD25" s="389"/>
      <c r="AE25" s="389"/>
      <c r="AF25" s="389"/>
      <c r="AG25" s="390"/>
      <c r="AH25" s="391" t="s">
        <v>119</v>
      </c>
      <c r="AI25" s="392"/>
      <c r="AJ25" s="392"/>
      <c r="AK25" s="392"/>
      <c r="AL25" s="393"/>
      <c r="AM25" s="391" t="s">
        <v>119</v>
      </c>
      <c r="AN25" s="392"/>
      <c r="AO25" s="392"/>
      <c r="AP25" s="392"/>
      <c r="AQ25" s="392"/>
      <c r="AR25" s="393"/>
      <c r="AS25" s="391" t="s">
        <v>119</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2864419</v>
      </c>
      <c r="BO25" s="411"/>
      <c r="BP25" s="411"/>
      <c r="BQ25" s="411"/>
      <c r="BR25" s="411"/>
      <c r="BS25" s="411"/>
      <c r="BT25" s="411"/>
      <c r="BU25" s="412"/>
      <c r="BV25" s="410">
        <v>2227792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6400</v>
      </c>
      <c r="R26" s="392"/>
      <c r="S26" s="392"/>
      <c r="T26" s="392"/>
      <c r="U26" s="392"/>
      <c r="V26" s="393"/>
      <c r="W26" s="457"/>
      <c r="X26" s="448"/>
      <c r="Y26" s="449"/>
      <c r="Z26" s="388" t="s">
        <v>159</v>
      </c>
      <c r="AA26" s="470"/>
      <c r="AB26" s="470"/>
      <c r="AC26" s="470"/>
      <c r="AD26" s="470"/>
      <c r="AE26" s="470"/>
      <c r="AF26" s="470"/>
      <c r="AG26" s="471"/>
      <c r="AH26" s="391">
        <v>3</v>
      </c>
      <c r="AI26" s="392"/>
      <c r="AJ26" s="392"/>
      <c r="AK26" s="392"/>
      <c r="AL26" s="393"/>
      <c r="AM26" s="391">
        <v>9840</v>
      </c>
      <c r="AN26" s="392"/>
      <c r="AO26" s="392"/>
      <c r="AP26" s="392"/>
      <c r="AQ26" s="392"/>
      <c r="AR26" s="393"/>
      <c r="AS26" s="391">
        <v>3280</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119</v>
      </c>
      <c r="BO26" s="416"/>
      <c r="BP26" s="416"/>
      <c r="BQ26" s="416"/>
      <c r="BR26" s="416"/>
      <c r="BS26" s="416"/>
      <c r="BT26" s="416"/>
      <c r="BU26" s="417"/>
      <c r="BV26" s="415" t="s">
        <v>119</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4180</v>
      </c>
      <c r="R27" s="392"/>
      <c r="S27" s="392"/>
      <c r="T27" s="392"/>
      <c r="U27" s="392"/>
      <c r="V27" s="393"/>
      <c r="W27" s="457"/>
      <c r="X27" s="448"/>
      <c r="Y27" s="449"/>
      <c r="Z27" s="388" t="s">
        <v>162</v>
      </c>
      <c r="AA27" s="389"/>
      <c r="AB27" s="389"/>
      <c r="AC27" s="389"/>
      <c r="AD27" s="389"/>
      <c r="AE27" s="389"/>
      <c r="AF27" s="389"/>
      <c r="AG27" s="390"/>
      <c r="AH27" s="391">
        <v>5</v>
      </c>
      <c r="AI27" s="392"/>
      <c r="AJ27" s="392"/>
      <c r="AK27" s="392"/>
      <c r="AL27" s="393"/>
      <c r="AM27" s="391">
        <v>17296</v>
      </c>
      <c r="AN27" s="392"/>
      <c r="AO27" s="392"/>
      <c r="AP27" s="392"/>
      <c r="AQ27" s="392"/>
      <c r="AR27" s="393"/>
      <c r="AS27" s="391">
        <v>3459</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t="s">
        <v>119</v>
      </c>
      <c r="BO27" s="419"/>
      <c r="BP27" s="419"/>
      <c r="BQ27" s="419"/>
      <c r="BR27" s="419"/>
      <c r="BS27" s="419"/>
      <c r="BT27" s="419"/>
      <c r="BU27" s="420"/>
      <c r="BV27" s="418" t="s">
        <v>119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3750</v>
      </c>
      <c r="R28" s="392"/>
      <c r="S28" s="392"/>
      <c r="T28" s="392"/>
      <c r="U28" s="392"/>
      <c r="V28" s="393"/>
      <c r="W28" s="457"/>
      <c r="X28" s="448"/>
      <c r="Y28" s="449"/>
      <c r="Z28" s="388" t="s">
        <v>165</v>
      </c>
      <c r="AA28" s="389"/>
      <c r="AB28" s="389"/>
      <c r="AC28" s="389"/>
      <c r="AD28" s="389"/>
      <c r="AE28" s="389"/>
      <c r="AF28" s="389"/>
      <c r="AG28" s="390"/>
      <c r="AH28" s="391" t="s">
        <v>119</v>
      </c>
      <c r="AI28" s="392"/>
      <c r="AJ28" s="392"/>
      <c r="AK28" s="392"/>
      <c r="AL28" s="393"/>
      <c r="AM28" s="391" t="s">
        <v>119</v>
      </c>
      <c r="AN28" s="392"/>
      <c r="AO28" s="392"/>
      <c r="AP28" s="392"/>
      <c r="AQ28" s="392"/>
      <c r="AR28" s="393"/>
      <c r="AS28" s="391" t="s">
        <v>119</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1790565</v>
      </c>
      <c r="BO28" s="411"/>
      <c r="BP28" s="411"/>
      <c r="BQ28" s="411"/>
      <c r="BR28" s="411"/>
      <c r="BS28" s="411"/>
      <c r="BT28" s="411"/>
      <c r="BU28" s="412"/>
      <c r="BV28" s="410">
        <v>1789107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16</v>
      </c>
      <c r="M29" s="392"/>
      <c r="N29" s="392"/>
      <c r="O29" s="392"/>
      <c r="P29" s="393"/>
      <c r="Q29" s="391">
        <v>3610</v>
      </c>
      <c r="R29" s="392"/>
      <c r="S29" s="392"/>
      <c r="T29" s="392"/>
      <c r="U29" s="392"/>
      <c r="V29" s="393"/>
      <c r="W29" s="458"/>
      <c r="X29" s="459"/>
      <c r="Y29" s="460"/>
      <c r="Z29" s="388" t="s">
        <v>169</v>
      </c>
      <c r="AA29" s="389"/>
      <c r="AB29" s="389"/>
      <c r="AC29" s="389"/>
      <c r="AD29" s="389"/>
      <c r="AE29" s="389"/>
      <c r="AF29" s="389"/>
      <c r="AG29" s="390"/>
      <c r="AH29" s="391">
        <v>318</v>
      </c>
      <c r="AI29" s="392"/>
      <c r="AJ29" s="392"/>
      <c r="AK29" s="392"/>
      <c r="AL29" s="393"/>
      <c r="AM29" s="391">
        <v>976641</v>
      </c>
      <c r="AN29" s="392"/>
      <c r="AO29" s="392"/>
      <c r="AP29" s="392"/>
      <c r="AQ29" s="392"/>
      <c r="AR29" s="393"/>
      <c r="AS29" s="391">
        <v>3071</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511414</v>
      </c>
      <c r="BO29" s="416"/>
      <c r="BP29" s="416"/>
      <c r="BQ29" s="416"/>
      <c r="BR29" s="416"/>
      <c r="BS29" s="416"/>
      <c r="BT29" s="416"/>
      <c r="BU29" s="417"/>
      <c r="BV29" s="415">
        <v>510999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97.1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2182558</v>
      </c>
      <c r="BO30" s="419"/>
      <c r="BP30" s="419"/>
      <c r="BQ30" s="419"/>
      <c r="BR30" s="419"/>
      <c r="BS30" s="419"/>
      <c r="BT30" s="419"/>
      <c r="BU30" s="420"/>
      <c r="BV30" s="418">
        <v>2114603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IF('各会計、関係団体の財政状況及び健全化判断比率'!B33="","",'各会計、関係団体の財政状況及び健全化判断比率'!B33)</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茨城県市町村総合事務組合（一般会計）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結城市文化・スポーツ振興事業団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公共用地先行取得事業特別会計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介護保険特別会計(介護保険事業勘定)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IF('各会計、関係団体の財政状況及び健全化判断比率'!B34="","",'各会計、関係団体の財政状況及び健全化判断比率'!B34)</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茨城県市町村総合事務組合（県民交通災害共済事業特別会計）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結城市土地開発公社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住宅資金等貸付事業特別会計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介護保険特別会計(介護サービス事業勘定)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11</v>
      </c>
      <c r="BF36" s="375"/>
      <c r="BG36" s="374" t="str">
        <f>IF('各会計、関係団体の財政状況及び健全化判断比率'!B35="","",'各会計、関係団体の財政状況及び健全化判断比率'!B35)</f>
        <v>下館・結城都市計画事業結城南部第二土地区画整理事業特別会計</v>
      </c>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茨城県租税債権管理機構（一般会計）</v>
      </c>
      <c r="BZ36" s="374"/>
      <c r="CA36" s="374"/>
      <c r="CB36" s="374"/>
      <c r="CC36" s="374"/>
      <c r="CD36" s="374"/>
      <c r="CE36" s="374"/>
      <c r="CF36" s="374"/>
      <c r="CG36" s="374"/>
      <c r="CH36" s="374"/>
      <c r="CI36" s="374"/>
      <c r="CJ36" s="374"/>
      <c r="CK36" s="374"/>
      <c r="CL36" s="374"/>
      <c r="CM36" s="374"/>
      <c r="CN36" s="167"/>
      <c r="CO36" s="375">
        <f t="shared" si="3"/>
        <v>23</v>
      </c>
      <c r="CP36" s="375"/>
      <c r="CQ36" s="374" t="str">
        <f>IF('各会計、関係団体の財政状況及び健全化判断比率'!BS9="","",'各会計、関係団体の財政状況及び健全化判断比率'!BS9)</f>
        <v>ＴＭＯ結城</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12</v>
      </c>
      <c r="BF37" s="375"/>
      <c r="BG37" s="374" t="str">
        <f>IF('各会計、関係団体の財政状況及び健全化判断比率'!B36="","",'各会計、関係団体の財政状況及び健全化判断比率'!B36)</f>
        <v>下館・結城都市計画事業結城南部第三土地区画整理事業特別会計</v>
      </c>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茨城県後期高齢者医療広域連合（一般会計）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13</v>
      </c>
      <c r="BF38" s="375"/>
      <c r="BG38" s="374" t="str">
        <f>IF('各会計、関係団体の財政状況及び健全化判断比率'!B37="","",'各会計、関係団体の財政状況及び健全化判断比率'!B37)</f>
        <v>下館・結城都市計画事業結城南部第四土地区画整理事業特別会計</v>
      </c>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茨城県後期高齢者医療広域連合（後期高齢医療特別会計）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19</v>
      </c>
      <c r="BX39" s="375"/>
      <c r="BY39" s="374" t="str">
        <f>IF('各会計、関係団体の財政状況及び健全化判断比率'!B73="","",'各会計、関係団体の財政状況及び健全化判断比率'!B73)</f>
        <v>筑西広域市町村圏事務組合（一般会計）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20</v>
      </c>
      <c r="BX40" s="375"/>
      <c r="BY40" s="374" t="str">
        <f>IF('各会計、関係団体の財政状況及び健全化判断比率'!B74="","",'各会計、関係団体の財政状況及び健全化判断比率'!B74)</f>
        <v>筑西広域市町村圏事務組合（筑西ふるさと市町村圏特別会計）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0" t="s">
        <v>529</v>
      </c>
      <c r="D34" s="1180"/>
      <c r="E34" s="1181"/>
      <c r="F34" s="32">
        <v>11.13</v>
      </c>
      <c r="G34" s="33">
        <v>11.77</v>
      </c>
      <c r="H34" s="33">
        <v>12.15</v>
      </c>
      <c r="I34" s="33">
        <v>12.3</v>
      </c>
      <c r="J34" s="34">
        <v>12.44</v>
      </c>
      <c r="K34" s="22"/>
      <c r="L34" s="22"/>
      <c r="M34" s="22"/>
      <c r="N34" s="22"/>
      <c r="O34" s="22"/>
      <c r="P34" s="22"/>
    </row>
    <row r="35" spans="1:16" ht="39" customHeight="1">
      <c r="A35" s="22"/>
      <c r="B35" s="35"/>
      <c r="C35" s="1174" t="s">
        <v>530</v>
      </c>
      <c r="D35" s="1175"/>
      <c r="E35" s="1176"/>
      <c r="F35" s="36">
        <v>10.199999999999999</v>
      </c>
      <c r="G35" s="37">
        <v>12.59</v>
      </c>
      <c r="H35" s="37">
        <v>8.27</v>
      </c>
      <c r="I35" s="37">
        <v>8.64</v>
      </c>
      <c r="J35" s="38">
        <v>5.92</v>
      </c>
      <c r="K35" s="22"/>
      <c r="L35" s="22"/>
      <c r="M35" s="22"/>
      <c r="N35" s="22"/>
      <c r="O35" s="22"/>
      <c r="P35" s="22"/>
    </row>
    <row r="36" spans="1:16" ht="39" customHeight="1">
      <c r="A36" s="22"/>
      <c r="B36" s="35"/>
      <c r="C36" s="1174" t="s">
        <v>531</v>
      </c>
      <c r="D36" s="1175"/>
      <c r="E36" s="1176"/>
      <c r="F36" s="36">
        <v>2.74</v>
      </c>
      <c r="G36" s="37">
        <v>3.18</v>
      </c>
      <c r="H36" s="37">
        <v>2.04</v>
      </c>
      <c r="I36" s="37">
        <v>2.59</v>
      </c>
      <c r="J36" s="38">
        <v>2.44</v>
      </c>
      <c r="K36" s="22"/>
      <c r="L36" s="22"/>
      <c r="M36" s="22"/>
      <c r="N36" s="22"/>
      <c r="O36" s="22"/>
      <c r="P36" s="22"/>
    </row>
    <row r="37" spans="1:16" ht="39" customHeight="1">
      <c r="A37" s="22"/>
      <c r="B37" s="35"/>
      <c r="C37" s="1174" t="s">
        <v>532</v>
      </c>
      <c r="D37" s="1175"/>
      <c r="E37" s="1176"/>
      <c r="F37" s="36">
        <v>0.22</v>
      </c>
      <c r="G37" s="37">
        <v>0.47</v>
      </c>
      <c r="H37" s="37">
        <v>0.03</v>
      </c>
      <c r="I37" s="37">
        <v>0.94</v>
      </c>
      <c r="J37" s="38">
        <v>1.63</v>
      </c>
      <c r="K37" s="22"/>
      <c r="L37" s="22"/>
      <c r="M37" s="22"/>
      <c r="N37" s="22"/>
      <c r="O37" s="22"/>
      <c r="P37" s="22"/>
    </row>
    <row r="38" spans="1:16" ht="39" customHeight="1">
      <c r="A38" s="22"/>
      <c r="B38" s="35"/>
      <c r="C38" s="1174" t="s">
        <v>533</v>
      </c>
      <c r="D38" s="1175"/>
      <c r="E38" s="1176"/>
      <c r="F38" s="36">
        <v>0.3</v>
      </c>
      <c r="G38" s="37">
        <v>0.56000000000000005</v>
      </c>
      <c r="H38" s="37">
        <v>0.33</v>
      </c>
      <c r="I38" s="37">
        <v>0.78</v>
      </c>
      <c r="J38" s="38">
        <v>0.76</v>
      </c>
      <c r="K38" s="22"/>
      <c r="L38" s="22"/>
      <c r="M38" s="22"/>
      <c r="N38" s="22"/>
      <c r="O38" s="22"/>
      <c r="P38" s="22"/>
    </row>
    <row r="39" spans="1:16" ht="39" customHeight="1">
      <c r="A39" s="22"/>
      <c r="B39" s="35"/>
      <c r="C39" s="1174" t="s">
        <v>534</v>
      </c>
      <c r="D39" s="1175"/>
      <c r="E39" s="1176"/>
      <c r="F39" s="36">
        <v>1.1100000000000001</v>
      </c>
      <c r="G39" s="37">
        <v>1.44</v>
      </c>
      <c r="H39" s="37">
        <v>1.08</v>
      </c>
      <c r="I39" s="37">
        <v>1.05</v>
      </c>
      <c r="J39" s="38">
        <v>0.49</v>
      </c>
      <c r="K39" s="22"/>
      <c r="L39" s="22"/>
      <c r="M39" s="22"/>
      <c r="N39" s="22"/>
      <c r="O39" s="22"/>
      <c r="P39" s="22"/>
    </row>
    <row r="40" spans="1:16" ht="39" customHeight="1">
      <c r="A40" s="22"/>
      <c r="B40" s="35"/>
      <c r="C40" s="1174" t="s">
        <v>535</v>
      </c>
      <c r="D40" s="1175"/>
      <c r="E40" s="1176"/>
      <c r="F40" s="36">
        <v>0.2</v>
      </c>
      <c r="G40" s="37">
        <v>0.55000000000000004</v>
      </c>
      <c r="H40" s="37">
        <v>0.76</v>
      </c>
      <c r="I40" s="37">
        <v>0.69</v>
      </c>
      <c r="J40" s="38">
        <v>0.49</v>
      </c>
      <c r="K40" s="22"/>
      <c r="L40" s="22"/>
      <c r="M40" s="22"/>
      <c r="N40" s="22"/>
      <c r="O40" s="22"/>
      <c r="P40" s="22"/>
    </row>
    <row r="41" spans="1:16" ht="39" customHeight="1">
      <c r="A41" s="22"/>
      <c r="B41" s="35"/>
      <c r="C41" s="1174" t="s">
        <v>536</v>
      </c>
      <c r="D41" s="1175"/>
      <c r="E41" s="1176"/>
      <c r="F41" s="36">
        <v>0</v>
      </c>
      <c r="G41" s="37">
        <v>0</v>
      </c>
      <c r="H41" s="37">
        <v>0</v>
      </c>
      <c r="I41" s="37">
        <v>0</v>
      </c>
      <c r="J41" s="38">
        <v>0.11</v>
      </c>
      <c r="K41" s="22"/>
      <c r="L41" s="22"/>
      <c r="M41" s="22"/>
      <c r="N41" s="22"/>
      <c r="O41" s="22"/>
      <c r="P41" s="22"/>
    </row>
    <row r="42" spans="1:16" ht="39" customHeight="1">
      <c r="A42" s="22"/>
      <c r="B42" s="39"/>
      <c r="C42" s="1174" t="s">
        <v>537</v>
      </c>
      <c r="D42" s="1175"/>
      <c r="E42" s="1176"/>
      <c r="F42" s="36" t="s">
        <v>482</v>
      </c>
      <c r="G42" s="37" t="s">
        <v>482</v>
      </c>
      <c r="H42" s="37" t="s">
        <v>482</v>
      </c>
      <c r="I42" s="37" t="s">
        <v>482</v>
      </c>
      <c r="J42" s="38" t="s">
        <v>482</v>
      </c>
      <c r="K42" s="22"/>
      <c r="L42" s="22"/>
      <c r="M42" s="22"/>
      <c r="N42" s="22"/>
      <c r="O42" s="22"/>
      <c r="P42" s="22"/>
    </row>
    <row r="43" spans="1:16" ht="39" customHeight="1" thickBot="1">
      <c r="A43" s="22"/>
      <c r="B43" s="40"/>
      <c r="C43" s="1177" t="s">
        <v>538</v>
      </c>
      <c r="D43" s="1178"/>
      <c r="E43" s="1179"/>
      <c r="F43" s="41">
        <v>0.02</v>
      </c>
      <c r="G43" s="42">
        <v>0.04</v>
      </c>
      <c r="H43" s="42">
        <v>0.03</v>
      </c>
      <c r="I43" s="42">
        <v>0.03</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0" t="s">
        <v>11</v>
      </c>
      <c r="C45" s="1191"/>
      <c r="D45" s="58"/>
      <c r="E45" s="1196" t="s">
        <v>12</v>
      </c>
      <c r="F45" s="1196"/>
      <c r="G45" s="1196"/>
      <c r="H45" s="1196"/>
      <c r="I45" s="1196"/>
      <c r="J45" s="1197"/>
      <c r="K45" s="59">
        <v>1623</v>
      </c>
      <c r="L45" s="60">
        <v>1658</v>
      </c>
      <c r="M45" s="60">
        <v>1615</v>
      </c>
      <c r="N45" s="60">
        <v>1562</v>
      </c>
      <c r="O45" s="61">
        <v>1592</v>
      </c>
      <c r="P45" s="48"/>
      <c r="Q45" s="48"/>
      <c r="R45" s="48"/>
      <c r="S45" s="48"/>
      <c r="T45" s="48"/>
      <c r="U45" s="48"/>
    </row>
    <row r="46" spans="1:21" ht="30.75" customHeight="1">
      <c r="A46" s="48"/>
      <c r="B46" s="1192"/>
      <c r="C46" s="1193"/>
      <c r="D46" s="62"/>
      <c r="E46" s="1184" t="s">
        <v>13</v>
      </c>
      <c r="F46" s="1184"/>
      <c r="G46" s="1184"/>
      <c r="H46" s="1184"/>
      <c r="I46" s="1184"/>
      <c r="J46" s="1185"/>
      <c r="K46" s="63" t="s">
        <v>482</v>
      </c>
      <c r="L46" s="64" t="s">
        <v>482</v>
      </c>
      <c r="M46" s="64" t="s">
        <v>482</v>
      </c>
      <c r="N46" s="64" t="s">
        <v>482</v>
      </c>
      <c r="O46" s="65" t="s">
        <v>482</v>
      </c>
      <c r="P46" s="48"/>
      <c r="Q46" s="48"/>
      <c r="R46" s="48"/>
      <c r="S46" s="48"/>
      <c r="T46" s="48"/>
      <c r="U46" s="48"/>
    </row>
    <row r="47" spans="1:21" ht="30.75" customHeight="1">
      <c r="A47" s="48"/>
      <c r="B47" s="1192"/>
      <c r="C47" s="1193"/>
      <c r="D47" s="62"/>
      <c r="E47" s="1184" t="s">
        <v>14</v>
      </c>
      <c r="F47" s="1184"/>
      <c r="G47" s="1184"/>
      <c r="H47" s="1184"/>
      <c r="I47" s="1184"/>
      <c r="J47" s="1185"/>
      <c r="K47" s="63">
        <v>4</v>
      </c>
      <c r="L47" s="64">
        <v>4</v>
      </c>
      <c r="M47" s="64">
        <v>4</v>
      </c>
      <c r="N47" s="64">
        <v>4</v>
      </c>
      <c r="O47" s="65">
        <v>4</v>
      </c>
      <c r="P47" s="48"/>
      <c r="Q47" s="48"/>
      <c r="R47" s="48"/>
      <c r="S47" s="48"/>
      <c r="T47" s="48"/>
      <c r="U47" s="48"/>
    </row>
    <row r="48" spans="1:21" ht="30.75" customHeight="1">
      <c r="A48" s="48"/>
      <c r="B48" s="1192"/>
      <c r="C48" s="1193"/>
      <c r="D48" s="62"/>
      <c r="E48" s="1184" t="s">
        <v>15</v>
      </c>
      <c r="F48" s="1184"/>
      <c r="G48" s="1184"/>
      <c r="H48" s="1184"/>
      <c r="I48" s="1184"/>
      <c r="J48" s="1185"/>
      <c r="K48" s="63">
        <v>860</v>
      </c>
      <c r="L48" s="64">
        <v>831</v>
      </c>
      <c r="M48" s="64">
        <v>820</v>
      </c>
      <c r="N48" s="64">
        <v>813</v>
      </c>
      <c r="O48" s="65">
        <v>773</v>
      </c>
      <c r="P48" s="48"/>
      <c r="Q48" s="48"/>
      <c r="R48" s="48"/>
      <c r="S48" s="48"/>
      <c r="T48" s="48"/>
      <c r="U48" s="48"/>
    </row>
    <row r="49" spans="1:21" ht="30.75" customHeight="1">
      <c r="A49" s="48"/>
      <c r="B49" s="1192"/>
      <c r="C49" s="1193"/>
      <c r="D49" s="62"/>
      <c r="E49" s="1184" t="s">
        <v>16</v>
      </c>
      <c r="F49" s="1184"/>
      <c r="G49" s="1184"/>
      <c r="H49" s="1184"/>
      <c r="I49" s="1184"/>
      <c r="J49" s="1185"/>
      <c r="K49" s="63">
        <v>318</v>
      </c>
      <c r="L49" s="64">
        <v>317</v>
      </c>
      <c r="M49" s="64">
        <v>322</v>
      </c>
      <c r="N49" s="64">
        <v>269</v>
      </c>
      <c r="O49" s="65">
        <v>203</v>
      </c>
      <c r="P49" s="48"/>
      <c r="Q49" s="48"/>
      <c r="R49" s="48"/>
      <c r="S49" s="48"/>
      <c r="T49" s="48"/>
      <c r="U49" s="48"/>
    </row>
    <row r="50" spans="1:21" ht="30.75" customHeight="1">
      <c r="A50" s="48"/>
      <c r="B50" s="1192"/>
      <c r="C50" s="1193"/>
      <c r="D50" s="62"/>
      <c r="E50" s="1184" t="s">
        <v>17</v>
      </c>
      <c r="F50" s="1184"/>
      <c r="G50" s="1184"/>
      <c r="H50" s="1184"/>
      <c r="I50" s="1184"/>
      <c r="J50" s="1185"/>
      <c r="K50" s="63">
        <v>33</v>
      </c>
      <c r="L50" s="64">
        <v>51</v>
      </c>
      <c r="M50" s="64">
        <v>127</v>
      </c>
      <c r="N50" s="64">
        <v>124</v>
      </c>
      <c r="O50" s="65">
        <v>159</v>
      </c>
      <c r="P50" s="48"/>
      <c r="Q50" s="48"/>
      <c r="R50" s="48"/>
      <c r="S50" s="48"/>
      <c r="T50" s="48"/>
      <c r="U50" s="48"/>
    </row>
    <row r="51" spans="1:21" ht="30.75" customHeight="1">
      <c r="A51" s="48"/>
      <c r="B51" s="1194"/>
      <c r="C51" s="1195"/>
      <c r="D51" s="66"/>
      <c r="E51" s="1184" t="s">
        <v>18</v>
      </c>
      <c r="F51" s="1184"/>
      <c r="G51" s="1184"/>
      <c r="H51" s="1184"/>
      <c r="I51" s="1184"/>
      <c r="J51" s="1185"/>
      <c r="K51" s="63" t="s">
        <v>482</v>
      </c>
      <c r="L51" s="64" t="s">
        <v>482</v>
      </c>
      <c r="M51" s="64" t="s">
        <v>482</v>
      </c>
      <c r="N51" s="64">
        <v>1</v>
      </c>
      <c r="O51" s="65">
        <v>0</v>
      </c>
      <c r="P51" s="48"/>
      <c r="Q51" s="48"/>
      <c r="R51" s="48"/>
      <c r="S51" s="48"/>
      <c r="T51" s="48"/>
      <c r="U51" s="48"/>
    </row>
    <row r="52" spans="1:21" ht="30.75" customHeight="1">
      <c r="A52" s="48"/>
      <c r="B52" s="1182" t="s">
        <v>19</v>
      </c>
      <c r="C52" s="1183"/>
      <c r="D52" s="66"/>
      <c r="E52" s="1184" t="s">
        <v>20</v>
      </c>
      <c r="F52" s="1184"/>
      <c r="G52" s="1184"/>
      <c r="H52" s="1184"/>
      <c r="I52" s="1184"/>
      <c r="J52" s="1185"/>
      <c r="K52" s="63">
        <v>1825</v>
      </c>
      <c r="L52" s="64">
        <v>1868</v>
      </c>
      <c r="M52" s="64">
        <v>1904</v>
      </c>
      <c r="N52" s="64">
        <v>1801</v>
      </c>
      <c r="O52" s="65">
        <v>1802</v>
      </c>
      <c r="P52" s="48"/>
      <c r="Q52" s="48"/>
      <c r="R52" s="48"/>
      <c r="S52" s="48"/>
      <c r="T52" s="48"/>
      <c r="U52" s="48"/>
    </row>
    <row r="53" spans="1:21" ht="30.75" customHeight="1" thickBot="1">
      <c r="A53" s="48"/>
      <c r="B53" s="1186" t="s">
        <v>21</v>
      </c>
      <c r="C53" s="1187"/>
      <c r="D53" s="67"/>
      <c r="E53" s="1188" t="s">
        <v>22</v>
      </c>
      <c r="F53" s="1188"/>
      <c r="G53" s="1188"/>
      <c r="H53" s="1188"/>
      <c r="I53" s="1188"/>
      <c r="J53" s="1189"/>
      <c r="K53" s="68">
        <v>1013</v>
      </c>
      <c r="L53" s="69">
        <v>993</v>
      </c>
      <c r="M53" s="69">
        <v>984</v>
      </c>
      <c r="N53" s="69">
        <v>972</v>
      </c>
      <c r="O53" s="70">
        <v>929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0" t="s">
        <v>24</v>
      </c>
      <c r="C41" s="1211"/>
      <c r="D41" s="81"/>
      <c r="E41" s="1212" t="s">
        <v>25</v>
      </c>
      <c r="F41" s="1212"/>
      <c r="G41" s="1212"/>
      <c r="H41" s="1213"/>
      <c r="I41" s="82">
        <v>14148</v>
      </c>
      <c r="J41" s="83">
        <v>13917</v>
      </c>
      <c r="K41" s="83">
        <v>13921</v>
      </c>
      <c r="L41" s="83">
        <v>14061</v>
      </c>
      <c r="M41" s="84">
        <v>13915</v>
      </c>
    </row>
    <row r="42" spans="2:13" ht="27.75" customHeight="1">
      <c r="B42" s="1200"/>
      <c r="C42" s="1201"/>
      <c r="D42" s="85"/>
      <c r="E42" s="1204" t="s">
        <v>26</v>
      </c>
      <c r="F42" s="1204"/>
      <c r="G42" s="1204"/>
      <c r="H42" s="1205"/>
      <c r="I42" s="86">
        <v>899</v>
      </c>
      <c r="J42" s="87">
        <v>1650</v>
      </c>
      <c r="K42" s="87">
        <v>1521</v>
      </c>
      <c r="L42" s="87">
        <v>1350</v>
      </c>
      <c r="M42" s="88">
        <v>1071</v>
      </c>
    </row>
    <row r="43" spans="2:13" ht="27.75" customHeight="1">
      <c r="B43" s="1200"/>
      <c r="C43" s="1201"/>
      <c r="D43" s="85"/>
      <c r="E43" s="1204" t="s">
        <v>27</v>
      </c>
      <c r="F43" s="1204"/>
      <c r="G43" s="1204"/>
      <c r="H43" s="1205"/>
      <c r="I43" s="86">
        <v>7204</v>
      </c>
      <c r="J43" s="87">
        <v>7085</v>
      </c>
      <c r="K43" s="87">
        <v>6963</v>
      </c>
      <c r="L43" s="87">
        <v>6890</v>
      </c>
      <c r="M43" s="88">
        <v>6553</v>
      </c>
    </row>
    <row r="44" spans="2:13" ht="27.75" customHeight="1">
      <c r="B44" s="1200"/>
      <c r="C44" s="1201"/>
      <c r="D44" s="85"/>
      <c r="E44" s="1204" t="s">
        <v>28</v>
      </c>
      <c r="F44" s="1204"/>
      <c r="G44" s="1204"/>
      <c r="H44" s="1205"/>
      <c r="I44" s="86">
        <v>1456</v>
      </c>
      <c r="J44" s="87">
        <v>1225</v>
      </c>
      <c r="K44" s="87">
        <v>977</v>
      </c>
      <c r="L44" s="87">
        <v>778</v>
      </c>
      <c r="M44" s="88">
        <v>592</v>
      </c>
    </row>
    <row r="45" spans="2:13" ht="27.75" customHeight="1">
      <c r="B45" s="1200"/>
      <c r="C45" s="1201"/>
      <c r="D45" s="85"/>
      <c r="E45" s="1204" t="s">
        <v>29</v>
      </c>
      <c r="F45" s="1204"/>
      <c r="G45" s="1204"/>
      <c r="H45" s="1205"/>
      <c r="I45" s="86">
        <v>3569</v>
      </c>
      <c r="J45" s="87">
        <v>3440</v>
      </c>
      <c r="K45" s="87">
        <v>3200</v>
      </c>
      <c r="L45" s="87">
        <v>2990</v>
      </c>
      <c r="M45" s="88">
        <v>2871</v>
      </c>
    </row>
    <row r="46" spans="2:13" ht="27.75" customHeight="1">
      <c r="B46" s="1200"/>
      <c r="C46" s="1201"/>
      <c r="D46" s="89"/>
      <c r="E46" s="1204" t="s">
        <v>30</v>
      </c>
      <c r="F46" s="1204"/>
      <c r="G46" s="1204"/>
      <c r="H46" s="1205"/>
      <c r="I46" s="86">
        <v>1374</v>
      </c>
      <c r="J46" s="87">
        <v>270</v>
      </c>
      <c r="K46" s="87">
        <v>200</v>
      </c>
      <c r="L46" s="87">
        <v>135</v>
      </c>
      <c r="M46" s="88">
        <v>68</v>
      </c>
    </row>
    <row r="47" spans="2:13" ht="27.75" customHeight="1">
      <c r="B47" s="1200"/>
      <c r="C47" s="1201"/>
      <c r="D47" s="90"/>
      <c r="E47" s="1214" t="s">
        <v>31</v>
      </c>
      <c r="F47" s="1215"/>
      <c r="G47" s="1215"/>
      <c r="H47" s="1216"/>
      <c r="I47" s="86" t="s">
        <v>482</v>
      </c>
      <c r="J47" s="87" t="s">
        <v>482</v>
      </c>
      <c r="K47" s="87" t="s">
        <v>482</v>
      </c>
      <c r="L47" s="87" t="s">
        <v>482</v>
      </c>
      <c r="M47" s="88" t="s">
        <v>482</v>
      </c>
    </row>
    <row r="48" spans="2:13" ht="27.75" customHeight="1">
      <c r="B48" s="1200"/>
      <c r="C48" s="1201"/>
      <c r="D48" s="85"/>
      <c r="E48" s="1204" t="s">
        <v>32</v>
      </c>
      <c r="F48" s="1204"/>
      <c r="G48" s="1204"/>
      <c r="H48" s="1205"/>
      <c r="I48" s="86" t="s">
        <v>482</v>
      </c>
      <c r="J48" s="87" t="s">
        <v>482</v>
      </c>
      <c r="K48" s="87" t="s">
        <v>482</v>
      </c>
      <c r="L48" s="87" t="s">
        <v>482</v>
      </c>
      <c r="M48" s="88" t="s">
        <v>482</v>
      </c>
    </row>
    <row r="49" spans="2:13" ht="27.75" customHeight="1">
      <c r="B49" s="1202"/>
      <c r="C49" s="1203"/>
      <c r="D49" s="85"/>
      <c r="E49" s="1204" t="s">
        <v>33</v>
      </c>
      <c r="F49" s="1204"/>
      <c r="G49" s="1204"/>
      <c r="H49" s="1205"/>
      <c r="I49" s="86" t="s">
        <v>482</v>
      </c>
      <c r="J49" s="87" t="s">
        <v>482</v>
      </c>
      <c r="K49" s="87" t="s">
        <v>482</v>
      </c>
      <c r="L49" s="87" t="s">
        <v>482</v>
      </c>
      <c r="M49" s="88" t="s">
        <v>482</v>
      </c>
    </row>
    <row r="50" spans="2:13" ht="27.75" customHeight="1">
      <c r="B50" s="1198" t="s">
        <v>34</v>
      </c>
      <c r="C50" s="1199"/>
      <c r="D50" s="91"/>
      <c r="E50" s="1204" t="s">
        <v>35</v>
      </c>
      <c r="F50" s="1204"/>
      <c r="G50" s="1204"/>
      <c r="H50" s="1205"/>
      <c r="I50" s="86">
        <v>4395</v>
      </c>
      <c r="J50" s="87">
        <v>4735</v>
      </c>
      <c r="K50" s="87">
        <v>5242</v>
      </c>
      <c r="L50" s="87">
        <v>5240</v>
      </c>
      <c r="M50" s="88">
        <v>5317</v>
      </c>
    </row>
    <row r="51" spans="2:13" ht="27.75" customHeight="1">
      <c r="B51" s="1200"/>
      <c r="C51" s="1201"/>
      <c r="D51" s="85"/>
      <c r="E51" s="1204" t="s">
        <v>36</v>
      </c>
      <c r="F51" s="1204"/>
      <c r="G51" s="1204"/>
      <c r="H51" s="1205"/>
      <c r="I51" s="86">
        <v>2530</v>
      </c>
      <c r="J51" s="87">
        <v>2569</v>
      </c>
      <c r="K51" s="87">
        <v>2480</v>
      </c>
      <c r="L51" s="87">
        <v>2438</v>
      </c>
      <c r="M51" s="88">
        <v>2358</v>
      </c>
    </row>
    <row r="52" spans="2:13" ht="27.75" customHeight="1">
      <c r="B52" s="1202"/>
      <c r="C52" s="1203"/>
      <c r="D52" s="85"/>
      <c r="E52" s="1204" t="s">
        <v>37</v>
      </c>
      <c r="F52" s="1204"/>
      <c r="G52" s="1204"/>
      <c r="H52" s="1205"/>
      <c r="I52" s="86">
        <v>14953</v>
      </c>
      <c r="J52" s="87">
        <v>15104</v>
      </c>
      <c r="K52" s="87">
        <v>15051</v>
      </c>
      <c r="L52" s="87">
        <v>15106</v>
      </c>
      <c r="M52" s="88">
        <v>14889</v>
      </c>
    </row>
    <row r="53" spans="2:13" ht="27.75" customHeight="1" thickBot="1">
      <c r="B53" s="1206" t="s">
        <v>21</v>
      </c>
      <c r="C53" s="1207"/>
      <c r="D53" s="92"/>
      <c r="E53" s="1208" t="s">
        <v>38</v>
      </c>
      <c r="F53" s="1208"/>
      <c r="G53" s="1208"/>
      <c r="H53" s="1209"/>
      <c r="I53" s="93">
        <v>6773</v>
      </c>
      <c r="J53" s="94">
        <v>5178</v>
      </c>
      <c r="K53" s="94">
        <v>4009</v>
      </c>
      <c r="L53" s="94">
        <v>3419</v>
      </c>
      <c r="M53" s="95">
        <v>2506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7" zoomScaleNormal="100" zoomScaleSheetLayoutView="55" workbookViewId="0">
      <selection activeCell="G63" sqref="G63"/>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568</v>
      </c>
      <c r="C41" s="248"/>
      <c r="D41" s="248"/>
      <c r="E41" s="248"/>
      <c r="F41" s="248"/>
      <c r="G41" s="248"/>
      <c r="H41" s="248"/>
      <c r="I41" s="248"/>
      <c r="J41" s="248"/>
      <c r="K41" s="248"/>
      <c r="L41" s="248"/>
      <c r="M41" s="248"/>
      <c r="N41" s="248"/>
      <c r="O41" s="248"/>
      <c r="P41" s="249"/>
    </row>
    <row r="42" spans="2:17">
      <c r="B42" s="250"/>
      <c r="C42" s="246"/>
      <c r="D42" s="246"/>
      <c r="E42" s="246"/>
      <c r="F42" s="246"/>
      <c r="G42" s="353" t="s">
        <v>569</v>
      </c>
      <c r="I42" s="354"/>
      <c r="J42" s="354"/>
      <c r="K42" s="354"/>
      <c r="L42" s="246"/>
      <c r="M42" s="246"/>
      <c r="N42" s="246"/>
      <c r="O42" s="246"/>
    </row>
    <row r="43" spans="2:17">
      <c r="B43" s="250"/>
      <c r="C43" s="246"/>
      <c r="D43" s="246"/>
      <c r="E43" s="246"/>
      <c r="F43" s="246"/>
      <c r="G43" s="1231" t="s">
        <v>570</v>
      </c>
      <c r="H43" s="1232"/>
      <c r="I43" s="1232"/>
      <c r="J43" s="1232"/>
      <c r="K43" s="1232"/>
      <c r="L43" s="1232"/>
      <c r="M43" s="1232"/>
      <c r="N43" s="1232"/>
      <c r="O43" s="1233"/>
    </row>
    <row r="44" spans="2:17">
      <c r="B44" s="250"/>
      <c r="C44" s="246"/>
      <c r="D44" s="246"/>
      <c r="E44" s="246"/>
      <c r="F44" s="246"/>
      <c r="G44" s="1234"/>
      <c r="H44" s="1235"/>
      <c r="I44" s="1235"/>
      <c r="J44" s="1235"/>
      <c r="K44" s="1235"/>
      <c r="L44" s="1235"/>
      <c r="M44" s="1235"/>
      <c r="N44" s="1235"/>
      <c r="O44" s="1236"/>
    </row>
    <row r="45" spans="2:17">
      <c r="B45" s="250"/>
      <c r="C45" s="246"/>
      <c r="D45" s="246"/>
      <c r="E45" s="246"/>
      <c r="F45" s="246"/>
      <c r="G45" s="1234"/>
      <c r="H45" s="1235"/>
      <c r="I45" s="1235"/>
      <c r="J45" s="1235"/>
      <c r="K45" s="1235"/>
      <c r="L45" s="1235"/>
      <c r="M45" s="1235"/>
      <c r="N45" s="1235"/>
      <c r="O45" s="1236"/>
    </row>
    <row r="46" spans="2:17">
      <c r="B46" s="250"/>
      <c r="C46" s="246"/>
      <c r="D46" s="246"/>
      <c r="E46" s="246"/>
      <c r="F46" s="246"/>
      <c r="G46" s="1234"/>
      <c r="H46" s="1235"/>
      <c r="I46" s="1235"/>
      <c r="J46" s="1235"/>
      <c r="K46" s="1235"/>
      <c r="L46" s="1235"/>
      <c r="M46" s="1235"/>
      <c r="N46" s="1235"/>
      <c r="O46" s="1236"/>
    </row>
    <row r="47" spans="2:17">
      <c r="B47" s="250"/>
      <c r="C47" s="246"/>
      <c r="D47" s="246"/>
      <c r="E47" s="246"/>
      <c r="F47" s="246"/>
      <c r="G47" s="1237"/>
      <c r="H47" s="1238"/>
      <c r="I47" s="1238"/>
      <c r="J47" s="1238"/>
      <c r="K47" s="1238"/>
      <c r="L47" s="1238"/>
      <c r="M47" s="1238"/>
      <c r="N47" s="1238"/>
      <c r="O47" s="1239"/>
    </row>
    <row r="48" spans="2:17">
      <c r="B48" s="250"/>
      <c r="C48" s="246"/>
      <c r="D48" s="246"/>
      <c r="E48" s="246"/>
      <c r="F48" s="246"/>
      <c r="G48" s="246"/>
      <c r="H48" s="355"/>
      <c r="I48" s="355"/>
      <c r="J48" s="355"/>
    </row>
    <row r="49" spans="1:17">
      <c r="B49" s="250"/>
      <c r="C49" s="246"/>
      <c r="D49" s="246"/>
      <c r="E49" s="246"/>
      <c r="F49" s="246"/>
      <c r="G49" s="245" t="s">
        <v>571</v>
      </c>
    </row>
    <row r="50" spans="1:17">
      <c r="B50" s="250"/>
      <c r="C50" s="246"/>
      <c r="D50" s="246"/>
      <c r="E50" s="246"/>
      <c r="F50" s="246"/>
      <c r="G50" s="1240"/>
      <c r="H50" s="1241"/>
      <c r="I50" s="1241"/>
      <c r="J50" s="1242"/>
      <c r="K50" s="356" t="s">
        <v>522</v>
      </c>
      <c r="L50" s="356" t="s">
        <v>523</v>
      </c>
      <c r="M50" s="356" t="s">
        <v>524</v>
      </c>
      <c r="N50" s="356" t="s">
        <v>525</v>
      </c>
      <c r="O50" s="356" t="s">
        <v>526</v>
      </c>
    </row>
    <row r="51" spans="1:17">
      <c r="B51" s="250"/>
      <c r="C51" s="246"/>
      <c r="D51" s="246"/>
      <c r="E51" s="246"/>
      <c r="F51" s="246"/>
      <c r="G51" s="1243" t="s">
        <v>572</v>
      </c>
      <c r="H51" s="1244"/>
      <c r="I51" s="1249" t="s">
        <v>573</v>
      </c>
      <c r="J51" s="1249"/>
      <c r="K51" s="1251"/>
      <c r="L51" s="1251"/>
      <c r="M51" s="1251"/>
      <c r="N51" s="1217">
        <v>37.200000000000003</v>
      </c>
      <c r="O51" s="1251"/>
    </row>
    <row r="52" spans="1:17">
      <c r="B52" s="250"/>
      <c r="C52" s="246"/>
      <c r="D52" s="246"/>
      <c r="E52" s="246"/>
      <c r="F52" s="246"/>
      <c r="G52" s="1245"/>
      <c r="H52" s="1246"/>
      <c r="I52" s="1250"/>
      <c r="J52" s="1250"/>
      <c r="K52" s="1217"/>
      <c r="L52" s="1217"/>
      <c r="M52" s="1217"/>
      <c r="N52" s="1217"/>
      <c r="O52" s="1217"/>
    </row>
    <row r="53" spans="1:17">
      <c r="A53" s="357"/>
      <c r="B53" s="250"/>
      <c r="C53" s="246"/>
      <c r="D53" s="246"/>
      <c r="E53" s="246"/>
      <c r="F53" s="246"/>
      <c r="G53" s="1245"/>
      <c r="H53" s="1246"/>
      <c r="I53" s="1229" t="s">
        <v>574</v>
      </c>
      <c r="J53" s="1229"/>
      <c r="K53" s="1252"/>
      <c r="L53" s="1252"/>
      <c r="M53" s="1252"/>
      <c r="N53" s="1221">
        <v>53.8</v>
      </c>
      <c r="O53" s="1252"/>
    </row>
    <row r="54" spans="1:17">
      <c r="A54" s="357"/>
      <c r="B54" s="250"/>
      <c r="C54" s="246"/>
      <c r="D54" s="246"/>
      <c r="E54" s="246"/>
      <c r="F54" s="246"/>
      <c r="G54" s="1247"/>
      <c r="H54" s="1248"/>
      <c r="I54" s="1229"/>
      <c r="J54" s="1229"/>
      <c r="K54" s="1222"/>
      <c r="L54" s="1222"/>
      <c r="M54" s="1222"/>
      <c r="N54" s="1222"/>
      <c r="O54" s="1222"/>
    </row>
    <row r="55" spans="1:17">
      <c r="A55" s="357"/>
      <c r="B55" s="250"/>
      <c r="C55" s="246"/>
      <c r="D55" s="246"/>
      <c r="E55" s="246"/>
      <c r="F55" s="246"/>
      <c r="G55" s="1223" t="s">
        <v>575</v>
      </c>
      <c r="H55" s="1224"/>
      <c r="I55" s="1229" t="s">
        <v>573</v>
      </c>
      <c r="J55" s="1229"/>
      <c r="K55" s="1251"/>
      <c r="L55" s="1251"/>
      <c r="M55" s="1251"/>
      <c r="N55" s="1217">
        <v>37.299999999999997</v>
      </c>
      <c r="O55" s="1251"/>
    </row>
    <row r="56" spans="1:17">
      <c r="A56" s="357"/>
      <c r="B56" s="250"/>
      <c r="C56" s="246"/>
      <c r="D56" s="246"/>
      <c r="E56" s="246"/>
      <c r="F56" s="246"/>
      <c r="G56" s="1225"/>
      <c r="H56" s="1226"/>
      <c r="I56" s="1229"/>
      <c r="J56" s="1229"/>
      <c r="K56" s="1217"/>
      <c r="L56" s="1217"/>
      <c r="M56" s="1217"/>
      <c r="N56" s="1217"/>
      <c r="O56" s="1217"/>
    </row>
    <row r="57" spans="1:17" s="357" customFormat="1">
      <c r="B57" s="358"/>
      <c r="C57" s="354"/>
      <c r="D57" s="354"/>
      <c r="E57" s="354"/>
      <c r="F57" s="354"/>
      <c r="G57" s="1225"/>
      <c r="H57" s="1226"/>
      <c r="I57" s="1219" t="s">
        <v>574</v>
      </c>
      <c r="J57" s="1219"/>
      <c r="K57" s="1252"/>
      <c r="L57" s="1252"/>
      <c r="M57" s="1252"/>
      <c r="N57" s="1221">
        <v>55.2</v>
      </c>
      <c r="O57" s="1252"/>
      <c r="P57" s="359"/>
      <c r="Q57" s="358"/>
    </row>
    <row r="58" spans="1:17" s="357" customFormat="1">
      <c r="A58" s="245"/>
      <c r="B58" s="358"/>
      <c r="C58" s="354"/>
      <c r="D58" s="354"/>
      <c r="E58" s="354"/>
      <c r="F58" s="354"/>
      <c r="G58" s="1227"/>
      <c r="H58" s="1228"/>
      <c r="I58" s="1219"/>
      <c r="J58" s="1219"/>
      <c r="K58" s="1222"/>
      <c r="L58" s="1222"/>
      <c r="M58" s="1222"/>
      <c r="N58" s="1222"/>
      <c r="O58" s="1222"/>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576</v>
      </c>
      <c r="C63" s="246"/>
      <c r="D63" s="246"/>
      <c r="E63" s="246"/>
      <c r="F63" s="246"/>
      <c r="G63" s="246"/>
      <c r="H63" s="246"/>
      <c r="I63" s="246"/>
      <c r="J63" s="246"/>
      <c r="K63" s="246"/>
      <c r="L63" s="246"/>
      <c r="M63" s="246"/>
      <c r="N63" s="246"/>
      <c r="O63" s="246"/>
    </row>
    <row r="64" spans="1:17">
      <c r="B64" s="250"/>
      <c r="C64" s="246"/>
      <c r="D64" s="246"/>
      <c r="E64" s="246"/>
      <c r="F64" s="246"/>
      <c r="G64" s="353" t="s">
        <v>569</v>
      </c>
      <c r="I64" s="354"/>
      <c r="J64" s="354"/>
      <c r="K64" s="354"/>
      <c r="L64" s="246"/>
      <c r="M64" s="246"/>
      <c r="N64" s="246"/>
      <c r="O64" s="246"/>
    </row>
    <row r="65" spans="2:30">
      <c r="B65" s="250"/>
      <c r="C65" s="246"/>
      <c r="D65" s="246"/>
      <c r="E65" s="246"/>
      <c r="F65" s="246"/>
      <c r="G65" s="1231" t="s">
        <v>577</v>
      </c>
      <c r="H65" s="1232"/>
      <c r="I65" s="1232"/>
      <c r="J65" s="1232"/>
      <c r="K65" s="1232"/>
      <c r="L65" s="1232"/>
      <c r="M65" s="1232"/>
      <c r="N65" s="1232"/>
      <c r="O65" s="1233"/>
    </row>
    <row r="66" spans="2:30">
      <c r="B66" s="250"/>
      <c r="C66" s="246"/>
      <c r="D66" s="246"/>
      <c r="E66" s="246"/>
      <c r="F66" s="246"/>
      <c r="G66" s="1234"/>
      <c r="H66" s="1235"/>
      <c r="I66" s="1235"/>
      <c r="J66" s="1235"/>
      <c r="K66" s="1235"/>
      <c r="L66" s="1235"/>
      <c r="M66" s="1235"/>
      <c r="N66" s="1235"/>
      <c r="O66" s="1236"/>
    </row>
    <row r="67" spans="2:30">
      <c r="B67" s="250"/>
      <c r="C67" s="246"/>
      <c r="D67" s="246"/>
      <c r="E67" s="246"/>
      <c r="F67" s="246"/>
      <c r="G67" s="1234"/>
      <c r="H67" s="1235"/>
      <c r="I67" s="1235"/>
      <c r="J67" s="1235"/>
      <c r="K67" s="1235"/>
      <c r="L67" s="1235"/>
      <c r="M67" s="1235"/>
      <c r="N67" s="1235"/>
      <c r="O67" s="1236"/>
    </row>
    <row r="68" spans="2:30">
      <c r="B68" s="250"/>
      <c r="C68" s="246"/>
      <c r="D68" s="246"/>
      <c r="E68" s="246"/>
      <c r="F68" s="246"/>
      <c r="G68" s="1234"/>
      <c r="H68" s="1235"/>
      <c r="I68" s="1235"/>
      <c r="J68" s="1235"/>
      <c r="K68" s="1235"/>
      <c r="L68" s="1235"/>
      <c r="M68" s="1235"/>
      <c r="N68" s="1235"/>
      <c r="O68" s="1236"/>
    </row>
    <row r="69" spans="2:30">
      <c r="B69" s="250"/>
      <c r="C69" s="246"/>
      <c r="D69" s="246"/>
      <c r="E69" s="246"/>
      <c r="F69" s="246"/>
      <c r="G69" s="1237"/>
      <c r="H69" s="1238"/>
      <c r="I69" s="1238"/>
      <c r="J69" s="1238"/>
      <c r="K69" s="1238"/>
      <c r="L69" s="1238"/>
      <c r="M69" s="1238"/>
      <c r="N69" s="1238"/>
      <c r="O69" s="123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578</v>
      </c>
      <c r="I71" s="370"/>
      <c r="J71" s="366"/>
      <c r="K71" s="366"/>
      <c r="L71" s="367"/>
      <c r="M71" s="366"/>
      <c r="N71" s="367"/>
      <c r="O71" s="368"/>
    </row>
    <row r="72" spans="2:30">
      <c r="B72" s="250"/>
      <c r="C72" s="246"/>
      <c r="D72" s="246"/>
      <c r="E72" s="246"/>
      <c r="F72" s="246"/>
      <c r="G72" s="1240"/>
      <c r="H72" s="1241"/>
      <c r="I72" s="1241"/>
      <c r="J72" s="1242"/>
      <c r="K72" s="356" t="s">
        <v>522</v>
      </c>
      <c r="L72" s="356" t="s">
        <v>523</v>
      </c>
      <c r="M72" s="356" t="s">
        <v>524</v>
      </c>
      <c r="N72" s="356" t="s">
        <v>525</v>
      </c>
      <c r="O72" s="356" t="s">
        <v>526</v>
      </c>
    </row>
    <row r="73" spans="2:30">
      <c r="B73" s="250"/>
      <c r="C73" s="246"/>
      <c r="D73" s="246"/>
      <c r="E73" s="246"/>
      <c r="F73" s="246"/>
      <c r="G73" s="1243" t="s">
        <v>572</v>
      </c>
      <c r="H73" s="1244"/>
      <c r="I73" s="1249" t="s">
        <v>573</v>
      </c>
      <c r="J73" s="1249"/>
      <c r="K73" s="1230">
        <v>75.3</v>
      </c>
      <c r="L73" s="1230">
        <v>56.7</v>
      </c>
      <c r="M73" s="1217">
        <v>44.7</v>
      </c>
      <c r="N73" s="1217">
        <v>37.200000000000003</v>
      </c>
      <c r="O73" s="1217">
        <v>27.5</v>
      </c>
      <c r="S73" s="245">
        <v>9.9</v>
      </c>
    </row>
    <row r="74" spans="2:30">
      <c r="B74" s="250"/>
      <c r="C74" s="246"/>
      <c r="D74" s="246"/>
      <c r="E74" s="246"/>
      <c r="F74" s="246"/>
      <c r="G74" s="1245"/>
      <c r="H74" s="1246"/>
      <c r="I74" s="1250"/>
      <c r="J74" s="1250"/>
      <c r="K74" s="1230"/>
      <c r="L74" s="1230"/>
      <c r="M74" s="1217"/>
      <c r="N74" s="1217"/>
      <c r="O74" s="1217"/>
    </row>
    <row r="75" spans="2:30">
      <c r="B75" s="250"/>
      <c r="C75" s="246"/>
      <c r="D75" s="246"/>
      <c r="E75" s="246"/>
      <c r="F75" s="246"/>
      <c r="G75" s="1245"/>
      <c r="H75" s="1246"/>
      <c r="I75" s="1229" t="s">
        <v>579</v>
      </c>
      <c r="J75" s="1229"/>
      <c r="K75" s="1221">
        <v>12.8</v>
      </c>
      <c r="L75" s="1221">
        <v>11.6</v>
      </c>
      <c r="M75" s="1221">
        <v>11</v>
      </c>
      <c r="N75" s="1221">
        <v>10.8</v>
      </c>
      <c r="O75" s="1221">
        <v>10.5</v>
      </c>
      <c r="U75" s="245">
        <v>81.2</v>
      </c>
      <c r="W75" s="245">
        <v>87.2</v>
      </c>
      <c r="Y75" s="245">
        <v>99.8</v>
      </c>
      <c r="AA75" s="245">
        <v>109.5</v>
      </c>
      <c r="AC75" s="245">
        <v>115.2</v>
      </c>
    </row>
    <row r="76" spans="2:30">
      <c r="B76" s="250"/>
      <c r="C76" s="246"/>
      <c r="D76" s="246"/>
      <c r="E76" s="246"/>
      <c r="F76" s="246"/>
      <c r="G76" s="1247"/>
      <c r="H76" s="1248"/>
      <c r="I76" s="1229"/>
      <c r="J76" s="1229"/>
      <c r="K76" s="1222"/>
      <c r="L76" s="1222"/>
      <c r="M76" s="1222"/>
      <c r="N76" s="1222"/>
      <c r="O76" s="1222"/>
    </row>
    <row r="77" spans="2:30">
      <c r="B77" s="250"/>
      <c r="C77" s="246"/>
      <c r="D77" s="246"/>
      <c r="E77" s="246"/>
      <c r="F77" s="246"/>
      <c r="G77" s="1223" t="s">
        <v>575</v>
      </c>
      <c r="H77" s="1224"/>
      <c r="I77" s="1229" t="s">
        <v>573</v>
      </c>
      <c r="J77" s="1229"/>
      <c r="K77" s="1230">
        <v>52.6</v>
      </c>
      <c r="L77" s="1230">
        <v>41.3</v>
      </c>
      <c r="M77" s="1217">
        <v>33</v>
      </c>
      <c r="N77" s="1217">
        <v>37.299999999999997</v>
      </c>
      <c r="O77" s="1217">
        <v>33.9</v>
      </c>
      <c r="R77" s="245">
        <v>12.3</v>
      </c>
      <c r="T77" s="245">
        <v>11.1</v>
      </c>
    </row>
    <row r="78" spans="2:30">
      <c r="B78" s="250"/>
      <c r="C78" s="246"/>
      <c r="D78" s="246"/>
      <c r="E78" s="246"/>
      <c r="F78" s="246"/>
      <c r="G78" s="1225"/>
      <c r="H78" s="1226"/>
      <c r="I78" s="1229"/>
      <c r="J78" s="1229"/>
      <c r="K78" s="1230"/>
      <c r="L78" s="1230"/>
      <c r="M78" s="1217"/>
      <c r="N78" s="1217"/>
      <c r="O78" s="1217"/>
    </row>
    <row r="79" spans="2:30">
      <c r="B79" s="250"/>
      <c r="C79" s="246"/>
      <c r="D79" s="246"/>
      <c r="E79" s="246"/>
      <c r="F79" s="246"/>
      <c r="G79" s="1225"/>
      <c r="H79" s="1226"/>
      <c r="I79" s="1218" t="s">
        <v>579</v>
      </c>
      <c r="J79" s="1219"/>
      <c r="K79" s="1220">
        <v>10.4</v>
      </c>
      <c r="L79" s="1220">
        <v>9.6</v>
      </c>
      <c r="M79" s="1220">
        <v>8.5</v>
      </c>
      <c r="N79" s="1220">
        <v>7.8</v>
      </c>
      <c r="O79" s="1220">
        <v>7.4</v>
      </c>
      <c r="V79" s="245">
        <v>53.5</v>
      </c>
      <c r="X79" s="245">
        <v>48.2</v>
      </c>
      <c r="Z79" s="245">
        <v>34.200000000000003</v>
      </c>
      <c r="AB79" s="245">
        <v>30.3</v>
      </c>
      <c r="AD79" s="245">
        <v>28.9</v>
      </c>
    </row>
    <row r="80" spans="2:30">
      <c r="B80" s="250"/>
      <c r="C80" s="246"/>
      <c r="D80" s="246"/>
      <c r="E80" s="246"/>
      <c r="F80" s="246"/>
      <c r="G80" s="1227"/>
      <c r="H80" s="1228"/>
      <c r="I80" s="1219"/>
      <c r="J80" s="1219"/>
      <c r="K80" s="1220"/>
      <c r="L80" s="1220"/>
      <c r="M80" s="1220"/>
      <c r="N80" s="1220"/>
      <c r="O80" s="1220"/>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63" sqref="G6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63" sqref="G6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24367</v>
      </c>
      <c r="E3" s="118"/>
      <c r="F3" s="119">
        <v>52678</v>
      </c>
      <c r="G3" s="120"/>
      <c r="H3" s="121"/>
    </row>
    <row r="4" spans="1:8">
      <c r="A4" s="122"/>
      <c r="B4" s="123"/>
      <c r="C4" s="124"/>
      <c r="D4" s="125">
        <v>7399</v>
      </c>
      <c r="E4" s="126"/>
      <c r="F4" s="127">
        <v>30185</v>
      </c>
      <c r="G4" s="128"/>
      <c r="H4" s="129"/>
    </row>
    <row r="5" spans="1:8">
      <c r="A5" s="110" t="s">
        <v>516</v>
      </c>
      <c r="B5" s="115"/>
      <c r="C5" s="116"/>
      <c r="D5" s="117">
        <v>27519</v>
      </c>
      <c r="E5" s="118"/>
      <c r="F5" s="119">
        <v>69560</v>
      </c>
      <c r="G5" s="120"/>
      <c r="H5" s="121"/>
    </row>
    <row r="6" spans="1:8">
      <c r="A6" s="122"/>
      <c r="B6" s="123"/>
      <c r="C6" s="124"/>
      <c r="D6" s="125">
        <v>10602</v>
      </c>
      <c r="E6" s="126"/>
      <c r="F6" s="127">
        <v>35305</v>
      </c>
      <c r="G6" s="128"/>
      <c r="H6" s="129"/>
    </row>
    <row r="7" spans="1:8">
      <c r="A7" s="110" t="s">
        <v>517</v>
      </c>
      <c r="B7" s="115"/>
      <c r="C7" s="116"/>
      <c r="D7" s="117">
        <v>30095</v>
      </c>
      <c r="E7" s="118"/>
      <c r="F7" s="119">
        <v>65988</v>
      </c>
      <c r="G7" s="120"/>
      <c r="H7" s="121"/>
    </row>
    <row r="8" spans="1:8">
      <c r="A8" s="122"/>
      <c r="B8" s="123"/>
      <c r="C8" s="124"/>
      <c r="D8" s="125">
        <v>17516</v>
      </c>
      <c r="E8" s="126"/>
      <c r="F8" s="127">
        <v>36473</v>
      </c>
      <c r="G8" s="128"/>
      <c r="H8" s="129"/>
    </row>
    <row r="9" spans="1:8">
      <c r="A9" s="110" t="s">
        <v>518</v>
      </c>
      <c r="B9" s="115"/>
      <c r="C9" s="116"/>
      <c r="D9" s="117">
        <v>43101</v>
      </c>
      <c r="E9" s="118"/>
      <c r="F9" s="119">
        <v>54227</v>
      </c>
      <c r="G9" s="120"/>
      <c r="H9" s="121"/>
    </row>
    <row r="10" spans="1:8">
      <c r="A10" s="122"/>
      <c r="B10" s="123"/>
      <c r="C10" s="124"/>
      <c r="D10" s="125">
        <v>20463</v>
      </c>
      <c r="E10" s="126"/>
      <c r="F10" s="127">
        <v>29694</v>
      </c>
      <c r="G10" s="128"/>
      <c r="H10" s="129"/>
    </row>
    <row r="11" spans="1:8">
      <c r="A11" s="110" t="s">
        <v>519</v>
      </c>
      <c r="B11" s="115"/>
      <c r="C11" s="116"/>
      <c r="D11" s="117">
        <v>31956</v>
      </c>
      <c r="E11" s="118"/>
      <c r="F11" s="119">
        <v>86564</v>
      </c>
      <c r="G11" s="120"/>
      <c r="H11" s="121"/>
    </row>
    <row r="12" spans="1:8">
      <c r="A12" s="122"/>
      <c r="B12" s="123"/>
      <c r="C12" s="130"/>
      <c r="D12" s="125">
        <v>21824</v>
      </c>
      <c r="E12" s="126"/>
      <c r="F12" s="127">
        <v>44869</v>
      </c>
      <c r="G12" s="128"/>
      <c r="H12" s="129"/>
    </row>
    <row r="13" spans="1:8">
      <c r="A13" s="110"/>
      <c r="B13" s="115"/>
      <c r="C13" s="131"/>
      <c r="D13" s="132">
        <v>31408</v>
      </c>
      <c r="E13" s="133"/>
      <c r="F13" s="134">
        <v>65803</v>
      </c>
      <c r="G13" s="135"/>
      <c r="H13" s="121"/>
    </row>
    <row r="14" spans="1:8">
      <c r="A14" s="122"/>
      <c r="B14" s="123"/>
      <c r="C14" s="124"/>
      <c r="D14" s="125">
        <v>15561</v>
      </c>
      <c r="E14" s="126"/>
      <c r="F14" s="127">
        <v>35305</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10.199999999999999</v>
      </c>
      <c r="C19" s="136">
        <f>ROUND(VALUE(SUBSTITUTE(実質収支比率等に係る経年分析!G$48,"▲","-")),2)</f>
        <v>12.59</v>
      </c>
      <c r="D19" s="136">
        <f>ROUND(VALUE(SUBSTITUTE(実質収支比率等に係る経年分析!H$48,"▲","-")),2)</f>
        <v>8.27</v>
      </c>
      <c r="E19" s="136">
        <f>ROUND(VALUE(SUBSTITUTE(実質収支比率等に係る経年分析!I$48,"▲","-")),2)</f>
        <v>8.65</v>
      </c>
      <c r="F19" s="136">
        <f>ROUND(VALUE(SUBSTITUTE(実質収支比率等に係る経年分析!J$48,"▲","-")),2)</f>
        <v>5.92</v>
      </c>
    </row>
    <row r="20" spans="1:11">
      <c r="A20" s="136" t="s">
        <v>43</v>
      </c>
      <c r="B20" s="136">
        <f>ROUND(VALUE(SUBSTITUTE(実質収支比率等に係る経年分析!F$47,"▲","-")),2)</f>
        <v>14.4</v>
      </c>
      <c r="C20" s="136">
        <f>ROUND(VALUE(SUBSTITUTE(実質収支比率等に係る経年分析!G$47,"▲","-")),2)</f>
        <v>15.11</v>
      </c>
      <c r="D20" s="136">
        <f>ROUND(VALUE(SUBSTITUTE(実質収支比率等に係る経年分析!H$47,"▲","-")),2)</f>
        <v>17.510000000000002</v>
      </c>
      <c r="E20" s="136">
        <f>ROUND(VALUE(SUBSTITUTE(実質収支比率等に係る経年分析!I$47,"▲","-")),2)</f>
        <v>16.88</v>
      </c>
      <c r="F20" s="136">
        <f>ROUND(VALUE(SUBSTITUTE(実質収支比率等に係る経年分析!J$47,"▲","-")),2)</f>
        <v>17.03</v>
      </c>
    </row>
    <row r="21" spans="1:11">
      <c r="A21" s="136" t="s">
        <v>44</v>
      </c>
      <c r="B21" s="136">
        <f>IF(ISNUMBER(VALUE(SUBSTITUTE(実質収支比率等に係る経年分析!F$49,"▲","-"))),ROUND(VALUE(SUBSTITUTE(実質収支比率等に係る経年分析!F$49,"▲","-")),2),NA())</f>
        <v>4.76</v>
      </c>
      <c r="C21" s="136">
        <f>IF(ISNUMBER(VALUE(SUBSTITUTE(実質収支比率等に係る経年分析!G$49,"▲","-"))),ROUND(VALUE(SUBSTITUTE(実質収支比率等に係る経年分析!G$49,"▲","-")),2),NA())</f>
        <v>3.51</v>
      </c>
      <c r="D21" s="136">
        <f>IF(ISNUMBER(VALUE(SUBSTITUTE(実質収支比率等に係る経年分析!H$49,"▲","-"))),ROUND(VALUE(SUBSTITUTE(実質収支比率等に係る経年分析!H$49,"▲","-")),2),NA())</f>
        <v>-2.2799999999999998</v>
      </c>
      <c r="E21" s="136">
        <f>IF(ISNUMBER(VALUE(SUBSTITUTE(実質収支比率等に係る経年分析!I$49,"▲","-"))),ROUND(VALUE(SUBSTITUTE(実質収支比率等に係る経年分析!I$49,"▲","-")),2),NA())</f>
        <v>0.04</v>
      </c>
      <c r="F21" s="136">
        <f>IF(ISNUMBER(VALUE(SUBSTITUTE(実質収支比率等に係る経年分析!J$49,"▲","-"))),ROUND(VALUE(SUBSTITUTE(実質収支比率等に係る経年分析!J$49,"▲","-")),2),NA())</f>
        <v>-2.78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0.04</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0.11</v>
      </c>
    </row>
    <row r="30" spans="1:11">
      <c r="A30" s="137" t="str">
        <f>IF(連結実質赤字比率に係る赤字・黒字の構成分析!C$40="",NA(),連結実質赤字比率に係る赤字・黒字の構成分析!C$40)</f>
        <v>下館・結城都市計画事業結城南部第四土地区画整理事業特別会計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0.55000000000000004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0.76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0.69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0.49</v>
      </c>
    </row>
    <row r="31" spans="1:11">
      <c r="A31" s="137" t="str">
        <f>IF(連結実質赤字比率に係る赤字・黒字の構成分析!C$39="",NA(),連結実質赤字比率に係る赤字・黒字の構成分析!C$39)</f>
        <v>下館・結城都市計画事業結城南部第三土地区画整理事業特別会計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1.1100000000000001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1.44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0.49</v>
      </c>
    </row>
    <row r="32" spans="1:11">
      <c r="A32" s="137" t="str">
        <f>IF(連結実質赤字比率に係る赤字・黒字の構成分析!C$38="",NA(),連結実質赤字比率に係る赤字・黒字の構成分析!C$38)</f>
        <v>下館・結城都市計画事業結城南部第二土地区画整理事業特別会計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0.56000000000000005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0.78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0.76</v>
      </c>
    </row>
    <row r="33" spans="1:16">
      <c r="A33" s="137" t="str">
        <f>IF(連結実質赤字比率に係る赤字・黒字の構成分析!C$37="",NA(),連結実質赤字比率に係る赤字・黒字の構成分析!C$37)</f>
        <v>介護保険特別会計(介護保険事業勘定)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1.63</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3.18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2.59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2.44</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10.199999999999999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12.59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8.27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8.64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5.92</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11.13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11.77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12.15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12.44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1825</v>
      </c>
      <c r="E42" s="138"/>
      <c r="F42" s="138"/>
      <c r="G42" s="138">
        <f>'実質公債費比率（分子）の構造'!L$52</f>
        <v>1868</v>
      </c>
      <c r="H42" s="138"/>
      <c r="I42" s="138"/>
      <c r="J42" s="138">
        <f>'実質公債費比率（分子）の構造'!M$52</f>
        <v>1904</v>
      </c>
      <c r="K42" s="138"/>
      <c r="L42" s="138"/>
      <c r="M42" s="138">
        <f>'実質公債費比率（分子）の構造'!N$52</f>
        <v>1801</v>
      </c>
      <c r="N42" s="138"/>
      <c r="O42" s="138"/>
      <c r="P42" s="138">
        <f>'実質公債費比率（分子）の構造'!O$52</f>
        <v>1802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f>'実質公債費比率（分子）の構造'!N$51</f>
        <v>1</v>
      </c>
      <c r="L43" s="138"/>
      <c r="M43" s="138"/>
      <c r="N43" s="138">
        <f>'実質公債費比率（分子）の構造'!O$51</f>
        <v>0</v>
      </c>
      <c r="O43" s="138"/>
      <c r="P43" s="138"/>
    </row>
    <row r="44" spans="1:16">
      <c r="A44" s="138" t="s">
        <v>53</v>
      </c>
      <c r="B44" s="138">
        <f>'実質公債費比率（分子）の構造'!K$50</f>
        <v>33</v>
      </c>
      <c r="C44" s="138"/>
      <c r="D44" s="138"/>
      <c r="E44" s="138">
        <f>'実質公債費比率（分子）の構造'!L$50</f>
        <v>51</v>
      </c>
      <c r="F44" s="138"/>
      <c r="G44" s="138"/>
      <c r="H44" s="138">
        <f>'実質公債費比率（分子）の構造'!M$50</f>
        <v>127</v>
      </c>
      <c r="I44" s="138"/>
      <c r="J44" s="138"/>
      <c r="K44" s="138">
        <f>'実質公債費比率（分子）の構造'!N$50</f>
        <v>124</v>
      </c>
      <c r="L44" s="138"/>
      <c r="M44" s="138"/>
      <c r="N44" s="138">
        <f>'実質公債費比率（分子）の構造'!O$50</f>
        <v>159</v>
      </c>
      <c r="O44" s="138"/>
      <c r="P44" s="138"/>
    </row>
    <row r="45" spans="1:16">
      <c r="A45" s="138" t="s">
        <v>54</v>
      </c>
      <c r="B45" s="138">
        <f>'実質公債費比率（分子）の構造'!K$49</f>
        <v>318</v>
      </c>
      <c r="C45" s="138"/>
      <c r="D45" s="138"/>
      <c r="E45" s="138">
        <f>'実質公債費比率（分子）の構造'!L$49</f>
        <v>317</v>
      </c>
      <c r="F45" s="138"/>
      <c r="G45" s="138"/>
      <c r="H45" s="138">
        <f>'実質公債費比率（分子）の構造'!M$49</f>
        <v>322</v>
      </c>
      <c r="I45" s="138"/>
      <c r="J45" s="138"/>
      <c r="K45" s="138">
        <f>'実質公債費比率（分子）の構造'!N$49</f>
        <v>269</v>
      </c>
      <c r="L45" s="138"/>
      <c r="M45" s="138"/>
      <c r="N45" s="138">
        <f>'実質公債費比率（分子）の構造'!O$49</f>
        <v>203</v>
      </c>
      <c r="O45" s="138"/>
      <c r="P45" s="138"/>
    </row>
    <row r="46" spans="1:16">
      <c r="A46" s="138" t="s">
        <v>55</v>
      </c>
      <c r="B46" s="138">
        <f>'実質公債費比率（分子）の構造'!K$48</f>
        <v>860</v>
      </c>
      <c r="C46" s="138"/>
      <c r="D46" s="138"/>
      <c r="E46" s="138">
        <f>'実質公債費比率（分子）の構造'!L$48</f>
        <v>831</v>
      </c>
      <c r="F46" s="138"/>
      <c r="G46" s="138"/>
      <c r="H46" s="138">
        <f>'実質公債費比率（分子）の構造'!M$48</f>
        <v>820</v>
      </c>
      <c r="I46" s="138"/>
      <c r="J46" s="138"/>
      <c r="K46" s="138">
        <f>'実質公債費比率（分子）の構造'!N$48</f>
        <v>813</v>
      </c>
      <c r="L46" s="138"/>
      <c r="M46" s="138"/>
      <c r="N46" s="138">
        <f>'実質公債費比率（分子）の構造'!O$48</f>
        <v>773</v>
      </c>
      <c r="O46" s="138"/>
      <c r="P46" s="138"/>
    </row>
    <row r="47" spans="1:16">
      <c r="A47" s="138" t="s">
        <v>56</v>
      </c>
      <c r="B47" s="138">
        <f>'実質公債費比率（分子）の構造'!K$47</f>
        <v>4</v>
      </c>
      <c r="C47" s="138"/>
      <c r="D47" s="138"/>
      <c r="E47" s="138">
        <f>'実質公債費比率（分子）の構造'!L$47</f>
        <v>4</v>
      </c>
      <c r="F47" s="138"/>
      <c r="G47" s="138"/>
      <c r="H47" s="138">
        <f>'実質公債費比率（分子）の構造'!M$47</f>
        <v>4</v>
      </c>
      <c r="I47" s="138"/>
      <c r="J47" s="138"/>
      <c r="K47" s="138">
        <f>'実質公債費比率（分子）の構造'!N$47</f>
        <v>4</v>
      </c>
      <c r="L47" s="138"/>
      <c r="M47" s="138"/>
      <c r="N47" s="138">
        <f>'実質公債費比率（分子）の構造'!O$47</f>
        <v>4</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1623</v>
      </c>
      <c r="C49" s="138"/>
      <c r="D49" s="138"/>
      <c r="E49" s="138">
        <f>'実質公債費比率（分子）の構造'!L$45</f>
        <v>1658</v>
      </c>
      <c r="F49" s="138"/>
      <c r="G49" s="138"/>
      <c r="H49" s="138">
        <f>'実質公債費比率（分子）の構造'!M$45</f>
        <v>1615</v>
      </c>
      <c r="I49" s="138"/>
      <c r="J49" s="138"/>
      <c r="K49" s="138">
        <f>'実質公債費比率（分子）の構造'!N$45</f>
        <v>1562</v>
      </c>
      <c r="L49" s="138"/>
      <c r="M49" s="138"/>
      <c r="N49" s="138">
        <f>'実質公債費比率（分子）の構造'!O$45</f>
        <v>1592</v>
      </c>
      <c r="O49" s="138"/>
      <c r="P49" s="138"/>
    </row>
    <row r="50" spans="1:16">
      <c r="A50" s="138" t="s">
        <v>59</v>
      </c>
      <c r="B50" s="138" t="e">
        <f>NA()</f>
        <v>#N/A</v>
      </c>
      <c r="C50" s="138">
        <f>IF(ISNUMBER('実質公債費比率（分子）の構造'!K$53),'実質公債費比率（分子）の構造'!K$53,NA())</f>
        <v>1013</v>
      </c>
      <c r="D50" s="138" t="e">
        <f>NA()</f>
        <v>#N/A</v>
      </c>
      <c r="E50" s="138" t="e">
        <f>NA()</f>
        <v>#N/A</v>
      </c>
      <c r="F50" s="138">
        <f>IF(ISNUMBER('実質公債費比率（分子）の構造'!L$53),'実質公債費比率（分子）の構造'!L$53,NA())</f>
        <v>993</v>
      </c>
      <c r="G50" s="138" t="e">
        <f>NA()</f>
        <v>#N/A</v>
      </c>
      <c r="H50" s="138" t="e">
        <f>NA()</f>
        <v>#N/A</v>
      </c>
      <c r="I50" s="138">
        <f>IF(ISNUMBER('実質公債費比率（分子）の構造'!M$53),'実質公債費比率（分子）の構造'!M$53,NA())</f>
        <v>984</v>
      </c>
      <c r="J50" s="138" t="e">
        <f>NA()</f>
        <v>#N/A</v>
      </c>
      <c r="K50" s="138" t="e">
        <f>NA()</f>
        <v>#N/A</v>
      </c>
      <c r="L50" s="138">
        <f>IF(ISNUMBER('実質公債費比率（分子）の構造'!N$53),'実質公債費比率（分子）の構造'!N$53,NA())</f>
        <v>972</v>
      </c>
      <c r="M50" s="138" t="e">
        <f>NA()</f>
        <v>#N/A</v>
      </c>
      <c r="N50" s="138" t="e">
        <f>NA()</f>
        <v>#N/A</v>
      </c>
      <c r="O50" s="138">
        <f>IF(ISNUMBER('実質公債費比率（分子）の構造'!O$53),'実質公債費比率（分子）の構造'!O$53,NA())</f>
        <v>929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14953</v>
      </c>
      <c r="E56" s="137"/>
      <c r="F56" s="137"/>
      <c r="G56" s="137">
        <f>'将来負担比率（分子）の構造'!J$52</f>
        <v>15104</v>
      </c>
      <c r="H56" s="137"/>
      <c r="I56" s="137"/>
      <c r="J56" s="137">
        <f>'将来負担比率（分子）の構造'!K$52</f>
        <v>15051</v>
      </c>
      <c r="K56" s="137"/>
      <c r="L56" s="137"/>
      <c r="M56" s="137">
        <f>'将来負担比率（分子）の構造'!L$52</f>
        <v>15106</v>
      </c>
      <c r="N56" s="137"/>
      <c r="O56" s="137"/>
      <c r="P56" s="137">
        <f>'将来負担比率（分子）の構造'!M$52</f>
        <v>14889</v>
      </c>
    </row>
    <row r="57" spans="1:16">
      <c r="A57" s="137" t="s">
        <v>36</v>
      </c>
      <c r="B57" s="137"/>
      <c r="C57" s="137"/>
      <c r="D57" s="137">
        <f>'将来負担比率（分子）の構造'!I$51</f>
        <v>2530</v>
      </c>
      <c r="E57" s="137"/>
      <c r="F57" s="137"/>
      <c r="G57" s="137">
        <f>'将来負担比率（分子）の構造'!J$51</f>
        <v>2569</v>
      </c>
      <c r="H57" s="137"/>
      <c r="I57" s="137"/>
      <c r="J57" s="137">
        <f>'将来負担比率（分子）の構造'!K$51</f>
        <v>2480</v>
      </c>
      <c r="K57" s="137"/>
      <c r="L57" s="137"/>
      <c r="M57" s="137">
        <f>'将来負担比率（分子）の構造'!L$51</f>
        <v>2438</v>
      </c>
      <c r="N57" s="137"/>
      <c r="O57" s="137"/>
      <c r="P57" s="137">
        <f>'将来負担比率（分子）の構造'!M$51</f>
        <v>2358</v>
      </c>
    </row>
    <row r="58" spans="1:16">
      <c r="A58" s="137" t="s">
        <v>35</v>
      </c>
      <c r="B58" s="137"/>
      <c r="C58" s="137"/>
      <c r="D58" s="137">
        <f>'将来負担比率（分子）の構造'!I$50</f>
        <v>4395</v>
      </c>
      <c r="E58" s="137"/>
      <c r="F58" s="137"/>
      <c r="G58" s="137">
        <f>'将来負担比率（分子）の構造'!J$50</f>
        <v>4735</v>
      </c>
      <c r="H58" s="137"/>
      <c r="I58" s="137"/>
      <c r="J58" s="137">
        <f>'将来負担比率（分子）の構造'!K$50</f>
        <v>5242</v>
      </c>
      <c r="K58" s="137"/>
      <c r="L58" s="137"/>
      <c r="M58" s="137">
        <f>'将来負担比率（分子）の構造'!L$50</f>
        <v>5240</v>
      </c>
      <c r="N58" s="137"/>
      <c r="O58" s="137"/>
      <c r="P58" s="137">
        <f>'将来負担比率（分子）の構造'!M$50</f>
        <v>5317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1374</v>
      </c>
      <c r="C61" s="137"/>
      <c r="D61" s="137"/>
      <c r="E61" s="137">
        <f>'将来負担比率（分子）の構造'!J$46</f>
        <v>270</v>
      </c>
      <c r="F61" s="137"/>
      <c r="G61" s="137"/>
      <c r="H61" s="137">
        <f>'将来負担比率（分子）の構造'!K$46</f>
        <v>200</v>
      </c>
      <c r="I61" s="137"/>
      <c r="J61" s="137"/>
      <c r="K61" s="137">
        <f>'将来負担比率（分子）の構造'!L$46</f>
        <v>135</v>
      </c>
      <c r="L61" s="137"/>
      <c r="M61" s="137"/>
      <c r="N61" s="137">
        <f>'将来負担比率（分子）の構造'!M$46</f>
        <v>68</v>
      </c>
      <c r="O61" s="137"/>
      <c r="P61" s="137"/>
    </row>
    <row r="62" spans="1:16">
      <c r="A62" s="137" t="s">
        <v>29</v>
      </c>
      <c r="B62" s="137">
        <f>'将来負担比率（分子）の構造'!I$45</f>
        <v>3569</v>
      </c>
      <c r="C62" s="137"/>
      <c r="D62" s="137"/>
      <c r="E62" s="137">
        <f>'将来負担比率（分子）の構造'!J$45</f>
        <v>3440</v>
      </c>
      <c r="F62" s="137"/>
      <c r="G62" s="137"/>
      <c r="H62" s="137">
        <f>'将来負担比率（分子）の構造'!K$45</f>
        <v>3200</v>
      </c>
      <c r="I62" s="137"/>
      <c r="J62" s="137"/>
      <c r="K62" s="137">
        <f>'将来負担比率（分子）の構造'!L$45</f>
        <v>2990</v>
      </c>
      <c r="L62" s="137"/>
      <c r="M62" s="137"/>
      <c r="N62" s="137">
        <f>'将来負担比率（分子）の構造'!M$45</f>
        <v>2871</v>
      </c>
      <c r="O62" s="137"/>
      <c r="P62" s="137"/>
    </row>
    <row r="63" spans="1:16">
      <c r="A63" s="137" t="s">
        <v>28</v>
      </c>
      <c r="B63" s="137">
        <f>'将来負担比率（分子）の構造'!I$44</f>
        <v>1456</v>
      </c>
      <c r="C63" s="137"/>
      <c r="D63" s="137"/>
      <c r="E63" s="137">
        <f>'将来負担比率（分子）の構造'!J$44</f>
        <v>1225</v>
      </c>
      <c r="F63" s="137"/>
      <c r="G63" s="137"/>
      <c r="H63" s="137">
        <f>'将来負担比率（分子）の構造'!K$44</f>
        <v>977</v>
      </c>
      <c r="I63" s="137"/>
      <c r="J63" s="137"/>
      <c r="K63" s="137">
        <f>'将来負担比率（分子）の構造'!L$44</f>
        <v>778</v>
      </c>
      <c r="L63" s="137"/>
      <c r="M63" s="137"/>
      <c r="N63" s="137">
        <f>'将来負担比率（分子）の構造'!M$44</f>
        <v>592</v>
      </c>
      <c r="O63" s="137"/>
      <c r="P63" s="137"/>
    </row>
    <row r="64" spans="1:16">
      <c r="A64" s="137" t="s">
        <v>27</v>
      </c>
      <c r="B64" s="137">
        <f>'将来負担比率（分子）の構造'!I$43</f>
        <v>7204</v>
      </c>
      <c r="C64" s="137"/>
      <c r="D64" s="137"/>
      <c r="E64" s="137">
        <f>'将来負担比率（分子）の構造'!J$43</f>
        <v>7085</v>
      </c>
      <c r="F64" s="137"/>
      <c r="G64" s="137"/>
      <c r="H64" s="137">
        <f>'将来負担比率（分子）の構造'!K$43</f>
        <v>6963</v>
      </c>
      <c r="I64" s="137"/>
      <c r="J64" s="137"/>
      <c r="K64" s="137">
        <f>'将来負担比率（分子）の構造'!L$43</f>
        <v>6890</v>
      </c>
      <c r="L64" s="137"/>
      <c r="M64" s="137"/>
      <c r="N64" s="137">
        <f>'将来負担比率（分子）の構造'!M$43</f>
        <v>6553</v>
      </c>
      <c r="O64" s="137"/>
      <c r="P64" s="137"/>
    </row>
    <row r="65" spans="1:16">
      <c r="A65" s="137" t="s">
        <v>26</v>
      </c>
      <c r="B65" s="137">
        <f>'将来負担比率（分子）の構造'!I$42</f>
        <v>899</v>
      </c>
      <c r="C65" s="137"/>
      <c r="D65" s="137"/>
      <c r="E65" s="137">
        <f>'将来負担比率（分子）の構造'!J$42</f>
        <v>1650</v>
      </c>
      <c r="F65" s="137"/>
      <c r="G65" s="137"/>
      <c r="H65" s="137">
        <f>'将来負担比率（分子）の構造'!K$42</f>
        <v>1521</v>
      </c>
      <c r="I65" s="137"/>
      <c r="J65" s="137"/>
      <c r="K65" s="137">
        <f>'将来負担比率（分子）の構造'!L$42</f>
        <v>1350</v>
      </c>
      <c r="L65" s="137"/>
      <c r="M65" s="137"/>
      <c r="N65" s="137">
        <f>'将来負担比率（分子）の構造'!M$42</f>
        <v>1071</v>
      </c>
      <c r="O65" s="137"/>
      <c r="P65" s="137"/>
    </row>
    <row r="66" spans="1:16">
      <c r="A66" s="137" t="s">
        <v>25</v>
      </c>
      <c r="B66" s="137">
        <f>'将来負担比率（分子）の構造'!I$41</f>
        <v>14148</v>
      </c>
      <c r="C66" s="137"/>
      <c r="D66" s="137"/>
      <c r="E66" s="137">
        <f>'将来負担比率（分子）の構造'!J$41</f>
        <v>13917</v>
      </c>
      <c r="F66" s="137"/>
      <c r="G66" s="137"/>
      <c r="H66" s="137">
        <f>'将来負担比率（分子）の構造'!K$41</f>
        <v>13921</v>
      </c>
      <c r="I66" s="137"/>
      <c r="J66" s="137"/>
      <c r="K66" s="137">
        <f>'将来負担比率（分子）の構造'!L$41</f>
        <v>14061</v>
      </c>
      <c r="L66" s="137"/>
      <c r="M66" s="137"/>
      <c r="N66" s="137">
        <f>'将来負担比率（分子）の構造'!M$41</f>
        <v>13915</v>
      </c>
      <c r="O66" s="137"/>
      <c r="P66" s="137"/>
    </row>
    <row r="67" spans="1:16">
      <c r="A67" s="137" t="s">
        <v>63</v>
      </c>
      <c r="B67" s="137" t="e">
        <f>NA()</f>
        <v>#N/A</v>
      </c>
      <c r="C67" s="137">
        <f>IF(ISNUMBER('将来負担比率（分子）の構造'!I$53), IF('将来負担比率（分子）の構造'!I$53 &lt; 0, 0, '将来負担比率（分子）の構造'!I$53), NA())</f>
        <v>6773</v>
      </c>
      <c r="D67" s="137" t="e">
        <f>NA()</f>
        <v>#N/A</v>
      </c>
      <c r="E67" s="137" t="e">
        <f>NA()</f>
        <v>#N/A</v>
      </c>
      <c r="F67" s="137">
        <f>IF(ISNUMBER('将来負担比率（分子）の構造'!J$53), IF('将来負担比率（分子）の構造'!J$53 &lt; 0, 0, '将来負担比率（分子）の構造'!J$53), NA())</f>
        <v>5178</v>
      </c>
      <c r="G67" s="137" t="e">
        <f>NA()</f>
        <v>#N/A</v>
      </c>
      <c r="H67" s="137" t="e">
        <f>NA()</f>
        <v>#N/A</v>
      </c>
      <c r="I67" s="137">
        <f>IF(ISNUMBER('将来負担比率（分子）の構造'!K$53), IF('将来負担比率（分子）の構造'!K$53 &lt; 0, 0, '将来負担比率（分子）の構造'!K$53), NA())</f>
        <v>4009</v>
      </c>
      <c r="J67" s="137" t="e">
        <f>NA()</f>
        <v>#N/A</v>
      </c>
      <c r="K67" s="137" t="e">
        <f>NA()</f>
        <v>#N/A</v>
      </c>
      <c r="L67" s="137">
        <f>IF(ISNUMBER('将来負担比率（分子）の構造'!L$53), IF('将来負担比率（分子）の構造'!L$53 &lt; 0, 0, '将来負担比率（分子）の構造'!L$53), NA())</f>
        <v>3419</v>
      </c>
      <c r="M67" s="137" t="e">
        <f>NA()</f>
        <v>#N/A</v>
      </c>
      <c r="N67" s="137" t="e">
        <f>NA()</f>
        <v>#N/A</v>
      </c>
      <c r="O67" s="137">
        <f>IF(ISNUMBER('将来負担比率（分子）の構造'!M$53), IF('将来負担比率（分子）の構造'!M$53 &lt; 0, 0, '将来負担比率（分子）の構造'!M$53), NA())</f>
        <v>2506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6714226</v>
      </c>
      <c r="S5" s="671"/>
      <c r="T5" s="671"/>
      <c r="U5" s="671"/>
      <c r="V5" s="671"/>
      <c r="W5" s="671"/>
      <c r="X5" s="671"/>
      <c r="Y5" s="718"/>
      <c r="Z5" s="731">
        <v>37.9</v>
      </c>
      <c r="AA5" s="731"/>
      <c r="AB5" s="731"/>
      <c r="AC5" s="731"/>
      <c r="AD5" s="732">
        <v>6369469</v>
      </c>
      <c r="AE5" s="732"/>
      <c r="AF5" s="732"/>
      <c r="AG5" s="732"/>
      <c r="AH5" s="732"/>
      <c r="AI5" s="732"/>
      <c r="AJ5" s="732"/>
      <c r="AK5" s="732"/>
      <c r="AL5" s="719">
        <v>64.099999999999994</v>
      </c>
      <c r="AM5" s="688"/>
      <c r="AN5" s="688"/>
      <c r="AO5" s="720"/>
      <c r="AP5" s="707" t="s">
        <v>208</v>
      </c>
      <c r="AQ5" s="708"/>
      <c r="AR5" s="708"/>
      <c r="AS5" s="708"/>
      <c r="AT5" s="708"/>
      <c r="AU5" s="708"/>
      <c r="AV5" s="708"/>
      <c r="AW5" s="708"/>
      <c r="AX5" s="708"/>
      <c r="AY5" s="708"/>
      <c r="AZ5" s="708"/>
      <c r="BA5" s="708"/>
      <c r="BB5" s="708"/>
      <c r="BC5" s="708"/>
      <c r="BD5" s="708"/>
      <c r="BE5" s="708"/>
      <c r="BF5" s="709"/>
      <c r="BG5" s="620">
        <v>6369469</v>
      </c>
      <c r="BH5" s="621"/>
      <c r="BI5" s="621"/>
      <c r="BJ5" s="621"/>
      <c r="BK5" s="621"/>
      <c r="BL5" s="621"/>
      <c r="BM5" s="621"/>
      <c r="BN5" s="622"/>
      <c r="BO5" s="673">
        <v>94.9</v>
      </c>
      <c r="BP5" s="673"/>
      <c r="BQ5" s="673"/>
      <c r="BR5" s="673"/>
      <c r="BS5" s="674">
        <v>115214</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c r="B6" s="617" t="s">
        <v>212</v>
      </c>
      <c r="C6" s="618"/>
      <c r="D6" s="618"/>
      <c r="E6" s="618"/>
      <c r="F6" s="618"/>
      <c r="G6" s="618"/>
      <c r="H6" s="618"/>
      <c r="I6" s="618"/>
      <c r="J6" s="618"/>
      <c r="K6" s="618"/>
      <c r="L6" s="618"/>
      <c r="M6" s="618"/>
      <c r="N6" s="618"/>
      <c r="O6" s="618"/>
      <c r="P6" s="618"/>
      <c r="Q6" s="619"/>
      <c r="R6" s="620">
        <v>207004</v>
      </c>
      <c r="S6" s="621"/>
      <c r="T6" s="621"/>
      <c r="U6" s="621"/>
      <c r="V6" s="621"/>
      <c r="W6" s="621"/>
      <c r="X6" s="621"/>
      <c r="Y6" s="622"/>
      <c r="Z6" s="673">
        <v>1.2</v>
      </c>
      <c r="AA6" s="673"/>
      <c r="AB6" s="673"/>
      <c r="AC6" s="673"/>
      <c r="AD6" s="674">
        <v>207004</v>
      </c>
      <c r="AE6" s="674"/>
      <c r="AF6" s="674"/>
      <c r="AG6" s="674"/>
      <c r="AH6" s="674"/>
      <c r="AI6" s="674"/>
      <c r="AJ6" s="674"/>
      <c r="AK6" s="674"/>
      <c r="AL6" s="643">
        <v>2.1</v>
      </c>
      <c r="AM6" s="675"/>
      <c r="AN6" s="675"/>
      <c r="AO6" s="676"/>
      <c r="AP6" s="617" t="s">
        <v>213</v>
      </c>
      <c r="AQ6" s="618"/>
      <c r="AR6" s="618"/>
      <c r="AS6" s="618"/>
      <c r="AT6" s="618"/>
      <c r="AU6" s="618"/>
      <c r="AV6" s="618"/>
      <c r="AW6" s="618"/>
      <c r="AX6" s="618"/>
      <c r="AY6" s="618"/>
      <c r="AZ6" s="618"/>
      <c r="BA6" s="618"/>
      <c r="BB6" s="618"/>
      <c r="BC6" s="618"/>
      <c r="BD6" s="618"/>
      <c r="BE6" s="618"/>
      <c r="BF6" s="619"/>
      <c r="BG6" s="620">
        <v>6369469</v>
      </c>
      <c r="BH6" s="621"/>
      <c r="BI6" s="621"/>
      <c r="BJ6" s="621"/>
      <c r="BK6" s="621"/>
      <c r="BL6" s="621"/>
      <c r="BM6" s="621"/>
      <c r="BN6" s="622"/>
      <c r="BO6" s="673">
        <v>94.9</v>
      </c>
      <c r="BP6" s="673"/>
      <c r="BQ6" s="673"/>
      <c r="BR6" s="673"/>
      <c r="BS6" s="674">
        <v>115214</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185175</v>
      </c>
      <c r="CS6" s="621"/>
      <c r="CT6" s="621"/>
      <c r="CU6" s="621"/>
      <c r="CV6" s="621"/>
      <c r="CW6" s="621"/>
      <c r="CX6" s="621"/>
      <c r="CY6" s="622"/>
      <c r="CZ6" s="673">
        <v>1.1000000000000001</v>
      </c>
      <c r="DA6" s="673"/>
      <c r="DB6" s="673"/>
      <c r="DC6" s="673"/>
      <c r="DD6" s="626" t="s">
        <v>215</v>
      </c>
      <c r="DE6" s="621"/>
      <c r="DF6" s="621"/>
      <c r="DG6" s="621"/>
      <c r="DH6" s="621"/>
      <c r="DI6" s="621"/>
      <c r="DJ6" s="621"/>
      <c r="DK6" s="621"/>
      <c r="DL6" s="621"/>
      <c r="DM6" s="621"/>
      <c r="DN6" s="621"/>
      <c r="DO6" s="621"/>
      <c r="DP6" s="622"/>
      <c r="DQ6" s="626">
        <v>185175</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5001</v>
      </c>
      <c r="S7" s="621"/>
      <c r="T7" s="621"/>
      <c r="U7" s="621"/>
      <c r="V7" s="621"/>
      <c r="W7" s="621"/>
      <c r="X7" s="621"/>
      <c r="Y7" s="622"/>
      <c r="Z7" s="673">
        <v>0</v>
      </c>
      <c r="AA7" s="673"/>
      <c r="AB7" s="673"/>
      <c r="AC7" s="673"/>
      <c r="AD7" s="674">
        <v>5001</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2997755</v>
      </c>
      <c r="BH7" s="621"/>
      <c r="BI7" s="621"/>
      <c r="BJ7" s="621"/>
      <c r="BK7" s="621"/>
      <c r="BL7" s="621"/>
      <c r="BM7" s="621"/>
      <c r="BN7" s="622"/>
      <c r="BO7" s="673">
        <v>44.6</v>
      </c>
      <c r="BP7" s="673"/>
      <c r="BQ7" s="673"/>
      <c r="BR7" s="673"/>
      <c r="BS7" s="674">
        <v>115214</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1949338</v>
      </c>
      <c r="CS7" s="621"/>
      <c r="CT7" s="621"/>
      <c r="CU7" s="621"/>
      <c r="CV7" s="621"/>
      <c r="CW7" s="621"/>
      <c r="CX7" s="621"/>
      <c r="CY7" s="622"/>
      <c r="CZ7" s="673">
        <v>11.4</v>
      </c>
      <c r="DA7" s="673"/>
      <c r="DB7" s="673"/>
      <c r="DC7" s="673"/>
      <c r="DD7" s="626">
        <v>45047</v>
      </c>
      <c r="DE7" s="621"/>
      <c r="DF7" s="621"/>
      <c r="DG7" s="621"/>
      <c r="DH7" s="621"/>
      <c r="DI7" s="621"/>
      <c r="DJ7" s="621"/>
      <c r="DK7" s="621"/>
      <c r="DL7" s="621"/>
      <c r="DM7" s="621"/>
      <c r="DN7" s="621"/>
      <c r="DO7" s="621"/>
      <c r="DP7" s="622"/>
      <c r="DQ7" s="626">
        <v>1692757</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19692</v>
      </c>
      <c r="S8" s="621"/>
      <c r="T8" s="621"/>
      <c r="U8" s="621"/>
      <c r="V8" s="621"/>
      <c r="W8" s="621"/>
      <c r="X8" s="621"/>
      <c r="Y8" s="622"/>
      <c r="Z8" s="673">
        <v>0.1</v>
      </c>
      <c r="AA8" s="673"/>
      <c r="AB8" s="673"/>
      <c r="AC8" s="673"/>
      <c r="AD8" s="674">
        <v>19692</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89928</v>
      </c>
      <c r="BH8" s="621"/>
      <c r="BI8" s="621"/>
      <c r="BJ8" s="621"/>
      <c r="BK8" s="621"/>
      <c r="BL8" s="621"/>
      <c r="BM8" s="621"/>
      <c r="BN8" s="622"/>
      <c r="BO8" s="673">
        <v>1.3</v>
      </c>
      <c r="BP8" s="673"/>
      <c r="BQ8" s="673"/>
      <c r="BR8" s="673"/>
      <c r="BS8" s="626" t="s">
        <v>110</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6438447</v>
      </c>
      <c r="CS8" s="621"/>
      <c r="CT8" s="621"/>
      <c r="CU8" s="621"/>
      <c r="CV8" s="621"/>
      <c r="CW8" s="621"/>
      <c r="CX8" s="621"/>
      <c r="CY8" s="622"/>
      <c r="CZ8" s="673">
        <v>37.700000000000003</v>
      </c>
      <c r="DA8" s="673"/>
      <c r="DB8" s="673"/>
      <c r="DC8" s="673"/>
      <c r="DD8" s="626">
        <v>38987</v>
      </c>
      <c r="DE8" s="621"/>
      <c r="DF8" s="621"/>
      <c r="DG8" s="621"/>
      <c r="DH8" s="621"/>
      <c r="DI8" s="621"/>
      <c r="DJ8" s="621"/>
      <c r="DK8" s="621"/>
      <c r="DL8" s="621"/>
      <c r="DM8" s="621"/>
      <c r="DN8" s="621"/>
      <c r="DO8" s="621"/>
      <c r="DP8" s="622"/>
      <c r="DQ8" s="626">
        <v>2974482</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11529</v>
      </c>
      <c r="S9" s="621"/>
      <c r="T9" s="621"/>
      <c r="U9" s="621"/>
      <c r="V9" s="621"/>
      <c r="W9" s="621"/>
      <c r="X9" s="621"/>
      <c r="Y9" s="622"/>
      <c r="Z9" s="673">
        <v>0.1</v>
      </c>
      <c r="AA9" s="673"/>
      <c r="AB9" s="673"/>
      <c r="AC9" s="673"/>
      <c r="AD9" s="674">
        <v>11529</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2295436</v>
      </c>
      <c r="BH9" s="621"/>
      <c r="BI9" s="621"/>
      <c r="BJ9" s="621"/>
      <c r="BK9" s="621"/>
      <c r="BL9" s="621"/>
      <c r="BM9" s="621"/>
      <c r="BN9" s="622"/>
      <c r="BO9" s="673">
        <v>34.200000000000003</v>
      </c>
      <c r="BP9" s="673"/>
      <c r="BQ9" s="673"/>
      <c r="BR9" s="673"/>
      <c r="BS9" s="626" t="s">
        <v>110</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1154655</v>
      </c>
      <c r="CS9" s="621"/>
      <c r="CT9" s="621"/>
      <c r="CU9" s="621"/>
      <c r="CV9" s="621"/>
      <c r="CW9" s="621"/>
      <c r="CX9" s="621"/>
      <c r="CY9" s="622"/>
      <c r="CZ9" s="673">
        <v>6.8</v>
      </c>
      <c r="DA9" s="673"/>
      <c r="DB9" s="673"/>
      <c r="DC9" s="673"/>
      <c r="DD9" s="626">
        <v>21060</v>
      </c>
      <c r="DE9" s="621"/>
      <c r="DF9" s="621"/>
      <c r="DG9" s="621"/>
      <c r="DH9" s="621"/>
      <c r="DI9" s="621"/>
      <c r="DJ9" s="621"/>
      <c r="DK9" s="621"/>
      <c r="DL9" s="621"/>
      <c r="DM9" s="621"/>
      <c r="DN9" s="621"/>
      <c r="DO9" s="621"/>
      <c r="DP9" s="622"/>
      <c r="DQ9" s="626">
        <v>1113202</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801245</v>
      </c>
      <c r="S10" s="621"/>
      <c r="T10" s="621"/>
      <c r="U10" s="621"/>
      <c r="V10" s="621"/>
      <c r="W10" s="621"/>
      <c r="X10" s="621"/>
      <c r="Y10" s="622"/>
      <c r="Z10" s="673">
        <v>4.5</v>
      </c>
      <c r="AA10" s="673"/>
      <c r="AB10" s="673"/>
      <c r="AC10" s="673"/>
      <c r="AD10" s="674">
        <v>801245</v>
      </c>
      <c r="AE10" s="674"/>
      <c r="AF10" s="674"/>
      <c r="AG10" s="674"/>
      <c r="AH10" s="674"/>
      <c r="AI10" s="674"/>
      <c r="AJ10" s="674"/>
      <c r="AK10" s="674"/>
      <c r="AL10" s="643">
        <v>8.1</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177410</v>
      </c>
      <c r="BH10" s="621"/>
      <c r="BI10" s="621"/>
      <c r="BJ10" s="621"/>
      <c r="BK10" s="621"/>
      <c r="BL10" s="621"/>
      <c r="BM10" s="621"/>
      <c r="BN10" s="622"/>
      <c r="BO10" s="673">
        <v>2.6</v>
      </c>
      <c r="BP10" s="673"/>
      <c r="BQ10" s="673"/>
      <c r="BR10" s="673"/>
      <c r="BS10" s="626">
        <v>29489</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6282</v>
      </c>
      <c r="CS10" s="621"/>
      <c r="CT10" s="621"/>
      <c r="CU10" s="621"/>
      <c r="CV10" s="621"/>
      <c r="CW10" s="621"/>
      <c r="CX10" s="621"/>
      <c r="CY10" s="622"/>
      <c r="CZ10" s="673">
        <v>0</v>
      </c>
      <c r="DA10" s="673"/>
      <c r="DB10" s="673"/>
      <c r="DC10" s="673"/>
      <c r="DD10" s="626" t="s">
        <v>110</v>
      </c>
      <c r="DE10" s="621"/>
      <c r="DF10" s="621"/>
      <c r="DG10" s="621"/>
      <c r="DH10" s="621"/>
      <c r="DI10" s="621"/>
      <c r="DJ10" s="621"/>
      <c r="DK10" s="621"/>
      <c r="DL10" s="621"/>
      <c r="DM10" s="621"/>
      <c r="DN10" s="621"/>
      <c r="DO10" s="621"/>
      <c r="DP10" s="622"/>
      <c r="DQ10" s="626">
        <v>6282</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t="s">
        <v>110</v>
      </c>
      <c r="S11" s="621"/>
      <c r="T11" s="621"/>
      <c r="U11" s="621"/>
      <c r="V11" s="621"/>
      <c r="W11" s="621"/>
      <c r="X11" s="621"/>
      <c r="Y11" s="622"/>
      <c r="Z11" s="673" t="s">
        <v>110</v>
      </c>
      <c r="AA11" s="673"/>
      <c r="AB11" s="673"/>
      <c r="AC11" s="673"/>
      <c r="AD11" s="674" t="s">
        <v>110</v>
      </c>
      <c r="AE11" s="674"/>
      <c r="AF11" s="674"/>
      <c r="AG11" s="674"/>
      <c r="AH11" s="674"/>
      <c r="AI11" s="674"/>
      <c r="AJ11" s="674"/>
      <c r="AK11" s="674"/>
      <c r="AL11" s="643" t="s">
        <v>110</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434981</v>
      </c>
      <c r="BH11" s="621"/>
      <c r="BI11" s="621"/>
      <c r="BJ11" s="621"/>
      <c r="BK11" s="621"/>
      <c r="BL11" s="621"/>
      <c r="BM11" s="621"/>
      <c r="BN11" s="622"/>
      <c r="BO11" s="673">
        <v>6.5</v>
      </c>
      <c r="BP11" s="673"/>
      <c r="BQ11" s="673"/>
      <c r="BR11" s="673"/>
      <c r="BS11" s="626">
        <v>85725</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476127</v>
      </c>
      <c r="CS11" s="621"/>
      <c r="CT11" s="621"/>
      <c r="CU11" s="621"/>
      <c r="CV11" s="621"/>
      <c r="CW11" s="621"/>
      <c r="CX11" s="621"/>
      <c r="CY11" s="622"/>
      <c r="CZ11" s="673">
        <v>2.8</v>
      </c>
      <c r="DA11" s="673"/>
      <c r="DB11" s="673"/>
      <c r="DC11" s="673"/>
      <c r="DD11" s="626">
        <v>68588</v>
      </c>
      <c r="DE11" s="621"/>
      <c r="DF11" s="621"/>
      <c r="DG11" s="621"/>
      <c r="DH11" s="621"/>
      <c r="DI11" s="621"/>
      <c r="DJ11" s="621"/>
      <c r="DK11" s="621"/>
      <c r="DL11" s="621"/>
      <c r="DM11" s="621"/>
      <c r="DN11" s="621"/>
      <c r="DO11" s="621"/>
      <c r="DP11" s="622"/>
      <c r="DQ11" s="626">
        <v>405042</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110</v>
      </c>
      <c r="S12" s="621"/>
      <c r="T12" s="621"/>
      <c r="U12" s="621"/>
      <c r="V12" s="621"/>
      <c r="W12" s="621"/>
      <c r="X12" s="621"/>
      <c r="Y12" s="622"/>
      <c r="Z12" s="673" t="s">
        <v>110</v>
      </c>
      <c r="AA12" s="673"/>
      <c r="AB12" s="673"/>
      <c r="AC12" s="673"/>
      <c r="AD12" s="674" t="s">
        <v>110</v>
      </c>
      <c r="AE12" s="674"/>
      <c r="AF12" s="674"/>
      <c r="AG12" s="674"/>
      <c r="AH12" s="674"/>
      <c r="AI12" s="674"/>
      <c r="AJ12" s="674"/>
      <c r="AK12" s="674"/>
      <c r="AL12" s="643" t="s">
        <v>110</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2818733</v>
      </c>
      <c r="BH12" s="621"/>
      <c r="BI12" s="621"/>
      <c r="BJ12" s="621"/>
      <c r="BK12" s="621"/>
      <c r="BL12" s="621"/>
      <c r="BM12" s="621"/>
      <c r="BN12" s="622"/>
      <c r="BO12" s="673">
        <v>42</v>
      </c>
      <c r="BP12" s="673"/>
      <c r="BQ12" s="673"/>
      <c r="BR12" s="673"/>
      <c r="BS12" s="626" t="s">
        <v>110</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283204</v>
      </c>
      <c r="CS12" s="621"/>
      <c r="CT12" s="621"/>
      <c r="CU12" s="621"/>
      <c r="CV12" s="621"/>
      <c r="CW12" s="621"/>
      <c r="CX12" s="621"/>
      <c r="CY12" s="622"/>
      <c r="CZ12" s="673">
        <v>1.7</v>
      </c>
      <c r="DA12" s="673"/>
      <c r="DB12" s="673"/>
      <c r="DC12" s="673"/>
      <c r="DD12" s="626">
        <v>15908</v>
      </c>
      <c r="DE12" s="621"/>
      <c r="DF12" s="621"/>
      <c r="DG12" s="621"/>
      <c r="DH12" s="621"/>
      <c r="DI12" s="621"/>
      <c r="DJ12" s="621"/>
      <c r="DK12" s="621"/>
      <c r="DL12" s="621"/>
      <c r="DM12" s="621"/>
      <c r="DN12" s="621"/>
      <c r="DO12" s="621"/>
      <c r="DP12" s="622"/>
      <c r="DQ12" s="626">
        <v>263497</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38218</v>
      </c>
      <c r="S13" s="621"/>
      <c r="T13" s="621"/>
      <c r="U13" s="621"/>
      <c r="V13" s="621"/>
      <c r="W13" s="621"/>
      <c r="X13" s="621"/>
      <c r="Y13" s="622"/>
      <c r="Z13" s="673">
        <v>0.2</v>
      </c>
      <c r="AA13" s="673"/>
      <c r="AB13" s="673"/>
      <c r="AC13" s="673"/>
      <c r="AD13" s="674">
        <v>38218</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2813258</v>
      </c>
      <c r="BH13" s="621"/>
      <c r="BI13" s="621"/>
      <c r="BJ13" s="621"/>
      <c r="BK13" s="621"/>
      <c r="BL13" s="621"/>
      <c r="BM13" s="621"/>
      <c r="BN13" s="622"/>
      <c r="BO13" s="673">
        <v>41.9</v>
      </c>
      <c r="BP13" s="673"/>
      <c r="BQ13" s="673"/>
      <c r="BR13" s="673"/>
      <c r="BS13" s="626" t="s">
        <v>110</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1940574</v>
      </c>
      <c r="CS13" s="621"/>
      <c r="CT13" s="621"/>
      <c r="CU13" s="621"/>
      <c r="CV13" s="621"/>
      <c r="CW13" s="621"/>
      <c r="CX13" s="621"/>
      <c r="CY13" s="622"/>
      <c r="CZ13" s="673">
        <v>11.4</v>
      </c>
      <c r="DA13" s="673"/>
      <c r="DB13" s="673"/>
      <c r="DC13" s="673"/>
      <c r="DD13" s="626">
        <v>833656</v>
      </c>
      <c r="DE13" s="621"/>
      <c r="DF13" s="621"/>
      <c r="DG13" s="621"/>
      <c r="DH13" s="621"/>
      <c r="DI13" s="621"/>
      <c r="DJ13" s="621"/>
      <c r="DK13" s="621"/>
      <c r="DL13" s="621"/>
      <c r="DM13" s="621"/>
      <c r="DN13" s="621"/>
      <c r="DO13" s="621"/>
      <c r="DP13" s="622"/>
      <c r="DQ13" s="626">
        <v>1445466</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110</v>
      </c>
      <c r="S14" s="621"/>
      <c r="T14" s="621"/>
      <c r="U14" s="621"/>
      <c r="V14" s="621"/>
      <c r="W14" s="621"/>
      <c r="X14" s="621"/>
      <c r="Y14" s="622"/>
      <c r="Z14" s="673" t="s">
        <v>110</v>
      </c>
      <c r="AA14" s="673"/>
      <c r="AB14" s="673"/>
      <c r="AC14" s="673"/>
      <c r="AD14" s="674" t="s">
        <v>110</v>
      </c>
      <c r="AE14" s="674"/>
      <c r="AF14" s="674"/>
      <c r="AG14" s="674"/>
      <c r="AH14" s="674"/>
      <c r="AI14" s="674"/>
      <c r="AJ14" s="674"/>
      <c r="AK14" s="674"/>
      <c r="AL14" s="643" t="s">
        <v>110</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130678</v>
      </c>
      <c r="BH14" s="621"/>
      <c r="BI14" s="621"/>
      <c r="BJ14" s="621"/>
      <c r="BK14" s="621"/>
      <c r="BL14" s="621"/>
      <c r="BM14" s="621"/>
      <c r="BN14" s="622"/>
      <c r="BO14" s="673">
        <v>1.9</v>
      </c>
      <c r="BP14" s="673"/>
      <c r="BQ14" s="673"/>
      <c r="BR14" s="673"/>
      <c r="BS14" s="626" t="s">
        <v>110</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898854</v>
      </c>
      <c r="CS14" s="621"/>
      <c r="CT14" s="621"/>
      <c r="CU14" s="621"/>
      <c r="CV14" s="621"/>
      <c r="CW14" s="621"/>
      <c r="CX14" s="621"/>
      <c r="CY14" s="622"/>
      <c r="CZ14" s="673">
        <v>5.3</v>
      </c>
      <c r="DA14" s="673"/>
      <c r="DB14" s="673"/>
      <c r="DC14" s="673"/>
      <c r="DD14" s="626">
        <v>231256</v>
      </c>
      <c r="DE14" s="621"/>
      <c r="DF14" s="621"/>
      <c r="DG14" s="621"/>
      <c r="DH14" s="621"/>
      <c r="DI14" s="621"/>
      <c r="DJ14" s="621"/>
      <c r="DK14" s="621"/>
      <c r="DL14" s="621"/>
      <c r="DM14" s="621"/>
      <c r="DN14" s="621"/>
      <c r="DO14" s="621"/>
      <c r="DP14" s="622"/>
      <c r="DQ14" s="626">
        <v>693699</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36410</v>
      </c>
      <c r="S15" s="621"/>
      <c r="T15" s="621"/>
      <c r="U15" s="621"/>
      <c r="V15" s="621"/>
      <c r="W15" s="621"/>
      <c r="X15" s="621"/>
      <c r="Y15" s="622"/>
      <c r="Z15" s="673">
        <v>0.2</v>
      </c>
      <c r="AA15" s="673"/>
      <c r="AB15" s="673"/>
      <c r="AC15" s="673"/>
      <c r="AD15" s="674">
        <v>36410</v>
      </c>
      <c r="AE15" s="674"/>
      <c r="AF15" s="674"/>
      <c r="AG15" s="674"/>
      <c r="AH15" s="674"/>
      <c r="AI15" s="674"/>
      <c r="AJ15" s="674"/>
      <c r="AK15" s="674"/>
      <c r="AL15" s="643">
        <v>0.4</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422303</v>
      </c>
      <c r="BH15" s="621"/>
      <c r="BI15" s="621"/>
      <c r="BJ15" s="621"/>
      <c r="BK15" s="621"/>
      <c r="BL15" s="621"/>
      <c r="BM15" s="621"/>
      <c r="BN15" s="622"/>
      <c r="BO15" s="673">
        <v>6.3</v>
      </c>
      <c r="BP15" s="673"/>
      <c r="BQ15" s="673"/>
      <c r="BR15" s="673"/>
      <c r="BS15" s="626" t="s">
        <v>110</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1862858</v>
      </c>
      <c r="CS15" s="621"/>
      <c r="CT15" s="621"/>
      <c r="CU15" s="621"/>
      <c r="CV15" s="621"/>
      <c r="CW15" s="621"/>
      <c r="CX15" s="621"/>
      <c r="CY15" s="622"/>
      <c r="CZ15" s="673">
        <v>10.9</v>
      </c>
      <c r="DA15" s="673"/>
      <c r="DB15" s="673"/>
      <c r="DC15" s="673"/>
      <c r="DD15" s="626">
        <v>426295</v>
      </c>
      <c r="DE15" s="621"/>
      <c r="DF15" s="621"/>
      <c r="DG15" s="621"/>
      <c r="DH15" s="621"/>
      <c r="DI15" s="621"/>
      <c r="DJ15" s="621"/>
      <c r="DK15" s="621"/>
      <c r="DL15" s="621"/>
      <c r="DM15" s="621"/>
      <c r="DN15" s="621"/>
      <c r="DO15" s="621"/>
      <c r="DP15" s="622"/>
      <c r="DQ15" s="626">
        <v>1278664</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2783130</v>
      </c>
      <c r="S16" s="621"/>
      <c r="T16" s="621"/>
      <c r="U16" s="621"/>
      <c r="V16" s="621"/>
      <c r="W16" s="621"/>
      <c r="X16" s="621"/>
      <c r="Y16" s="622"/>
      <c r="Z16" s="673">
        <v>15.7</v>
      </c>
      <c r="AA16" s="673"/>
      <c r="AB16" s="673"/>
      <c r="AC16" s="673"/>
      <c r="AD16" s="674">
        <v>2424800</v>
      </c>
      <c r="AE16" s="674"/>
      <c r="AF16" s="674"/>
      <c r="AG16" s="674"/>
      <c r="AH16" s="674"/>
      <c r="AI16" s="674"/>
      <c r="AJ16" s="674"/>
      <c r="AK16" s="674"/>
      <c r="AL16" s="643">
        <v>24.4</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110</v>
      </c>
      <c r="BH16" s="621"/>
      <c r="BI16" s="621"/>
      <c r="BJ16" s="621"/>
      <c r="BK16" s="621"/>
      <c r="BL16" s="621"/>
      <c r="BM16" s="621"/>
      <c r="BN16" s="622"/>
      <c r="BO16" s="673" t="s">
        <v>110</v>
      </c>
      <c r="BP16" s="673"/>
      <c r="BQ16" s="673"/>
      <c r="BR16" s="673"/>
      <c r="BS16" s="626" t="s">
        <v>110</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110</v>
      </c>
      <c r="CS16" s="621"/>
      <c r="CT16" s="621"/>
      <c r="CU16" s="621"/>
      <c r="CV16" s="621"/>
      <c r="CW16" s="621"/>
      <c r="CX16" s="621"/>
      <c r="CY16" s="622"/>
      <c r="CZ16" s="673" t="s">
        <v>110</v>
      </c>
      <c r="DA16" s="673"/>
      <c r="DB16" s="673"/>
      <c r="DC16" s="673"/>
      <c r="DD16" s="626" t="s">
        <v>110</v>
      </c>
      <c r="DE16" s="621"/>
      <c r="DF16" s="621"/>
      <c r="DG16" s="621"/>
      <c r="DH16" s="621"/>
      <c r="DI16" s="621"/>
      <c r="DJ16" s="621"/>
      <c r="DK16" s="621"/>
      <c r="DL16" s="621"/>
      <c r="DM16" s="621"/>
      <c r="DN16" s="621"/>
      <c r="DO16" s="621"/>
      <c r="DP16" s="622"/>
      <c r="DQ16" s="626" t="s">
        <v>110</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2424800</v>
      </c>
      <c r="S17" s="621"/>
      <c r="T17" s="621"/>
      <c r="U17" s="621"/>
      <c r="V17" s="621"/>
      <c r="W17" s="621"/>
      <c r="X17" s="621"/>
      <c r="Y17" s="622"/>
      <c r="Z17" s="673">
        <v>13.7</v>
      </c>
      <c r="AA17" s="673"/>
      <c r="AB17" s="673"/>
      <c r="AC17" s="673"/>
      <c r="AD17" s="674">
        <v>2424800</v>
      </c>
      <c r="AE17" s="674"/>
      <c r="AF17" s="674"/>
      <c r="AG17" s="674"/>
      <c r="AH17" s="674"/>
      <c r="AI17" s="674"/>
      <c r="AJ17" s="674"/>
      <c r="AK17" s="674"/>
      <c r="AL17" s="643">
        <v>24.4</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110</v>
      </c>
      <c r="BH17" s="621"/>
      <c r="BI17" s="621"/>
      <c r="BJ17" s="621"/>
      <c r="BK17" s="621"/>
      <c r="BL17" s="621"/>
      <c r="BM17" s="621"/>
      <c r="BN17" s="622"/>
      <c r="BO17" s="673" t="s">
        <v>110</v>
      </c>
      <c r="BP17" s="673"/>
      <c r="BQ17" s="673"/>
      <c r="BR17" s="673"/>
      <c r="BS17" s="626" t="s">
        <v>110</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1871701</v>
      </c>
      <c r="CS17" s="621"/>
      <c r="CT17" s="621"/>
      <c r="CU17" s="621"/>
      <c r="CV17" s="621"/>
      <c r="CW17" s="621"/>
      <c r="CX17" s="621"/>
      <c r="CY17" s="622"/>
      <c r="CZ17" s="673">
        <v>11</v>
      </c>
      <c r="DA17" s="673"/>
      <c r="DB17" s="673"/>
      <c r="DC17" s="673"/>
      <c r="DD17" s="626" t="s">
        <v>110</v>
      </c>
      <c r="DE17" s="621"/>
      <c r="DF17" s="621"/>
      <c r="DG17" s="621"/>
      <c r="DH17" s="621"/>
      <c r="DI17" s="621"/>
      <c r="DJ17" s="621"/>
      <c r="DK17" s="621"/>
      <c r="DL17" s="621"/>
      <c r="DM17" s="621"/>
      <c r="DN17" s="621"/>
      <c r="DO17" s="621"/>
      <c r="DP17" s="622"/>
      <c r="DQ17" s="626">
        <v>1793190</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351723</v>
      </c>
      <c r="S18" s="621"/>
      <c r="T18" s="621"/>
      <c r="U18" s="621"/>
      <c r="V18" s="621"/>
      <c r="W18" s="621"/>
      <c r="X18" s="621"/>
      <c r="Y18" s="622"/>
      <c r="Z18" s="673">
        <v>2</v>
      </c>
      <c r="AA18" s="673"/>
      <c r="AB18" s="673"/>
      <c r="AC18" s="673"/>
      <c r="AD18" s="674" t="s">
        <v>110</v>
      </c>
      <c r="AE18" s="674"/>
      <c r="AF18" s="674"/>
      <c r="AG18" s="674"/>
      <c r="AH18" s="674"/>
      <c r="AI18" s="674"/>
      <c r="AJ18" s="674"/>
      <c r="AK18" s="674"/>
      <c r="AL18" s="643" t="s">
        <v>110</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110</v>
      </c>
      <c r="BH18" s="621"/>
      <c r="BI18" s="621"/>
      <c r="BJ18" s="621"/>
      <c r="BK18" s="621"/>
      <c r="BL18" s="621"/>
      <c r="BM18" s="621"/>
      <c r="BN18" s="622"/>
      <c r="BO18" s="673" t="s">
        <v>110</v>
      </c>
      <c r="BP18" s="673"/>
      <c r="BQ18" s="673"/>
      <c r="BR18" s="673"/>
      <c r="BS18" s="626" t="s">
        <v>110</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110</v>
      </c>
      <c r="CS18" s="621"/>
      <c r="CT18" s="621"/>
      <c r="CU18" s="621"/>
      <c r="CV18" s="621"/>
      <c r="CW18" s="621"/>
      <c r="CX18" s="621"/>
      <c r="CY18" s="622"/>
      <c r="CZ18" s="673" t="s">
        <v>110</v>
      </c>
      <c r="DA18" s="673"/>
      <c r="DB18" s="673"/>
      <c r="DC18" s="673"/>
      <c r="DD18" s="626" t="s">
        <v>110</v>
      </c>
      <c r="DE18" s="621"/>
      <c r="DF18" s="621"/>
      <c r="DG18" s="621"/>
      <c r="DH18" s="621"/>
      <c r="DI18" s="621"/>
      <c r="DJ18" s="621"/>
      <c r="DK18" s="621"/>
      <c r="DL18" s="621"/>
      <c r="DM18" s="621"/>
      <c r="DN18" s="621"/>
      <c r="DO18" s="621"/>
      <c r="DP18" s="622"/>
      <c r="DQ18" s="626" t="s">
        <v>110</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v>6607</v>
      </c>
      <c r="S19" s="621"/>
      <c r="T19" s="621"/>
      <c r="U19" s="621"/>
      <c r="V19" s="621"/>
      <c r="W19" s="621"/>
      <c r="X19" s="621"/>
      <c r="Y19" s="622"/>
      <c r="Z19" s="673">
        <v>0</v>
      </c>
      <c r="AA19" s="673"/>
      <c r="AB19" s="673"/>
      <c r="AC19" s="673"/>
      <c r="AD19" s="674" t="s">
        <v>110</v>
      </c>
      <c r="AE19" s="674"/>
      <c r="AF19" s="674"/>
      <c r="AG19" s="674"/>
      <c r="AH19" s="674"/>
      <c r="AI19" s="674"/>
      <c r="AJ19" s="674"/>
      <c r="AK19" s="674"/>
      <c r="AL19" s="643" t="s">
        <v>110</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344757</v>
      </c>
      <c r="BH19" s="621"/>
      <c r="BI19" s="621"/>
      <c r="BJ19" s="621"/>
      <c r="BK19" s="621"/>
      <c r="BL19" s="621"/>
      <c r="BM19" s="621"/>
      <c r="BN19" s="622"/>
      <c r="BO19" s="673">
        <v>5.0999999999999996</v>
      </c>
      <c r="BP19" s="673"/>
      <c r="BQ19" s="673"/>
      <c r="BR19" s="673"/>
      <c r="BS19" s="626" t="s">
        <v>110</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110</v>
      </c>
      <c r="CS19" s="621"/>
      <c r="CT19" s="621"/>
      <c r="CU19" s="621"/>
      <c r="CV19" s="621"/>
      <c r="CW19" s="621"/>
      <c r="CX19" s="621"/>
      <c r="CY19" s="622"/>
      <c r="CZ19" s="673" t="s">
        <v>110</v>
      </c>
      <c r="DA19" s="673"/>
      <c r="DB19" s="673"/>
      <c r="DC19" s="673"/>
      <c r="DD19" s="626" t="s">
        <v>110</v>
      </c>
      <c r="DE19" s="621"/>
      <c r="DF19" s="621"/>
      <c r="DG19" s="621"/>
      <c r="DH19" s="621"/>
      <c r="DI19" s="621"/>
      <c r="DJ19" s="621"/>
      <c r="DK19" s="621"/>
      <c r="DL19" s="621"/>
      <c r="DM19" s="621"/>
      <c r="DN19" s="621"/>
      <c r="DO19" s="621"/>
      <c r="DP19" s="622"/>
      <c r="DQ19" s="626" t="s">
        <v>110</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10616455</v>
      </c>
      <c r="S20" s="621"/>
      <c r="T20" s="621"/>
      <c r="U20" s="621"/>
      <c r="V20" s="621"/>
      <c r="W20" s="621"/>
      <c r="X20" s="621"/>
      <c r="Y20" s="622"/>
      <c r="Z20" s="673">
        <v>60</v>
      </c>
      <c r="AA20" s="673"/>
      <c r="AB20" s="673"/>
      <c r="AC20" s="673"/>
      <c r="AD20" s="674">
        <v>9913368</v>
      </c>
      <c r="AE20" s="674"/>
      <c r="AF20" s="674"/>
      <c r="AG20" s="674"/>
      <c r="AH20" s="674"/>
      <c r="AI20" s="674"/>
      <c r="AJ20" s="674"/>
      <c r="AK20" s="674"/>
      <c r="AL20" s="643">
        <v>99.8</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344757</v>
      </c>
      <c r="BH20" s="621"/>
      <c r="BI20" s="621"/>
      <c r="BJ20" s="621"/>
      <c r="BK20" s="621"/>
      <c r="BL20" s="621"/>
      <c r="BM20" s="621"/>
      <c r="BN20" s="622"/>
      <c r="BO20" s="673">
        <v>5.0999999999999996</v>
      </c>
      <c r="BP20" s="673"/>
      <c r="BQ20" s="673"/>
      <c r="BR20" s="673"/>
      <c r="BS20" s="626" t="s">
        <v>110</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17067215</v>
      </c>
      <c r="CS20" s="621"/>
      <c r="CT20" s="621"/>
      <c r="CU20" s="621"/>
      <c r="CV20" s="621"/>
      <c r="CW20" s="621"/>
      <c r="CX20" s="621"/>
      <c r="CY20" s="622"/>
      <c r="CZ20" s="673">
        <v>100</v>
      </c>
      <c r="DA20" s="673"/>
      <c r="DB20" s="673"/>
      <c r="DC20" s="673"/>
      <c r="DD20" s="626">
        <v>1680797</v>
      </c>
      <c r="DE20" s="621"/>
      <c r="DF20" s="621"/>
      <c r="DG20" s="621"/>
      <c r="DH20" s="621"/>
      <c r="DI20" s="621"/>
      <c r="DJ20" s="621"/>
      <c r="DK20" s="621"/>
      <c r="DL20" s="621"/>
      <c r="DM20" s="621"/>
      <c r="DN20" s="621"/>
      <c r="DO20" s="621"/>
      <c r="DP20" s="622"/>
      <c r="DQ20" s="626">
        <v>11851456</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6596</v>
      </c>
      <c r="S21" s="621"/>
      <c r="T21" s="621"/>
      <c r="U21" s="621"/>
      <c r="V21" s="621"/>
      <c r="W21" s="621"/>
      <c r="X21" s="621"/>
      <c r="Y21" s="622"/>
      <c r="Z21" s="673">
        <v>0</v>
      </c>
      <c r="AA21" s="673"/>
      <c r="AB21" s="673"/>
      <c r="AC21" s="673"/>
      <c r="AD21" s="674">
        <v>6596</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110</v>
      </c>
      <c r="BH21" s="621"/>
      <c r="BI21" s="621"/>
      <c r="BJ21" s="621"/>
      <c r="BK21" s="621"/>
      <c r="BL21" s="621"/>
      <c r="BM21" s="621"/>
      <c r="BN21" s="622"/>
      <c r="BO21" s="673" t="s">
        <v>110</v>
      </c>
      <c r="BP21" s="673"/>
      <c r="BQ21" s="673"/>
      <c r="BR21" s="673"/>
      <c r="BS21" s="626" t="s">
        <v>110</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252365</v>
      </c>
      <c r="S22" s="621"/>
      <c r="T22" s="621"/>
      <c r="U22" s="621"/>
      <c r="V22" s="621"/>
      <c r="W22" s="621"/>
      <c r="X22" s="621"/>
      <c r="Y22" s="622"/>
      <c r="Z22" s="673">
        <v>1.4</v>
      </c>
      <c r="AA22" s="673"/>
      <c r="AB22" s="673"/>
      <c r="AC22" s="673"/>
      <c r="AD22" s="674">
        <v>199</v>
      </c>
      <c r="AE22" s="674"/>
      <c r="AF22" s="674"/>
      <c r="AG22" s="674"/>
      <c r="AH22" s="674"/>
      <c r="AI22" s="674"/>
      <c r="AJ22" s="674"/>
      <c r="AK22" s="674"/>
      <c r="AL22" s="643">
        <v>0</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110</v>
      </c>
      <c r="BH22" s="621"/>
      <c r="BI22" s="621"/>
      <c r="BJ22" s="621"/>
      <c r="BK22" s="621"/>
      <c r="BL22" s="621"/>
      <c r="BM22" s="621"/>
      <c r="BN22" s="622"/>
      <c r="BO22" s="673" t="s">
        <v>110</v>
      </c>
      <c r="BP22" s="673"/>
      <c r="BQ22" s="673"/>
      <c r="BR22" s="673"/>
      <c r="BS22" s="626" t="s">
        <v>110</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138508</v>
      </c>
      <c r="S23" s="621"/>
      <c r="T23" s="621"/>
      <c r="U23" s="621"/>
      <c r="V23" s="621"/>
      <c r="W23" s="621"/>
      <c r="X23" s="621"/>
      <c r="Y23" s="622"/>
      <c r="Z23" s="673">
        <v>0.8</v>
      </c>
      <c r="AA23" s="673"/>
      <c r="AB23" s="673"/>
      <c r="AC23" s="673"/>
      <c r="AD23" s="674">
        <v>11627</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344757</v>
      </c>
      <c r="BH23" s="621"/>
      <c r="BI23" s="621"/>
      <c r="BJ23" s="621"/>
      <c r="BK23" s="621"/>
      <c r="BL23" s="621"/>
      <c r="BM23" s="621"/>
      <c r="BN23" s="622"/>
      <c r="BO23" s="673">
        <v>5.0999999999999996</v>
      </c>
      <c r="BP23" s="673"/>
      <c r="BQ23" s="673"/>
      <c r="BR23" s="673"/>
      <c r="BS23" s="626" t="s">
        <v>110</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31538</v>
      </c>
      <c r="S24" s="621"/>
      <c r="T24" s="621"/>
      <c r="U24" s="621"/>
      <c r="V24" s="621"/>
      <c r="W24" s="621"/>
      <c r="X24" s="621"/>
      <c r="Y24" s="622"/>
      <c r="Z24" s="673">
        <v>0.2</v>
      </c>
      <c r="AA24" s="673"/>
      <c r="AB24" s="673"/>
      <c r="AC24" s="673"/>
      <c r="AD24" s="674" t="s">
        <v>110</v>
      </c>
      <c r="AE24" s="674"/>
      <c r="AF24" s="674"/>
      <c r="AG24" s="674"/>
      <c r="AH24" s="674"/>
      <c r="AI24" s="674"/>
      <c r="AJ24" s="674"/>
      <c r="AK24" s="674"/>
      <c r="AL24" s="643" t="s">
        <v>110</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110</v>
      </c>
      <c r="BH24" s="621"/>
      <c r="BI24" s="621"/>
      <c r="BJ24" s="621"/>
      <c r="BK24" s="621"/>
      <c r="BL24" s="621"/>
      <c r="BM24" s="621"/>
      <c r="BN24" s="622"/>
      <c r="BO24" s="673" t="s">
        <v>110</v>
      </c>
      <c r="BP24" s="673"/>
      <c r="BQ24" s="673"/>
      <c r="BR24" s="673"/>
      <c r="BS24" s="626" t="s">
        <v>110</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8635991</v>
      </c>
      <c r="CS24" s="671"/>
      <c r="CT24" s="671"/>
      <c r="CU24" s="671"/>
      <c r="CV24" s="671"/>
      <c r="CW24" s="671"/>
      <c r="CX24" s="671"/>
      <c r="CY24" s="718"/>
      <c r="CZ24" s="722">
        <v>50.6</v>
      </c>
      <c r="DA24" s="723"/>
      <c r="DB24" s="723"/>
      <c r="DC24" s="724"/>
      <c r="DD24" s="717">
        <v>5460673</v>
      </c>
      <c r="DE24" s="671"/>
      <c r="DF24" s="671"/>
      <c r="DG24" s="671"/>
      <c r="DH24" s="671"/>
      <c r="DI24" s="671"/>
      <c r="DJ24" s="671"/>
      <c r="DK24" s="718"/>
      <c r="DL24" s="717">
        <v>5400424</v>
      </c>
      <c r="DM24" s="671"/>
      <c r="DN24" s="671"/>
      <c r="DO24" s="671"/>
      <c r="DP24" s="671"/>
      <c r="DQ24" s="671"/>
      <c r="DR24" s="671"/>
      <c r="DS24" s="671"/>
      <c r="DT24" s="671"/>
      <c r="DU24" s="671"/>
      <c r="DV24" s="718"/>
      <c r="DW24" s="719">
        <v>50.7</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2575997</v>
      </c>
      <c r="S25" s="621"/>
      <c r="T25" s="621"/>
      <c r="U25" s="621"/>
      <c r="V25" s="621"/>
      <c r="W25" s="621"/>
      <c r="X25" s="621"/>
      <c r="Y25" s="622"/>
      <c r="Z25" s="673">
        <v>14.6</v>
      </c>
      <c r="AA25" s="673"/>
      <c r="AB25" s="673"/>
      <c r="AC25" s="673"/>
      <c r="AD25" s="674" t="s">
        <v>110</v>
      </c>
      <c r="AE25" s="674"/>
      <c r="AF25" s="674"/>
      <c r="AG25" s="674"/>
      <c r="AH25" s="674"/>
      <c r="AI25" s="674"/>
      <c r="AJ25" s="674"/>
      <c r="AK25" s="674"/>
      <c r="AL25" s="643" t="s">
        <v>110</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110</v>
      </c>
      <c r="BH25" s="621"/>
      <c r="BI25" s="621"/>
      <c r="BJ25" s="621"/>
      <c r="BK25" s="621"/>
      <c r="BL25" s="621"/>
      <c r="BM25" s="621"/>
      <c r="BN25" s="622"/>
      <c r="BO25" s="673" t="s">
        <v>110</v>
      </c>
      <c r="BP25" s="673"/>
      <c r="BQ25" s="673"/>
      <c r="BR25" s="673"/>
      <c r="BS25" s="626" t="s">
        <v>110</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2615732</v>
      </c>
      <c r="CS25" s="639"/>
      <c r="CT25" s="639"/>
      <c r="CU25" s="639"/>
      <c r="CV25" s="639"/>
      <c r="CW25" s="639"/>
      <c r="CX25" s="639"/>
      <c r="CY25" s="640"/>
      <c r="CZ25" s="623">
        <v>15.3</v>
      </c>
      <c r="DA25" s="641"/>
      <c r="DB25" s="641"/>
      <c r="DC25" s="642"/>
      <c r="DD25" s="626">
        <v>2488705</v>
      </c>
      <c r="DE25" s="639"/>
      <c r="DF25" s="639"/>
      <c r="DG25" s="639"/>
      <c r="DH25" s="639"/>
      <c r="DI25" s="639"/>
      <c r="DJ25" s="639"/>
      <c r="DK25" s="640"/>
      <c r="DL25" s="626">
        <v>2442991</v>
      </c>
      <c r="DM25" s="639"/>
      <c r="DN25" s="639"/>
      <c r="DO25" s="639"/>
      <c r="DP25" s="639"/>
      <c r="DQ25" s="639"/>
      <c r="DR25" s="639"/>
      <c r="DS25" s="639"/>
      <c r="DT25" s="639"/>
      <c r="DU25" s="639"/>
      <c r="DV25" s="640"/>
      <c r="DW25" s="643">
        <v>22.9</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110</v>
      </c>
      <c r="S26" s="621"/>
      <c r="T26" s="621"/>
      <c r="U26" s="621"/>
      <c r="V26" s="621"/>
      <c r="W26" s="621"/>
      <c r="X26" s="621"/>
      <c r="Y26" s="622"/>
      <c r="Z26" s="673" t="s">
        <v>110</v>
      </c>
      <c r="AA26" s="673"/>
      <c r="AB26" s="673"/>
      <c r="AC26" s="673"/>
      <c r="AD26" s="674" t="s">
        <v>110</v>
      </c>
      <c r="AE26" s="674"/>
      <c r="AF26" s="674"/>
      <c r="AG26" s="674"/>
      <c r="AH26" s="674"/>
      <c r="AI26" s="674"/>
      <c r="AJ26" s="674"/>
      <c r="AK26" s="674"/>
      <c r="AL26" s="643" t="s">
        <v>110</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110</v>
      </c>
      <c r="BH26" s="621"/>
      <c r="BI26" s="621"/>
      <c r="BJ26" s="621"/>
      <c r="BK26" s="621"/>
      <c r="BL26" s="621"/>
      <c r="BM26" s="621"/>
      <c r="BN26" s="622"/>
      <c r="BO26" s="673" t="s">
        <v>110</v>
      </c>
      <c r="BP26" s="673"/>
      <c r="BQ26" s="673"/>
      <c r="BR26" s="673"/>
      <c r="BS26" s="626" t="s">
        <v>110</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1669565</v>
      </c>
      <c r="CS26" s="621"/>
      <c r="CT26" s="621"/>
      <c r="CU26" s="621"/>
      <c r="CV26" s="621"/>
      <c r="CW26" s="621"/>
      <c r="CX26" s="621"/>
      <c r="CY26" s="622"/>
      <c r="CZ26" s="623">
        <v>9.8000000000000007</v>
      </c>
      <c r="DA26" s="641"/>
      <c r="DB26" s="641"/>
      <c r="DC26" s="642"/>
      <c r="DD26" s="626">
        <v>1562783</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1135097</v>
      </c>
      <c r="S27" s="621"/>
      <c r="T27" s="621"/>
      <c r="U27" s="621"/>
      <c r="V27" s="621"/>
      <c r="W27" s="621"/>
      <c r="X27" s="621"/>
      <c r="Y27" s="622"/>
      <c r="Z27" s="673">
        <v>6.4</v>
      </c>
      <c r="AA27" s="673"/>
      <c r="AB27" s="673"/>
      <c r="AC27" s="673"/>
      <c r="AD27" s="674" t="s">
        <v>110</v>
      </c>
      <c r="AE27" s="674"/>
      <c r="AF27" s="674"/>
      <c r="AG27" s="674"/>
      <c r="AH27" s="674"/>
      <c r="AI27" s="674"/>
      <c r="AJ27" s="674"/>
      <c r="AK27" s="674"/>
      <c r="AL27" s="643" t="s">
        <v>110</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6714226</v>
      </c>
      <c r="BH27" s="621"/>
      <c r="BI27" s="621"/>
      <c r="BJ27" s="621"/>
      <c r="BK27" s="621"/>
      <c r="BL27" s="621"/>
      <c r="BM27" s="621"/>
      <c r="BN27" s="622"/>
      <c r="BO27" s="673">
        <v>100</v>
      </c>
      <c r="BP27" s="673"/>
      <c r="BQ27" s="673"/>
      <c r="BR27" s="673"/>
      <c r="BS27" s="626">
        <v>115214</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4148562</v>
      </c>
      <c r="CS27" s="639"/>
      <c r="CT27" s="639"/>
      <c r="CU27" s="639"/>
      <c r="CV27" s="639"/>
      <c r="CW27" s="639"/>
      <c r="CX27" s="639"/>
      <c r="CY27" s="640"/>
      <c r="CZ27" s="623">
        <v>24.3</v>
      </c>
      <c r="DA27" s="641"/>
      <c r="DB27" s="641"/>
      <c r="DC27" s="642"/>
      <c r="DD27" s="626">
        <v>1178782</v>
      </c>
      <c r="DE27" s="639"/>
      <c r="DF27" s="639"/>
      <c r="DG27" s="639"/>
      <c r="DH27" s="639"/>
      <c r="DI27" s="639"/>
      <c r="DJ27" s="639"/>
      <c r="DK27" s="640"/>
      <c r="DL27" s="626">
        <v>1164247</v>
      </c>
      <c r="DM27" s="639"/>
      <c r="DN27" s="639"/>
      <c r="DO27" s="639"/>
      <c r="DP27" s="639"/>
      <c r="DQ27" s="639"/>
      <c r="DR27" s="639"/>
      <c r="DS27" s="639"/>
      <c r="DT27" s="639"/>
      <c r="DU27" s="639"/>
      <c r="DV27" s="640"/>
      <c r="DW27" s="643">
        <v>10.9</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15641</v>
      </c>
      <c r="S28" s="621"/>
      <c r="T28" s="621"/>
      <c r="U28" s="621"/>
      <c r="V28" s="621"/>
      <c r="W28" s="621"/>
      <c r="X28" s="621"/>
      <c r="Y28" s="622"/>
      <c r="Z28" s="673">
        <v>0.1</v>
      </c>
      <c r="AA28" s="673"/>
      <c r="AB28" s="673"/>
      <c r="AC28" s="673"/>
      <c r="AD28" s="674">
        <v>2584</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1871697</v>
      </c>
      <c r="CS28" s="621"/>
      <c r="CT28" s="621"/>
      <c r="CU28" s="621"/>
      <c r="CV28" s="621"/>
      <c r="CW28" s="621"/>
      <c r="CX28" s="621"/>
      <c r="CY28" s="622"/>
      <c r="CZ28" s="623">
        <v>11</v>
      </c>
      <c r="DA28" s="641"/>
      <c r="DB28" s="641"/>
      <c r="DC28" s="642"/>
      <c r="DD28" s="626">
        <v>1793186</v>
      </c>
      <c r="DE28" s="621"/>
      <c r="DF28" s="621"/>
      <c r="DG28" s="621"/>
      <c r="DH28" s="621"/>
      <c r="DI28" s="621"/>
      <c r="DJ28" s="621"/>
      <c r="DK28" s="622"/>
      <c r="DL28" s="626">
        <v>1793186</v>
      </c>
      <c r="DM28" s="621"/>
      <c r="DN28" s="621"/>
      <c r="DO28" s="621"/>
      <c r="DP28" s="621"/>
      <c r="DQ28" s="621"/>
      <c r="DR28" s="621"/>
      <c r="DS28" s="621"/>
      <c r="DT28" s="621"/>
      <c r="DU28" s="621"/>
      <c r="DV28" s="622"/>
      <c r="DW28" s="643">
        <v>16.8</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29694</v>
      </c>
      <c r="S29" s="621"/>
      <c r="T29" s="621"/>
      <c r="U29" s="621"/>
      <c r="V29" s="621"/>
      <c r="W29" s="621"/>
      <c r="X29" s="621"/>
      <c r="Y29" s="622"/>
      <c r="Z29" s="673">
        <v>0.2</v>
      </c>
      <c r="AA29" s="673"/>
      <c r="AB29" s="673"/>
      <c r="AC29" s="673"/>
      <c r="AD29" s="674" t="s">
        <v>110</v>
      </c>
      <c r="AE29" s="674"/>
      <c r="AF29" s="674"/>
      <c r="AG29" s="674"/>
      <c r="AH29" s="674"/>
      <c r="AI29" s="674"/>
      <c r="AJ29" s="674"/>
      <c r="AK29" s="674"/>
      <c r="AL29" s="643" t="s">
        <v>110</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1871542</v>
      </c>
      <c r="CS29" s="639"/>
      <c r="CT29" s="639"/>
      <c r="CU29" s="639"/>
      <c r="CV29" s="639"/>
      <c r="CW29" s="639"/>
      <c r="CX29" s="639"/>
      <c r="CY29" s="640"/>
      <c r="CZ29" s="623">
        <v>11</v>
      </c>
      <c r="DA29" s="641"/>
      <c r="DB29" s="641"/>
      <c r="DC29" s="642"/>
      <c r="DD29" s="626">
        <v>1793031</v>
      </c>
      <c r="DE29" s="639"/>
      <c r="DF29" s="639"/>
      <c r="DG29" s="639"/>
      <c r="DH29" s="639"/>
      <c r="DI29" s="639"/>
      <c r="DJ29" s="639"/>
      <c r="DK29" s="640"/>
      <c r="DL29" s="626">
        <v>1793031</v>
      </c>
      <c r="DM29" s="639"/>
      <c r="DN29" s="639"/>
      <c r="DO29" s="639"/>
      <c r="DP29" s="639"/>
      <c r="DQ29" s="639"/>
      <c r="DR29" s="639"/>
      <c r="DS29" s="639"/>
      <c r="DT29" s="639"/>
      <c r="DU29" s="639"/>
      <c r="DV29" s="640"/>
      <c r="DW29" s="643">
        <v>16.8</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44600</v>
      </c>
      <c r="S30" s="621"/>
      <c r="T30" s="621"/>
      <c r="U30" s="621"/>
      <c r="V30" s="621"/>
      <c r="W30" s="621"/>
      <c r="X30" s="621"/>
      <c r="Y30" s="622"/>
      <c r="Z30" s="673">
        <v>0.3</v>
      </c>
      <c r="AA30" s="673"/>
      <c r="AB30" s="673"/>
      <c r="AC30" s="673"/>
      <c r="AD30" s="674" t="s">
        <v>110</v>
      </c>
      <c r="AE30" s="674"/>
      <c r="AF30" s="674"/>
      <c r="AG30" s="674"/>
      <c r="AH30" s="674"/>
      <c r="AI30" s="674"/>
      <c r="AJ30" s="674"/>
      <c r="AK30" s="674"/>
      <c r="AL30" s="643" t="s">
        <v>110</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98.9</v>
      </c>
      <c r="BH30" s="687"/>
      <c r="BI30" s="687"/>
      <c r="BJ30" s="687"/>
      <c r="BK30" s="687"/>
      <c r="BL30" s="687"/>
      <c r="BM30" s="688">
        <v>97.1</v>
      </c>
      <c r="BN30" s="687"/>
      <c r="BO30" s="687"/>
      <c r="BP30" s="687"/>
      <c r="BQ30" s="689"/>
      <c r="BR30" s="686">
        <v>99</v>
      </c>
      <c r="BS30" s="687"/>
      <c r="BT30" s="687"/>
      <c r="BU30" s="687"/>
      <c r="BV30" s="687"/>
      <c r="BW30" s="687"/>
      <c r="BX30" s="688">
        <v>96.7</v>
      </c>
      <c r="BY30" s="687"/>
      <c r="BZ30" s="687"/>
      <c r="CA30" s="687"/>
      <c r="CB30" s="689"/>
      <c r="CD30" s="692"/>
      <c r="CE30" s="693"/>
      <c r="CF30" s="657" t="s">
        <v>291</v>
      </c>
      <c r="CG30" s="654"/>
      <c r="CH30" s="654"/>
      <c r="CI30" s="654"/>
      <c r="CJ30" s="654"/>
      <c r="CK30" s="654"/>
      <c r="CL30" s="654"/>
      <c r="CM30" s="654"/>
      <c r="CN30" s="654"/>
      <c r="CO30" s="654"/>
      <c r="CP30" s="654"/>
      <c r="CQ30" s="655"/>
      <c r="CR30" s="620">
        <v>1727691</v>
      </c>
      <c r="CS30" s="621"/>
      <c r="CT30" s="621"/>
      <c r="CU30" s="621"/>
      <c r="CV30" s="621"/>
      <c r="CW30" s="621"/>
      <c r="CX30" s="621"/>
      <c r="CY30" s="622"/>
      <c r="CZ30" s="623">
        <v>10.1</v>
      </c>
      <c r="DA30" s="641"/>
      <c r="DB30" s="641"/>
      <c r="DC30" s="642"/>
      <c r="DD30" s="626">
        <v>1655077</v>
      </c>
      <c r="DE30" s="621"/>
      <c r="DF30" s="621"/>
      <c r="DG30" s="621"/>
      <c r="DH30" s="621"/>
      <c r="DI30" s="621"/>
      <c r="DJ30" s="621"/>
      <c r="DK30" s="622"/>
      <c r="DL30" s="626">
        <v>1655077</v>
      </c>
      <c r="DM30" s="621"/>
      <c r="DN30" s="621"/>
      <c r="DO30" s="621"/>
      <c r="DP30" s="621"/>
      <c r="DQ30" s="621"/>
      <c r="DR30" s="621"/>
      <c r="DS30" s="621"/>
      <c r="DT30" s="621"/>
      <c r="DU30" s="621"/>
      <c r="DV30" s="622"/>
      <c r="DW30" s="643">
        <v>15.5</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940874</v>
      </c>
      <c r="S31" s="621"/>
      <c r="T31" s="621"/>
      <c r="U31" s="621"/>
      <c r="V31" s="621"/>
      <c r="W31" s="621"/>
      <c r="X31" s="621"/>
      <c r="Y31" s="622"/>
      <c r="Z31" s="673">
        <v>5.3</v>
      </c>
      <c r="AA31" s="673"/>
      <c r="AB31" s="673"/>
      <c r="AC31" s="673"/>
      <c r="AD31" s="674" t="s">
        <v>110</v>
      </c>
      <c r="AE31" s="674"/>
      <c r="AF31" s="674"/>
      <c r="AG31" s="674"/>
      <c r="AH31" s="674"/>
      <c r="AI31" s="674"/>
      <c r="AJ31" s="674"/>
      <c r="AK31" s="674"/>
      <c r="AL31" s="643" t="s">
        <v>110</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98.8</v>
      </c>
      <c r="BH31" s="639"/>
      <c r="BI31" s="639"/>
      <c r="BJ31" s="639"/>
      <c r="BK31" s="639"/>
      <c r="BL31" s="639"/>
      <c r="BM31" s="675">
        <v>97</v>
      </c>
      <c r="BN31" s="685"/>
      <c r="BO31" s="685"/>
      <c r="BP31" s="685"/>
      <c r="BQ31" s="649"/>
      <c r="BR31" s="684">
        <v>98.9</v>
      </c>
      <c r="BS31" s="639"/>
      <c r="BT31" s="639"/>
      <c r="BU31" s="639"/>
      <c r="BV31" s="639"/>
      <c r="BW31" s="639"/>
      <c r="BX31" s="675">
        <v>97</v>
      </c>
      <c r="BY31" s="685"/>
      <c r="BZ31" s="685"/>
      <c r="CA31" s="685"/>
      <c r="CB31" s="649"/>
      <c r="CD31" s="692"/>
      <c r="CE31" s="693"/>
      <c r="CF31" s="657" t="s">
        <v>295</v>
      </c>
      <c r="CG31" s="654"/>
      <c r="CH31" s="654"/>
      <c r="CI31" s="654"/>
      <c r="CJ31" s="654"/>
      <c r="CK31" s="654"/>
      <c r="CL31" s="654"/>
      <c r="CM31" s="654"/>
      <c r="CN31" s="654"/>
      <c r="CO31" s="654"/>
      <c r="CP31" s="654"/>
      <c r="CQ31" s="655"/>
      <c r="CR31" s="620">
        <v>143851</v>
      </c>
      <c r="CS31" s="639"/>
      <c r="CT31" s="639"/>
      <c r="CU31" s="639"/>
      <c r="CV31" s="639"/>
      <c r="CW31" s="639"/>
      <c r="CX31" s="639"/>
      <c r="CY31" s="640"/>
      <c r="CZ31" s="623">
        <v>0.8</v>
      </c>
      <c r="DA31" s="641"/>
      <c r="DB31" s="641"/>
      <c r="DC31" s="642"/>
      <c r="DD31" s="626">
        <v>137954</v>
      </c>
      <c r="DE31" s="639"/>
      <c r="DF31" s="639"/>
      <c r="DG31" s="639"/>
      <c r="DH31" s="639"/>
      <c r="DI31" s="639"/>
      <c r="DJ31" s="639"/>
      <c r="DK31" s="640"/>
      <c r="DL31" s="626">
        <v>137954</v>
      </c>
      <c r="DM31" s="639"/>
      <c r="DN31" s="639"/>
      <c r="DO31" s="639"/>
      <c r="DP31" s="639"/>
      <c r="DQ31" s="639"/>
      <c r="DR31" s="639"/>
      <c r="DS31" s="639"/>
      <c r="DT31" s="639"/>
      <c r="DU31" s="639"/>
      <c r="DV31" s="640"/>
      <c r="DW31" s="643">
        <v>1.3</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486007</v>
      </c>
      <c r="S32" s="621"/>
      <c r="T32" s="621"/>
      <c r="U32" s="621"/>
      <c r="V32" s="621"/>
      <c r="W32" s="621"/>
      <c r="X32" s="621"/>
      <c r="Y32" s="622"/>
      <c r="Z32" s="673">
        <v>2.7</v>
      </c>
      <c r="AA32" s="673"/>
      <c r="AB32" s="673"/>
      <c r="AC32" s="673"/>
      <c r="AD32" s="674">
        <v>875</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v>
      </c>
      <c r="BH32" s="605"/>
      <c r="BI32" s="605"/>
      <c r="BJ32" s="605"/>
      <c r="BK32" s="605"/>
      <c r="BL32" s="605"/>
      <c r="BM32" s="668">
        <v>96.8</v>
      </c>
      <c r="BN32" s="605"/>
      <c r="BO32" s="605"/>
      <c r="BP32" s="605"/>
      <c r="BQ32" s="662"/>
      <c r="BR32" s="683">
        <v>98.9</v>
      </c>
      <c r="BS32" s="605"/>
      <c r="BT32" s="605"/>
      <c r="BU32" s="605"/>
      <c r="BV32" s="605"/>
      <c r="BW32" s="605"/>
      <c r="BX32" s="668">
        <v>96</v>
      </c>
      <c r="BY32" s="605"/>
      <c r="BZ32" s="605"/>
      <c r="CA32" s="605"/>
      <c r="CB32" s="662"/>
      <c r="CD32" s="694"/>
      <c r="CE32" s="695"/>
      <c r="CF32" s="657" t="s">
        <v>298</v>
      </c>
      <c r="CG32" s="654"/>
      <c r="CH32" s="654"/>
      <c r="CI32" s="654"/>
      <c r="CJ32" s="654"/>
      <c r="CK32" s="654"/>
      <c r="CL32" s="654"/>
      <c r="CM32" s="654"/>
      <c r="CN32" s="654"/>
      <c r="CO32" s="654"/>
      <c r="CP32" s="654"/>
      <c r="CQ32" s="655"/>
      <c r="CR32" s="620">
        <v>155</v>
      </c>
      <c r="CS32" s="621"/>
      <c r="CT32" s="621"/>
      <c r="CU32" s="621"/>
      <c r="CV32" s="621"/>
      <c r="CW32" s="621"/>
      <c r="CX32" s="621"/>
      <c r="CY32" s="622"/>
      <c r="CZ32" s="623">
        <v>0</v>
      </c>
      <c r="DA32" s="641"/>
      <c r="DB32" s="641"/>
      <c r="DC32" s="642"/>
      <c r="DD32" s="626">
        <v>155</v>
      </c>
      <c r="DE32" s="621"/>
      <c r="DF32" s="621"/>
      <c r="DG32" s="621"/>
      <c r="DH32" s="621"/>
      <c r="DI32" s="621"/>
      <c r="DJ32" s="621"/>
      <c r="DK32" s="622"/>
      <c r="DL32" s="626">
        <v>155</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1430400</v>
      </c>
      <c r="S33" s="621"/>
      <c r="T33" s="621"/>
      <c r="U33" s="621"/>
      <c r="V33" s="621"/>
      <c r="W33" s="621"/>
      <c r="X33" s="621"/>
      <c r="Y33" s="622"/>
      <c r="Z33" s="673">
        <v>8.1</v>
      </c>
      <c r="AA33" s="673"/>
      <c r="AB33" s="673"/>
      <c r="AC33" s="673"/>
      <c r="AD33" s="674" t="s">
        <v>110</v>
      </c>
      <c r="AE33" s="674"/>
      <c r="AF33" s="674"/>
      <c r="AG33" s="674"/>
      <c r="AH33" s="674"/>
      <c r="AI33" s="674"/>
      <c r="AJ33" s="674"/>
      <c r="AK33" s="674"/>
      <c r="AL33" s="643" t="s">
        <v>110</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6750427</v>
      </c>
      <c r="CS33" s="639"/>
      <c r="CT33" s="639"/>
      <c r="CU33" s="639"/>
      <c r="CV33" s="639"/>
      <c r="CW33" s="639"/>
      <c r="CX33" s="639"/>
      <c r="CY33" s="640"/>
      <c r="CZ33" s="623">
        <v>39.6</v>
      </c>
      <c r="DA33" s="641"/>
      <c r="DB33" s="641"/>
      <c r="DC33" s="642"/>
      <c r="DD33" s="626">
        <v>5743011</v>
      </c>
      <c r="DE33" s="639"/>
      <c r="DF33" s="639"/>
      <c r="DG33" s="639"/>
      <c r="DH33" s="639"/>
      <c r="DI33" s="639"/>
      <c r="DJ33" s="639"/>
      <c r="DK33" s="640"/>
      <c r="DL33" s="626">
        <v>4608492</v>
      </c>
      <c r="DM33" s="639"/>
      <c r="DN33" s="639"/>
      <c r="DO33" s="639"/>
      <c r="DP33" s="639"/>
      <c r="DQ33" s="639"/>
      <c r="DR33" s="639"/>
      <c r="DS33" s="639"/>
      <c r="DT33" s="639"/>
      <c r="DU33" s="639"/>
      <c r="DV33" s="640"/>
      <c r="DW33" s="643">
        <v>43.2</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110</v>
      </c>
      <c r="S34" s="621"/>
      <c r="T34" s="621"/>
      <c r="U34" s="621"/>
      <c r="V34" s="621"/>
      <c r="W34" s="621"/>
      <c r="X34" s="621"/>
      <c r="Y34" s="622"/>
      <c r="Z34" s="673" t="s">
        <v>110</v>
      </c>
      <c r="AA34" s="673"/>
      <c r="AB34" s="673"/>
      <c r="AC34" s="673"/>
      <c r="AD34" s="674" t="s">
        <v>110</v>
      </c>
      <c r="AE34" s="674"/>
      <c r="AF34" s="674"/>
      <c r="AG34" s="674"/>
      <c r="AH34" s="674"/>
      <c r="AI34" s="674"/>
      <c r="AJ34" s="674"/>
      <c r="AK34" s="674"/>
      <c r="AL34" s="643" t="s">
        <v>110</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2337270</v>
      </c>
      <c r="CS34" s="621"/>
      <c r="CT34" s="621"/>
      <c r="CU34" s="621"/>
      <c r="CV34" s="621"/>
      <c r="CW34" s="621"/>
      <c r="CX34" s="621"/>
      <c r="CY34" s="622"/>
      <c r="CZ34" s="623">
        <v>13.7</v>
      </c>
      <c r="DA34" s="641"/>
      <c r="DB34" s="641"/>
      <c r="DC34" s="642"/>
      <c r="DD34" s="626">
        <v>1764556</v>
      </c>
      <c r="DE34" s="621"/>
      <c r="DF34" s="621"/>
      <c r="DG34" s="621"/>
      <c r="DH34" s="621"/>
      <c r="DI34" s="621"/>
      <c r="DJ34" s="621"/>
      <c r="DK34" s="622"/>
      <c r="DL34" s="626">
        <v>1373936</v>
      </c>
      <c r="DM34" s="621"/>
      <c r="DN34" s="621"/>
      <c r="DO34" s="621"/>
      <c r="DP34" s="621"/>
      <c r="DQ34" s="621"/>
      <c r="DR34" s="621"/>
      <c r="DS34" s="621"/>
      <c r="DT34" s="621"/>
      <c r="DU34" s="621"/>
      <c r="DV34" s="622"/>
      <c r="DW34" s="643">
        <v>12.9</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720600</v>
      </c>
      <c r="S35" s="621"/>
      <c r="T35" s="621"/>
      <c r="U35" s="621"/>
      <c r="V35" s="621"/>
      <c r="W35" s="621"/>
      <c r="X35" s="621"/>
      <c r="Y35" s="622"/>
      <c r="Z35" s="673">
        <v>4.0999999999999996</v>
      </c>
      <c r="AA35" s="673"/>
      <c r="AB35" s="673"/>
      <c r="AC35" s="673"/>
      <c r="AD35" s="674" t="s">
        <v>110</v>
      </c>
      <c r="AE35" s="674"/>
      <c r="AF35" s="674"/>
      <c r="AG35" s="674"/>
      <c r="AH35" s="674"/>
      <c r="AI35" s="674"/>
      <c r="AJ35" s="674"/>
      <c r="AK35" s="674"/>
      <c r="AL35" s="643" t="s">
        <v>110</v>
      </c>
      <c r="AM35" s="675"/>
      <c r="AN35" s="675"/>
      <c r="AO35" s="676"/>
      <c r="AP35" s="188"/>
      <c r="AQ35" s="677" t="s">
        <v>306</v>
      </c>
      <c r="AR35" s="678"/>
      <c r="AS35" s="678"/>
      <c r="AT35" s="678"/>
      <c r="AU35" s="678"/>
      <c r="AV35" s="678"/>
      <c r="AW35" s="678"/>
      <c r="AX35" s="678"/>
      <c r="AY35" s="679"/>
      <c r="AZ35" s="670">
        <v>2041438</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257050</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92719</v>
      </c>
      <c r="CS35" s="639"/>
      <c r="CT35" s="639"/>
      <c r="CU35" s="639"/>
      <c r="CV35" s="639"/>
      <c r="CW35" s="639"/>
      <c r="CX35" s="639"/>
      <c r="CY35" s="640"/>
      <c r="CZ35" s="623">
        <v>0.5</v>
      </c>
      <c r="DA35" s="641"/>
      <c r="DB35" s="641"/>
      <c r="DC35" s="642"/>
      <c r="DD35" s="626">
        <v>80695</v>
      </c>
      <c r="DE35" s="639"/>
      <c r="DF35" s="639"/>
      <c r="DG35" s="639"/>
      <c r="DH35" s="639"/>
      <c r="DI35" s="639"/>
      <c r="DJ35" s="639"/>
      <c r="DK35" s="640"/>
      <c r="DL35" s="626">
        <v>80695</v>
      </c>
      <c r="DM35" s="639"/>
      <c r="DN35" s="639"/>
      <c r="DO35" s="639"/>
      <c r="DP35" s="639"/>
      <c r="DQ35" s="639"/>
      <c r="DR35" s="639"/>
      <c r="DS35" s="639"/>
      <c r="DT35" s="639"/>
      <c r="DU35" s="639"/>
      <c r="DV35" s="640"/>
      <c r="DW35" s="643">
        <v>0.8</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17703772</v>
      </c>
      <c r="S36" s="661"/>
      <c r="T36" s="661"/>
      <c r="U36" s="661"/>
      <c r="V36" s="661"/>
      <c r="W36" s="661"/>
      <c r="X36" s="661"/>
      <c r="Y36" s="664"/>
      <c r="Z36" s="665">
        <v>100</v>
      </c>
      <c r="AA36" s="665"/>
      <c r="AB36" s="665"/>
      <c r="AC36" s="665"/>
      <c r="AD36" s="666">
        <v>9935249</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514214</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203680</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2157796</v>
      </c>
      <c r="CS36" s="621"/>
      <c r="CT36" s="621"/>
      <c r="CU36" s="621"/>
      <c r="CV36" s="621"/>
      <c r="CW36" s="621"/>
      <c r="CX36" s="621"/>
      <c r="CY36" s="622"/>
      <c r="CZ36" s="623">
        <v>12.6</v>
      </c>
      <c r="DA36" s="641"/>
      <c r="DB36" s="641"/>
      <c r="DC36" s="642"/>
      <c r="DD36" s="626">
        <v>2030978</v>
      </c>
      <c r="DE36" s="621"/>
      <c r="DF36" s="621"/>
      <c r="DG36" s="621"/>
      <c r="DH36" s="621"/>
      <c r="DI36" s="621"/>
      <c r="DJ36" s="621"/>
      <c r="DK36" s="622"/>
      <c r="DL36" s="626">
        <v>1560241</v>
      </c>
      <c r="DM36" s="621"/>
      <c r="DN36" s="621"/>
      <c r="DO36" s="621"/>
      <c r="DP36" s="621"/>
      <c r="DQ36" s="621"/>
      <c r="DR36" s="621"/>
      <c r="DS36" s="621"/>
      <c r="DT36" s="621"/>
      <c r="DU36" s="621"/>
      <c r="DV36" s="622"/>
      <c r="DW36" s="643">
        <v>14.6</v>
      </c>
      <c r="DX36" s="644"/>
      <c r="DY36" s="644"/>
      <c r="DZ36" s="644"/>
      <c r="EA36" s="644"/>
      <c r="EB36" s="644"/>
      <c r="EC36" s="645"/>
    </row>
    <row r="37" spans="2:133" ht="11.25" customHeight="1">
      <c r="AQ37" s="646" t="s">
        <v>313</v>
      </c>
      <c r="AR37" s="647"/>
      <c r="AS37" s="647"/>
      <c r="AT37" s="647"/>
      <c r="AU37" s="647"/>
      <c r="AV37" s="647"/>
      <c r="AW37" s="647"/>
      <c r="AX37" s="647"/>
      <c r="AY37" s="648"/>
      <c r="AZ37" s="620">
        <v>50882</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8537</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1305551</v>
      </c>
      <c r="CS37" s="639"/>
      <c r="CT37" s="639"/>
      <c r="CU37" s="639"/>
      <c r="CV37" s="639"/>
      <c r="CW37" s="639"/>
      <c r="CX37" s="639"/>
      <c r="CY37" s="640"/>
      <c r="CZ37" s="623">
        <v>7.6</v>
      </c>
      <c r="DA37" s="641"/>
      <c r="DB37" s="641"/>
      <c r="DC37" s="642"/>
      <c r="DD37" s="626">
        <v>1305551</v>
      </c>
      <c r="DE37" s="639"/>
      <c r="DF37" s="639"/>
      <c r="DG37" s="639"/>
      <c r="DH37" s="639"/>
      <c r="DI37" s="639"/>
      <c r="DJ37" s="639"/>
      <c r="DK37" s="640"/>
      <c r="DL37" s="626">
        <v>1297275</v>
      </c>
      <c r="DM37" s="639"/>
      <c r="DN37" s="639"/>
      <c r="DO37" s="639"/>
      <c r="DP37" s="639"/>
      <c r="DQ37" s="639"/>
      <c r="DR37" s="639"/>
      <c r="DS37" s="639"/>
      <c r="DT37" s="639"/>
      <c r="DU37" s="639"/>
      <c r="DV37" s="640"/>
      <c r="DW37" s="643">
        <v>12.2</v>
      </c>
      <c r="DX37" s="644"/>
      <c r="DY37" s="644"/>
      <c r="DZ37" s="644"/>
      <c r="EA37" s="644"/>
      <c r="EB37" s="644"/>
      <c r="EC37" s="645"/>
    </row>
    <row r="38" spans="2:133" ht="11.25" customHeight="1">
      <c r="AQ38" s="646" t="s">
        <v>316</v>
      </c>
      <c r="AR38" s="647"/>
      <c r="AS38" s="647"/>
      <c r="AT38" s="647"/>
      <c r="AU38" s="647"/>
      <c r="AV38" s="647"/>
      <c r="AW38" s="647"/>
      <c r="AX38" s="647"/>
      <c r="AY38" s="648"/>
      <c r="AZ38" s="620">
        <v>6224</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15334</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2035214</v>
      </c>
      <c r="CS38" s="621"/>
      <c r="CT38" s="621"/>
      <c r="CU38" s="621"/>
      <c r="CV38" s="621"/>
      <c r="CW38" s="621"/>
      <c r="CX38" s="621"/>
      <c r="CY38" s="622"/>
      <c r="CZ38" s="623">
        <v>11.9</v>
      </c>
      <c r="DA38" s="641"/>
      <c r="DB38" s="641"/>
      <c r="DC38" s="642"/>
      <c r="DD38" s="626">
        <v>1761731</v>
      </c>
      <c r="DE38" s="621"/>
      <c r="DF38" s="621"/>
      <c r="DG38" s="621"/>
      <c r="DH38" s="621"/>
      <c r="DI38" s="621"/>
      <c r="DJ38" s="621"/>
      <c r="DK38" s="622"/>
      <c r="DL38" s="626">
        <v>1593620</v>
      </c>
      <c r="DM38" s="621"/>
      <c r="DN38" s="621"/>
      <c r="DO38" s="621"/>
      <c r="DP38" s="621"/>
      <c r="DQ38" s="621"/>
      <c r="DR38" s="621"/>
      <c r="DS38" s="621"/>
      <c r="DT38" s="621"/>
      <c r="DU38" s="621"/>
      <c r="DV38" s="622"/>
      <c r="DW38" s="643">
        <v>15</v>
      </c>
      <c r="DX38" s="644"/>
      <c r="DY38" s="644"/>
      <c r="DZ38" s="644"/>
      <c r="EA38" s="644"/>
      <c r="EB38" s="644"/>
      <c r="EC38" s="645"/>
    </row>
    <row r="39" spans="2:133" ht="11.25" customHeight="1">
      <c r="AQ39" s="646" t="s">
        <v>319</v>
      </c>
      <c r="AR39" s="647"/>
      <c r="AS39" s="647"/>
      <c r="AT39" s="647"/>
      <c r="AU39" s="647"/>
      <c r="AV39" s="647"/>
      <c r="AW39" s="647"/>
      <c r="AX39" s="647"/>
      <c r="AY39" s="648"/>
      <c r="AZ39" s="620" t="s">
        <v>320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103</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114428</v>
      </c>
      <c r="CS39" s="639"/>
      <c r="CT39" s="639"/>
      <c r="CU39" s="639"/>
      <c r="CV39" s="639"/>
      <c r="CW39" s="639"/>
      <c r="CX39" s="639"/>
      <c r="CY39" s="640"/>
      <c r="CZ39" s="623">
        <v>0.7</v>
      </c>
      <c r="DA39" s="641"/>
      <c r="DB39" s="641"/>
      <c r="DC39" s="642"/>
      <c r="DD39" s="626">
        <v>105051</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415659</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116</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13000</v>
      </c>
      <c r="CS40" s="621"/>
      <c r="CT40" s="621"/>
      <c r="CU40" s="621"/>
      <c r="CV40" s="621"/>
      <c r="CW40" s="621"/>
      <c r="CX40" s="621"/>
      <c r="CY40" s="622"/>
      <c r="CZ40" s="623">
        <v>0.1</v>
      </c>
      <c r="DA40" s="641"/>
      <c r="DB40" s="641"/>
      <c r="DC40" s="642"/>
      <c r="DD40" s="626" t="s">
        <v>320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1054459</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250</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1680797</v>
      </c>
      <c r="CS42" s="621"/>
      <c r="CT42" s="621"/>
      <c r="CU42" s="621"/>
      <c r="CV42" s="621"/>
      <c r="CW42" s="621"/>
      <c r="CX42" s="621"/>
      <c r="CY42" s="622"/>
      <c r="CZ42" s="623">
        <v>9.8000000000000007</v>
      </c>
      <c r="DA42" s="624"/>
      <c r="DB42" s="624"/>
      <c r="DC42" s="625"/>
      <c r="DD42" s="626">
        <v>647772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158893</v>
      </c>
      <c r="CS43" s="639"/>
      <c r="CT43" s="639"/>
      <c r="CU43" s="639"/>
      <c r="CV43" s="639"/>
      <c r="CW43" s="639"/>
      <c r="CX43" s="639"/>
      <c r="CY43" s="640"/>
      <c r="CZ43" s="623">
        <v>0.9</v>
      </c>
      <c r="DA43" s="641"/>
      <c r="DB43" s="641"/>
      <c r="DC43" s="642"/>
      <c r="DD43" s="626">
        <v>158893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1680797</v>
      </c>
      <c r="CS44" s="621"/>
      <c r="CT44" s="621"/>
      <c r="CU44" s="621"/>
      <c r="CV44" s="621"/>
      <c r="CW44" s="621"/>
      <c r="CX44" s="621"/>
      <c r="CY44" s="622"/>
      <c r="CZ44" s="623">
        <v>9.8000000000000007</v>
      </c>
      <c r="DA44" s="624"/>
      <c r="DB44" s="624"/>
      <c r="DC44" s="625"/>
      <c r="DD44" s="626">
        <v>647772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516625</v>
      </c>
      <c r="CS45" s="639"/>
      <c r="CT45" s="639"/>
      <c r="CU45" s="639"/>
      <c r="CV45" s="639"/>
      <c r="CW45" s="639"/>
      <c r="CX45" s="639"/>
      <c r="CY45" s="640"/>
      <c r="CZ45" s="623">
        <v>3</v>
      </c>
      <c r="DA45" s="641"/>
      <c r="DB45" s="641"/>
      <c r="DC45" s="642"/>
      <c r="DD45" s="626">
        <v>49938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1147873</v>
      </c>
      <c r="CS46" s="621"/>
      <c r="CT46" s="621"/>
      <c r="CU46" s="621"/>
      <c r="CV46" s="621"/>
      <c r="CW46" s="621"/>
      <c r="CX46" s="621"/>
      <c r="CY46" s="622"/>
      <c r="CZ46" s="623">
        <v>6.7</v>
      </c>
      <c r="DA46" s="624"/>
      <c r="DB46" s="624"/>
      <c r="DC46" s="625"/>
      <c r="DD46" s="626">
        <v>595235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t="s">
        <v>110</v>
      </c>
      <c r="CS47" s="639"/>
      <c r="CT47" s="639"/>
      <c r="CU47" s="639"/>
      <c r="CV47" s="639"/>
      <c r="CW47" s="639"/>
      <c r="CX47" s="639"/>
      <c r="CY47" s="640"/>
      <c r="CZ47" s="623" t="s">
        <v>110</v>
      </c>
      <c r="DA47" s="641"/>
      <c r="DB47" s="641"/>
      <c r="DC47" s="642"/>
      <c r="DD47" s="626" t="s">
        <v>110</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110</v>
      </c>
      <c r="CS48" s="621"/>
      <c r="CT48" s="621"/>
      <c r="CU48" s="621"/>
      <c r="CV48" s="621"/>
      <c r="CW48" s="621"/>
      <c r="CX48" s="621"/>
      <c r="CY48" s="622"/>
      <c r="CZ48" s="623" t="s">
        <v>110</v>
      </c>
      <c r="DA48" s="624"/>
      <c r="DB48" s="624"/>
      <c r="DC48" s="625"/>
      <c r="DD48" s="626" t="s">
        <v>110</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17067215</v>
      </c>
      <c r="CS49" s="605"/>
      <c r="CT49" s="605"/>
      <c r="CU49" s="605"/>
      <c r="CV49" s="605"/>
      <c r="CW49" s="605"/>
      <c r="CX49" s="605"/>
      <c r="CY49" s="606"/>
      <c r="CZ49" s="607">
        <v>100</v>
      </c>
      <c r="DA49" s="608"/>
      <c r="DB49" s="608"/>
      <c r="DC49" s="609"/>
      <c r="DD49" s="610">
        <v>11851456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5" t="s">
        <v>343</v>
      </c>
      <c r="DK2" s="1136"/>
      <c r="DL2" s="1136"/>
      <c r="DM2" s="1136"/>
      <c r="DN2" s="1136"/>
      <c r="DO2" s="1137"/>
      <c r="DP2" s="202"/>
      <c r="DQ2" s="1135" t="s">
        <v>344</v>
      </c>
      <c r="DR2" s="1136"/>
      <c r="DS2" s="1136"/>
      <c r="DT2" s="1136"/>
      <c r="DU2" s="1136"/>
      <c r="DV2" s="1136"/>
      <c r="DW2" s="1136"/>
      <c r="DX2" s="1136"/>
      <c r="DY2" s="1136"/>
      <c r="DZ2" s="1137"/>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89" t="s">
        <v>345</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1" t="s">
        <v>347</v>
      </c>
      <c r="B5" s="1022"/>
      <c r="C5" s="1022"/>
      <c r="D5" s="1022"/>
      <c r="E5" s="1022"/>
      <c r="F5" s="1022"/>
      <c r="G5" s="1022"/>
      <c r="H5" s="1022"/>
      <c r="I5" s="1022"/>
      <c r="J5" s="1022"/>
      <c r="K5" s="1022"/>
      <c r="L5" s="1022"/>
      <c r="M5" s="1022"/>
      <c r="N5" s="1022"/>
      <c r="O5" s="1022"/>
      <c r="P5" s="1023"/>
      <c r="Q5" s="1027" t="s">
        <v>348</v>
      </c>
      <c r="R5" s="1028"/>
      <c r="S5" s="1028"/>
      <c r="T5" s="1028"/>
      <c r="U5" s="1029"/>
      <c r="V5" s="1027" t="s">
        <v>349</v>
      </c>
      <c r="W5" s="1028"/>
      <c r="X5" s="1028"/>
      <c r="Y5" s="1028"/>
      <c r="Z5" s="1029"/>
      <c r="AA5" s="1027" t="s">
        <v>350</v>
      </c>
      <c r="AB5" s="1028"/>
      <c r="AC5" s="1028"/>
      <c r="AD5" s="1028"/>
      <c r="AE5" s="1028"/>
      <c r="AF5" s="1138" t="s">
        <v>351</v>
      </c>
      <c r="AG5" s="1028"/>
      <c r="AH5" s="1028"/>
      <c r="AI5" s="1028"/>
      <c r="AJ5" s="1043"/>
      <c r="AK5" s="1028" t="s">
        <v>352</v>
      </c>
      <c r="AL5" s="1028"/>
      <c r="AM5" s="1028"/>
      <c r="AN5" s="1028"/>
      <c r="AO5" s="1029"/>
      <c r="AP5" s="1027" t="s">
        <v>353</v>
      </c>
      <c r="AQ5" s="1028"/>
      <c r="AR5" s="1028"/>
      <c r="AS5" s="1028"/>
      <c r="AT5" s="1029"/>
      <c r="AU5" s="1027" t="s">
        <v>354</v>
      </c>
      <c r="AV5" s="1028"/>
      <c r="AW5" s="1028"/>
      <c r="AX5" s="1028"/>
      <c r="AY5" s="1043"/>
      <c r="AZ5" s="209"/>
      <c r="BA5" s="209"/>
      <c r="BB5" s="209"/>
      <c r="BC5" s="209"/>
      <c r="BD5" s="209"/>
      <c r="BE5" s="210"/>
      <c r="BF5" s="210"/>
      <c r="BG5" s="210"/>
      <c r="BH5" s="210"/>
      <c r="BI5" s="210"/>
      <c r="BJ5" s="210"/>
      <c r="BK5" s="210"/>
      <c r="BL5" s="210"/>
      <c r="BM5" s="210"/>
      <c r="BN5" s="210"/>
      <c r="BO5" s="210"/>
      <c r="BP5" s="210"/>
      <c r="BQ5" s="1021" t="s">
        <v>355</v>
      </c>
      <c r="BR5" s="1022"/>
      <c r="BS5" s="1022"/>
      <c r="BT5" s="1022"/>
      <c r="BU5" s="1022"/>
      <c r="BV5" s="1022"/>
      <c r="BW5" s="1022"/>
      <c r="BX5" s="1022"/>
      <c r="BY5" s="1022"/>
      <c r="BZ5" s="1022"/>
      <c r="CA5" s="1022"/>
      <c r="CB5" s="1022"/>
      <c r="CC5" s="1022"/>
      <c r="CD5" s="1022"/>
      <c r="CE5" s="1022"/>
      <c r="CF5" s="1022"/>
      <c r="CG5" s="1023"/>
      <c r="CH5" s="1027" t="s">
        <v>356</v>
      </c>
      <c r="CI5" s="1028"/>
      <c r="CJ5" s="1028"/>
      <c r="CK5" s="1028"/>
      <c r="CL5" s="1029"/>
      <c r="CM5" s="1027" t="s">
        <v>357</v>
      </c>
      <c r="CN5" s="1028"/>
      <c r="CO5" s="1028"/>
      <c r="CP5" s="1028"/>
      <c r="CQ5" s="1029"/>
      <c r="CR5" s="1027" t="s">
        <v>358</v>
      </c>
      <c r="CS5" s="1028"/>
      <c r="CT5" s="1028"/>
      <c r="CU5" s="1028"/>
      <c r="CV5" s="1029"/>
      <c r="CW5" s="1027" t="s">
        <v>359</v>
      </c>
      <c r="CX5" s="1028"/>
      <c r="CY5" s="1028"/>
      <c r="CZ5" s="1028"/>
      <c r="DA5" s="1029"/>
      <c r="DB5" s="1027" t="s">
        <v>360</v>
      </c>
      <c r="DC5" s="1028"/>
      <c r="DD5" s="1028"/>
      <c r="DE5" s="1028"/>
      <c r="DF5" s="1029"/>
      <c r="DG5" s="1123" t="s">
        <v>361</v>
      </c>
      <c r="DH5" s="1124"/>
      <c r="DI5" s="1124"/>
      <c r="DJ5" s="1124"/>
      <c r="DK5" s="1125"/>
      <c r="DL5" s="1123" t="s">
        <v>362</v>
      </c>
      <c r="DM5" s="1124"/>
      <c r="DN5" s="1124"/>
      <c r="DO5" s="1124"/>
      <c r="DP5" s="1125"/>
      <c r="DQ5" s="1027" t="s">
        <v>363</v>
      </c>
      <c r="DR5" s="1028"/>
      <c r="DS5" s="1028"/>
      <c r="DT5" s="1028"/>
      <c r="DU5" s="1029"/>
      <c r="DV5" s="1027" t="s">
        <v>354</v>
      </c>
      <c r="DW5" s="1028"/>
      <c r="DX5" s="1028"/>
      <c r="DY5" s="1028"/>
      <c r="DZ5" s="1043"/>
      <c r="EA5" s="207"/>
    </row>
    <row r="6" spans="1:131" s="208"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39"/>
      <c r="AG6" s="1031"/>
      <c r="AH6" s="1031"/>
      <c r="AI6" s="1031"/>
      <c r="AJ6" s="1044"/>
      <c r="AK6" s="1031"/>
      <c r="AL6" s="1031"/>
      <c r="AM6" s="1031"/>
      <c r="AN6" s="1031"/>
      <c r="AO6" s="1032"/>
      <c r="AP6" s="1030"/>
      <c r="AQ6" s="1031"/>
      <c r="AR6" s="1031"/>
      <c r="AS6" s="1031"/>
      <c r="AT6" s="1032"/>
      <c r="AU6" s="1030"/>
      <c r="AV6" s="1031"/>
      <c r="AW6" s="1031"/>
      <c r="AX6" s="1031"/>
      <c r="AY6" s="1044"/>
      <c r="AZ6" s="205"/>
      <c r="BA6" s="205"/>
      <c r="BB6" s="205"/>
      <c r="BC6" s="205"/>
      <c r="BD6" s="205"/>
      <c r="BE6" s="206"/>
      <c r="BF6" s="206"/>
      <c r="BG6" s="206"/>
      <c r="BH6" s="206"/>
      <c r="BI6" s="206"/>
      <c r="BJ6" s="206"/>
      <c r="BK6" s="206"/>
      <c r="BL6" s="206"/>
      <c r="BM6" s="206"/>
      <c r="BN6" s="206"/>
      <c r="BO6" s="206"/>
      <c r="BP6" s="206"/>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6"/>
      <c r="DH6" s="1127"/>
      <c r="DI6" s="1127"/>
      <c r="DJ6" s="1127"/>
      <c r="DK6" s="1128"/>
      <c r="DL6" s="1126"/>
      <c r="DM6" s="1127"/>
      <c r="DN6" s="1127"/>
      <c r="DO6" s="1127"/>
      <c r="DP6" s="1128"/>
      <c r="DQ6" s="1030"/>
      <c r="DR6" s="1031"/>
      <c r="DS6" s="1031"/>
      <c r="DT6" s="1031"/>
      <c r="DU6" s="1032"/>
      <c r="DV6" s="1030"/>
      <c r="DW6" s="1031"/>
      <c r="DX6" s="1031"/>
      <c r="DY6" s="1031"/>
      <c r="DZ6" s="1044"/>
      <c r="EA6" s="207"/>
    </row>
    <row r="7" spans="1:131" s="208" customFormat="1" ht="26.25" customHeight="1" thickTop="1">
      <c r="A7" s="211">
        <v>1</v>
      </c>
      <c r="B7" s="1076" t="s">
        <v>364</v>
      </c>
      <c r="C7" s="1077"/>
      <c r="D7" s="1077"/>
      <c r="E7" s="1077"/>
      <c r="F7" s="1077"/>
      <c r="G7" s="1077"/>
      <c r="H7" s="1077"/>
      <c r="I7" s="1077"/>
      <c r="J7" s="1077"/>
      <c r="K7" s="1077"/>
      <c r="L7" s="1077"/>
      <c r="M7" s="1077"/>
      <c r="N7" s="1077"/>
      <c r="O7" s="1077"/>
      <c r="P7" s="1078"/>
      <c r="Q7" s="1129">
        <v>17769</v>
      </c>
      <c r="R7" s="1130"/>
      <c r="S7" s="1130"/>
      <c r="T7" s="1130"/>
      <c r="U7" s="1130"/>
      <c r="V7" s="1130">
        <v>17132</v>
      </c>
      <c r="W7" s="1130"/>
      <c r="X7" s="1130"/>
      <c r="Y7" s="1130"/>
      <c r="Z7" s="1130"/>
      <c r="AA7" s="1130">
        <v>636</v>
      </c>
      <c r="AB7" s="1130"/>
      <c r="AC7" s="1130"/>
      <c r="AD7" s="1130"/>
      <c r="AE7" s="1131"/>
      <c r="AF7" s="1132">
        <v>623</v>
      </c>
      <c r="AG7" s="1133"/>
      <c r="AH7" s="1133"/>
      <c r="AI7" s="1133"/>
      <c r="AJ7" s="1134"/>
      <c r="AK7" s="1116" t="s">
        <v>549</v>
      </c>
      <c r="AL7" s="1117"/>
      <c r="AM7" s="1117"/>
      <c r="AN7" s="1117"/>
      <c r="AO7" s="1117"/>
      <c r="AP7" s="1117">
        <v>13889</v>
      </c>
      <c r="AQ7" s="1117"/>
      <c r="AR7" s="1117"/>
      <c r="AS7" s="1117"/>
      <c r="AT7" s="1117"/>
      <c r="AU7" s="1118"/>
      <c r="AV7" s="1118"/>
      <c r="AW7" s="1118"/>
      <c r="AX7" s="1118"/>
      <c r="AY7" s="1119"/>
      <c r="AZ7" s="205"/>
      <c r="BA7" s="205"/>
      <c r="BB7" s="205"/>
      <c r="BC7" s="205"/>
      <c r="BD7" s="205"/>
      <c r="BE7" s="206"/>
      <c r="BF7" s="206"/>
      <c r="BG7" s="206"/>
      <c r="BH7" s="206"/>
      <c r="BI7" s="206"/>
      <c r="BJ7" s="206"/>
      <c r="BK7" s="206"/>
      <c r="BL7" s="206"/>
      <c r="BM7" s="206"/>
      <c r="BN7" s="206"/>
      <c r="BO7" s="206"/>
      <c r="BP7" s="206"/>
      <c r="BQ7" s="212">
        <v>1</v>
      </c>
      <c r="BR7" s="213"/>
      <c r="BS7" s="1120" t="s">
        <v>546</v>
      </c>
      <c r="BT7" s="1121"/>
      <c r="BU7" s="1121"/>
      <c r="BV7" s="1121"/>
      <c r="BW7" s="1121"/>
      <c r="BX7" s="1121"/>
      <c r="BY7" s="1121"/>
      <c r="BZ7" s="1121"/>
      <c r="CA7" s="1121"/>
      <c r="CB7" s="1121"/>
      <c r="CC7" s="1121"/>
      <c r="CD7" s="1121"/>
      <c r="CE7" s="1121"/>
      <c r="CF7" s="1121"/>
      <c r="CG7" s="1122"/>
      <c r="CH7" s="1113">
        <v>14</v>
      </c>
      <c r="CI7" s="1114"/>
      <c r="CJ7" s="1114"/>
      <c r="CK7" s="1114"/>
      <c r="CL7" s="1115"/>
      <c r="CM7" s="1113">
        <v>348</v>
      </c>
      <c r="CN7" s="1114"/>
      <c r="CO7" s="1114"/>
      <c r="CP7" s="1114"/>
      <c r="CQ7" s="1115"/>
      <c r="CR7" s="1113">
        <v>261</v>
      </c>
      <c r="CS7" s="1114"/>
      <c r="CT7" s="1114"/>
      <c r="CU7" s="1114"/>
      <c r="CV7" s="1115"/>
      <c r="CW7" s="1113" t="s">
        <v>555</v>
      </c>
      <c r="CX7" s="1114"/>
      <c r="CY7" s="1114"/>
      <c r="CZ7" s="1114"/>
      <c r="DA7" s="1115"/>
      <c r="DB7" s="1113" t="s">
        <v>560</v>
      </c>
      <c r="DC7" s="1114"/>
      <c r="DD7" s="1114"/>
      <c r="DE7" s="1114"/>
      <c r="DF7" s="1115"/>
      <c r="DG7" s="1113" t="s">
        <v>562</v>
      </c>
      <c r="DH7" s="1114"/>
      <c r="DI7" s="1114"/>
      <c r="DJ7" s="1114"/>
      <c r="DK7" s="1115"/>
      <c r="DL7" s="1113" t="s">
        <v>559</v>
      </c>
      <c r="DM7" s="1114"/>
      <c r="DN7" s="1114"/>
      <c r="DO7" s="1114"/>
      <c r="DP7" s="1115"/>
      <c r="DQ7" s="1113" t="s">
        <v>556</v>
      </c>
      <c r="DR7" s="1114"/>
      <c r="DS7" s="1114"/>
      <c r="DT7" s="1114"/>
      <c r="DU7" s="1115"/>
      <c r="DV7" s="1140"/>
      <c r="DW7" s="1141"/>
      <c r="DX7" s="1141"/>
      <c r="DY7" s="1141"/>
      <c r="DZ7" s="1142"/>
      <c r="EA7" s="207"/>
    </row>
    <row r="8" spans="1:131" s="208" customFormat="1" ht="26.25" customHeight="1">
      <c r="A8" s="214">
        <v>2</v>
      </c>
      <c r="B8" s="1063" t="s">
        <v>365</v>
      </c>
      <c r="C8" s="1064"/>
      <c r="D8" s="1064"/>
      <c r="E8" s="1064"/>
      <c r="F8" s="1064"/>
      <c r="G8" s="1064"/>
      <c r="H8" s="1064"/>
      <c r="I8" s="1064"/>
      <c r="J8" s="1064"/>
      <c r="K8" s="1064"/>
      <c r="L8" s="1064"/>
      <c r="M8" s="1064"/>
      <c r="N8" s="1064"/>
      <c r="O8" s="1064"/>
      <c r="P8" s="1065"/>
      <c r="Q8" s="1069">
        <v>13</v>
      </c>
      <c r="R8" s="1070"/>
      <c r="S8" s="1070"/>
      <c r="T8" s="1070"/>
      <c r="U8" s="1070"/>
      <c r="V8" s="1070">
        <v>13</v>
      </c>
      <c r="W8" s="1070"/>
      <c r="X8" s="1070"/>
      <c r="Y8" s="1070"/>
      <c r="Z8" s="1070"/>
      <c r="AA8" s="1070" t="s">
        <v>551</v>
      </c>
      <c r="AB8" s="1070"/>
      <c r="AC8" s="1070"/>
      <c r="AD8" s="1070"/>
      <c r="AE8" s="1071"/>
      <c r="AF8" s="1045" t="s">
        <v>110</v>
      </c>
      <c r="AG8" s="1046"/>
      <c r="AH8" s="1046"/>
      <c r="AI8" s="1046"/>
      <c r="AJ8" s="1047"/>
      <c r="AK8" s="1111">
        <v>13</v>
      </c>
      <c r="AL8" s="1112"/>
      <c r="AM8" s="1112"/>
      <c r="AN8" s="1112"/>
      <c r="AO8" s="1112"/>
      <c r="AP8" s="1112">
        <v>19</v>
      </c>
      <c r="AQ8" s="1112"/>
      <c r="AR8" s="1112"/>
      <c r="AS8" s="1112"/>
      <c r="AT8" s="1112"/>
      <c r="AU8" s="1109"/>
      <c r="AV8" s="1109"/>
      <c r="AW8" s="1109"/>
      <c r="AX8" s="1109"/>
      <c r="AY8" s="1110"/>
      <c r="AZ8" s="205"/>
      <c r="BA8" s="205"/>
      <c r="BB8" s="205"/>
      <c r="BC8" s="205"/>
      <c r="BD8" s="205"/>
      <c r="BE8" s="206"/>
      <c r="BF8" s="206"/>
      <c r="BG8" s="206"/>
      <c r="BH8" s="206"/>
      <c r="BI8" s="206"/>
      <c r="BJ8" s="206"/>
      <c r="BK8" s="206"/>
      <c r="BL8" s="206"/>
      <c r="BM8" s="206"/>
      <c r="BN8" s="206"/>
      <c r="BO8" s="206"/>
      <c r="BP8" s="206"/>
      <c r="BQ8" s="215">
        <v>2</v>
      </c>
      <c r="BR8" s="216"/>
      <c r="BS8" s="1040" t="s">
        <v>547</v>
      </c>
      <c r="BT8" s="1041"/>
      <c r="BU8" s="1041"/>
      <c r="BV8" s="1041"/>
      <c r="BW8" s="1041"/>
      <c r="BX8" s="1041"/>
      <c r="BY8" s="1041"/>
      <c r="BZ8" s="1041"/>
      <c r="CA8" s="1041"/>
      <c r="CB8" s="1041"/>
      <c r="CC8" s="1041"/>
      <c r="CD8" s="1041"/>
      <c r="CE8" s="1041"/>
      <c r="CF8" s="1041"/>
      <c r="CG8" s="1042"/>
      <c r="CH8" s="1015">
        <v>0</v>
      </c>
      <c r="CI8" s="1016"/>
      <c r="CJ8" s="1016"/>
      <c r="CK8" s="1016"/>
      <c r="CL8" s="1017"/>
      <c r="CM8" s="1015">
        <v>345</v>
      </c>
      <c r="CN8" s="1016"/>
      <c r="CO8" s="1016"/>
      <c r="CP8" s="1016"/>
      <c r="CQ8" s="1017"/>
      <c r="CR8" s="1015">
        <v>5</v>
      </c>
      <c r="CS8" s="1016"/>
      <c r="CT8" s="1016"/>
      <c r="CU8" s="1016"/>
      <c r="CV8" s="1017"/>
      <c r="CW8" s="1015" t="s">
        <v>553</v>
      </c>
      <c r="CX8" s="1016"/>
      <c r="CY8" s="1016"/>
      <c r="CZ8" s="1016"/>
      <c r="DA8" s="1017"/>
      <c r="DB8" s="1015" t="s">
        <v>561</v>
      </c>
      <c r="DC8" s="1016"/>
      <c r="DD8" s="1016"/>
      <c r="DE8" s="1016"/>
      <c r="DF8" s="1017"/>
      <c r="DG8" s="1015">
        <v>290</v>
      </c>
      <c r="DH8" s="1016"/>
      <c r="DI8" s="1016"/>
      <c r="DJ8" s="1016"/>
      <c r="DK8" s="1017"/>
      <c r="DL8" s="1015" t="s">
        <v>558</v>
      </c>
      <c r="DM8" s="1016"/>
      <c r="DN8" s="1016"/>
      <c r="DO8" s="1016"/>
      <c r="DP8" s="1017"/>
      <c r="DQ8" s="1015" t="s">
        <v>557</v>
      </c>
      <c r="DR8" s="1016"/>
      <c r="DS8" s="1016"/>
      <c r="DT8" s="1016"/>
      <c r="DU8" s="1017"/>
      <c r="DV8" s="1018"/>
      <c r="DW8" s="1019"/>
      <c r="DX8" s="1019"/>
      <c r="DY8" s="1019"/>
      <c r="DZ8" s="1020"/>
      <c r="EA8" s="207"/>
    </row>
    <row r="9" spans="1:131" s="208" customFormat="1" ht="26.25" customHeight="1">
      <c r="A9" s="214">
        <v>3</v>
      </c>
      <c r="B9" s="1063" t="s">
        <v>366</v>
      </c>
      <c r="C9" s="1064"/>
      <c r="D9" s="1064"/>
      <c r="E9" s="1064"/>
      <c r="F9" s="1064"/>
      <c r="G9" s="1064"/>
      <c r="H9" s="1064"/>
      <c r="I9" s="1064"/>
      <c r="J9" s="1064"/>
      <c r="K9" s="1064"/>
      <c r="L9" s="1064"/>
      <c r="M9" s="1064"/>
      <c r="N9" s="1064"/>
      <c r="O9" s="1064"/>
      <c r="P9" s="1065"/>
      <c r="Q9" s="1069">
        <v>3</v>
      </c>
      <c r="R9" s="1070"/>
      <c r="S9" s="1070"/>
      <c r="T9" s="1070"/>
      <c r="U9" s="1070"/>
      <c r="V9" s="1070">
        <v>3</v>
      </c>
      <c r="W9" s="1070"/>
      <c r="X9" s="1070"/>
      <c r="Y9" s="1070"/>
      <c r="Z9" s="1070"/>
      <c r="AA9" s="1070">
        <v>0</v>
      </c>
      <c r="AB9" s="1070"/>
      <c r="AC9" s="1070"/>
      <c r="AD9" s="1070"/>
      <c r="AE9" s="1071"/>
      <c r="AF9" s="1045">
        <v>0</v>
      </c>
      <c r="AG9" s="1046"/>
      <c r="AH9" s="1046"/>
      <c r="AI9" s="1046"/>
      <c r="AJ9" s="1047"/>
      <c r="AK9" s="1111">
        <v>1</v>
      </c>
      <c r="AL9" s="1112"/>
      <c r="AM9" s="1112"/>
      <c r="AN9" s="1112"/>
      <c r="AO9" s="1112"/>
      <c r="AP9" s="1112">
        <v>6</v>
      </c>
      <c r="AQ9" s="1112"/>
      <c r="AR9" s="1112"/>
      <c r="AS9" s="1112"/>
      <c r="AT9" s="1112"/>
      <c r="AU9" s="1109"/>
      <c r="AV9" s="1109"/>
      <c r="AW9" s="1109"/>
      <c r="AX9" s="1109"/>
      <c r="AY9" s="1110"/>
      <c r="AZ9" s="205"/>
      <c r="BA9" s="205"/>
      <c r="BB9" s="205"/>
      <c r="BC9" s="205"/>
      <c r="BD9" s="205"/>
      <c r="BE9" s="206"/>
      <c r="BF9" s="206"/>
      <c r="BG9" s="206"/>
      <c r="BH9" s="206"/>
      <c r="BI9" s="206"/>
      <c r="BJ9" s="206"/>
      <c r="BK9" s="206"/>
      <c r="BL9" s="206"/>
      <c r="BM9" s="206"/>
      <c r="BN9" s="206"/>
      <c r="BO9" s="206"/>
      <c r="BP9" s="206"/>
      <c r="BQ9" s="215">
        <v>3</v>
      </c>
      <c r="BR9" s="216"/>
      <c r="BS9" s="1040" t="s">
        <v>548</v>
      </c>
      <c r="BT9" s="1041"/>
      <c r="BU9" s="1041"/>
      <c r="BV9" s="1041"/>
      <c r="BW9" s="1041"/>
      <c r="BX9" s="1041"/>
      <c r="BY9" s="1041"/>
      <c r="BZ9" s="1041"/>
      <c r="CA9" s="1041"/>
      <c r="CB9" s="1041"/>
      <c r="CC9" s="1041"/>
      <c r="CD9" s="1041"/>
      <c r="CE9" s="1041"/>
      <c r="CF9" s="1041"/>
      <c r="CG9" s="1042"/>
      <c r="CH9" s="1015">
        <v>0</v>
      </c>
      <c r="CI9" s="1016"/>
      <c r="CJ9" s="1016"/>
      <c r="CK9" s="1016"/>
      <c r="CL9" s="1017"/>
      <c r="CM9" s="1015">
        <v>18</v>
      </c>
      <c r="CN9" s="1016"/>
      <c r="CO9" s="1016"/>
      <c r="CP9" s="1016"/>
      <c r="CQ9" s="1017"/>
      <c r="CR9" s="1015">
        <v>5</v>
      </c>
      <c r="CS9" s="1016"/>
      <c r="CT9" s="1016"/>
      <c r="CU9" s="1016"/>
      <c r="CV9" s="1017"/>
      <c r="CW9" s="1015">
        <v>2</v>
      </c>
      <c r="CX9" s="1016"/>
      <c r="CY9" s="1016"/>
      <c r="CZ9" s="1016"/>
      <c r="DA9" s="1017"/>
      <c r="DB9" s="1015" t="s">
        <v>553</v>
      </c>
      <c r="DC9" s="1016"/>
      <c r="DD9" s="1016"/>
      <c r="DE9" s="1016"/>
      <c r="DF9" s="1017"/>
      <c r="DG9" s="1015" t="s">
        <v>562</v>
      </c>
      <c r="DH9" s="1016"/>
      <c r="DI9" s="1016"/>
      <c r="DJ9" s="1016"/>
      <c r="DK9" s="1017"/>
      <c r="DL9" s="1015" t="s">
        <v>553</v>
      </c>
      <c r="DM9" s="1016"/>
      <c r="DN9" s="1016"/>
      <c r="DO9" s="1016"/>
      <c r="DP9" s="1017"/>
      <c r="DQ9" s="1015" t="s">
        <v>558</v>
      </c>
      <c r="DR9" s="1016"/>
      <c r="DS9" s="1016"/>
      <c r="DT9" s="1016"/>
      <c r="DU9" s="1017"/>
      <c r="DV9" s="1018"/>
      <c r="DW9" s="1019"/>
      <c r="DX9" s="1019"/>
      <c r="DY9" s="1019"/>
      <c r="DZ9" s="1020"/>
      <c r="EA9" s="207"/>
    </row>
    <row r="10" spans="1:131" s="208" customFormat="1" ht="26.25" customHeight="1">
      <c r="A10" s="214">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1"/>
      <c r="AL10" s="1112"/>
      <c r="AM10" s="1112"/>
      <c r="AN10" s="1112"/>
      <c r="AO10" s="1112"/>
      <c r="AP10" s="1112"/>
      <c r="AQ10" s="1112"/>
      <c r="AR10" s="1112"/>
      <c r="AS10" s="1112"/>
      <c r="AT10" s="1112"/>
      <c r="AU10" s="1109"/>
      <c r="AV10" s="1109"/>
      <c r="AW10" s="1109"/>
      <c r="AX10" s="1109"/>
      <c r="AY10" s="1110"/>
      <c r="AZ10" s="205"/>
      <c r="BA10" s="205"/>
      <c r="BB10" s="205"/>
      <c r="BC10" s="205"/>
      <c r="BD10" s="205"/>
      <c r="BE10" s="206"/>
      <c r="BF10" s="206"/>
      <c r="BG10" s="206"/>
      <c r="BH10" s="206"/>
      <c r="BI10" s="206"/>
      <c r="BJ10" s="206"/>
      <c r="BK10" s="206"/>
      <c r="BL10" s="206"/>
      <c r="BM10" s="206"/>
      <c r="BN10" s="206"/>
      <c r="BO10" s="206"/>
      <c r="BP10" s="206"/>
      <c r="BQ10" s="215">
        <v>4</v>
      </c>
      <c r="BR10" s="216"/>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7"/>
    </row>
    <row r="11" spans="1:131" s="208" customFormat="1" ht="26.25" customHeight="1">
      <c r="A11" s="214">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1"/>
      <c r="AL11" s="1112"/>
      <c r="AM11" s="1112"/>
      <c r="AN11" s="1112"/>
      <c r="AO11" s="1112"/>
      <c r="AP11" s="1112"/>
      <c r="AQ11" s="1112"/>
      <c r="AR11" s="1112"/>
      <c r="AS11" s="1112"/>
      <c r="AT11" s="1112"/>
      <c r="AU11" s="1109"/>
      <c r="AV11" s="1109"/>
      <c r="AW11" s="1109"/>
      <c r="AX11" s="1109"/>
      <c r="AY11" s="1110"/>
      <c r="AZ11" s="205"/>
      <c r="BA11" s="205"/>
      <c r="BB11" s="205"/>
      <c r="BC11" s="205"/>
      <c r="BD11" s="205"/>
      <c r="BE11" s="206"/>
      <c r="BF11" s="206"/>
      <c r="BG11" s="206"/>
      <c r="BH11" s="206"/>
      <c r="BI11" s="206"/>
      <c r="BJ11" s="206"/>
      <c r="BK11" s="206"/>
      <c r="BL11" s="206"/>
      <c r="BM11" s="206"/>
      <c r="BN11" s="206"/>
      <c r="BO11" s="206"/>
      <c r="BP11" s="206"/>
      <c r="BQ11" s="215">
        <v>5</v>
      </c>
      <c r="BR11" s="216"/>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7"/>
    </row>
    <row r="12" spans="1:131" s="208" customFormat="1" ht="26.25" customHeight="1">
      <c r="A12" s="214">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1"/>
      <c r="AL12" s="1112"/>
      <c r="AM12" s="1112"/>
      <c r="AN12" s="1112"/>
      <c r="AO12" s="1112"/>
      <c r="AP12" s="1112"/>
      <c r="AQ12" s="1112"/>
      <c r="AR12" s="1112"/>
      <c r="AS12" s="1112"/>
      <c r="AT12" s="1112"/>
      <c r="AU12" s="1109"/>
      <c r="AV12" s="1109"/>
      <c r="AW12" s="1109"/>
      <c r="AX12" s="1109"/>
      <c r="AY12" s="1110"/>
      <c r="AZ12" s="205"/>
      <c r="BA12" s="205"/>
      <c r="BB12" s="205"/>
      <c r="BC12" s="205"/>
      <c r="BD12" s="205"/>
      <c r="BE12" s="206"/>
      <c r="BF12" s="206"/>
      <c r="BG12" s="206"/>
      <c r="BH12" s="206"/>
      <c r="BI12" s="206"/>
      <c r="BJ12" s="206"/>
      <c r="BK12" s="206"/>
      <c r="BL12" s="206"/>
      <c r="BM12" s="206"/>
      <c r="BN12" s="206"/>
      <c r="BO12" s="206"/>
      <c r="BP12" s="206"/>
      <c r="BQ12" s="215">
        <v>6</v>
      </c>
      <c r="BR12" s="216"/>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7"/>
    </row>
    <row r="13" spans="1:131" s="208" customFormat="1" ht="26.25" customHeight="1">
      <c r="A13" s="214">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1"/>
      <c r="AL13" s="1112"/>
      <c r="AM13" s="1112"/>
      <c r="AN13" s="1112"/>
      <c r="AO13" s="1112"/>
      <c r="AP13" s="1112"/>
      <c r="AQ13" s="1112"/>
      <c r="AR13" s="1112"/>
      <c r="AS13" s="1112"/>
      <c r="AT13" s="1112"/>
      <c r="AU13" s="1109"/>
      <c r="AV13" s="1109"/>
      <c r="AW13" s="1109"/>
      <c r="AX13" s="1109"/>
      <c r="AY13" s="1110"/>
      <c r="AZ13" s="205"/>
      <c r="BA13" s="205"/>
      <c r="BB13" s="205"/>
      <c r="BC13" s="205"/>
      <c r="BD13" s="205"/>
      <c r="BE13" s="206"/>
      <c r="BF13" s="206"/>
      <c r="BG13" s="206"/>
      <c r="BH13" s="206"/>
      <c r="BI13" s="206"/>
      <c r="BJ13" s="206"/>
      <c r="BK13" s="206"/>
      <c r="BL13" s="206"/>
      <c r="BM13" s="206"/>
      <c r="BN13" s="206"/>
      <c r="BO13" s="206"/>
      <c r="BP13" s="206"/>
      <c r="BQ13" s="215">
        <v>7</v>
      </c>
      <c r="BR13" s="216"/>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7"/>
    </row>
    <row r="14" spans="1:131" s="208" customFormat="1" ht="26.25" customHeight="1">
      <c r="A14" s="214">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1"/>
      <c r="AL14" s="1112"/>
      <c r="AM14" s="1112"/>
      <c r="AN14" s="1112"/>
      <c r="AO14" s="1112"/>
      <c r="AP14" s="1112"/>
      <c r="AQ14" s="1112"/>
      <c r="AR14" s="1112"/>
      <c r="AS14" s="1112"/>
      <c r="AT14" s="1112"/>
      <c r="AU14" s="1109"/>
      <c r="AV14" s="1109"/>
      <c r="AW14" s="1109"/>
      <c r="AX14" s="1109"/>
      <c r="AY14" s="1110"/>
      <c r="AZ14" s="205"/>
      <c r="BA14" s="205"/>
      <c r="BB14" s="205"/>
      <c r="BC14" s="205"/>
      <c r="BD14" s="205"/>
      <c r="BE14" s="206"/>
      <c r="BF14" s="206"/>
      <c r="BG14" s="206"/>
      <c r="BH14" s="206"/>
      <c r="BI14" s="206"/>
      <c r="BJ14" s="206"/>
      <c r="BK14" s="206"/>
      <c r="BL14" s="206"/>
      <c r="BM14" s="206"/>
      <c r="BN14" s="206"/>
      <c r="BO14" s="206"/>
      <c r="BP14" s="206"/>
      <c r="BQ14" s="215">
        <v>8</v>
      </c>
      <c r="BR14" s="216"/>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7"/>
    </row>
    <row r="15" spans="1:131" s="208" customFormat="1" ht="26.25" customHeight="1">
      <c r="A15" s="214">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1"/>
      <c r="AL15" s="1112"/>
      <c r="AM15" s="1112"/>
      <c r="AN15" s="1112"/>
      <c r="AO15" s="1112"/>
      <c r="AP15" s="1112"/>
      <c r="AQ15" s="1112"/>
      <c r="AR15" s="1112"/>
      <c r="AS15" s="1112"/>
      <c r="AT15" s="1112"/>
      <c r="AU15" s="1109"/>
      <c r="AV15" s="1109"/>
      <c r="AW15" s="1109"/>
      <c r="AX15" s="1109"/>
      <c r="AY15" s="1110"/>
      <c r="AZ15" s="205"/>
      <c r="BA15" s="205"/>
      <c r="BB15" s="205"/>
      <c r="BC15" s="205"/>
      <c r="BD15" s="205"/>
      <c r="BE15" s="206"/>
      <c r="BF15" s="206"/>
      <c r="BG15" s="206"/>
      <c r="BH15" s="206"/>
      <c r="BI15" s="206"/>
      <c r="BJ15" s="206"/>
      <c r="BK15" s="206"/>
      <c r="BL15" s="206"/>
      <c r="BM15" s="206"/>
      <c r="BN15" s="206"/>
      <c r="BO15" s="206"/>
      <c r="BP15" s="206"/>
      <c r="BQ15" s="215">
        <v>9</v>
      </c>
      <c r="BR15" s="216"/>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7"/>
    </row>
    <row r="16" spans="1:131" s="208" customFormat="1" ht="26.25" customHeight="1">
      <c r="A16" s="214">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1"/>
      <c r="AL16" s="1112"/>
      <c r="AM16" s="1112"/>
      <c r="AN16" s="1112"/>
      <c r="AO16" s="1112"/>
      <c r="AP16" s="1112"/>
      <c r="AQ16" s="1112"/>
      <c r="AR16" s="1112"/>
      <c r="AS16" s="1112"/>
      <c r="AT16" s="1112"/>
      <c r="AU16" s="1109"/>
      <c r="AV16" s="1109"/>
      <c r="AW16" s="1109"/>
      <c r="AX16" s="1109"/>
      <c r="AY16" s="1110"/>
      <c r="AZ16" s="205"/>
      <c r="BA16" s="205"/>
      <c r="BB16" s="205"/>
      <c r="BC16" s="205"/>
      <c r="BD16" s="205"/>
      <c r="BE16" s="206"/>
      <c r="BF16" s="206"/>
      <c r="BG16" s="206"/>
      <c r="BH16" s="206"/>
      <c r="BI16" s="206"/>
      <c r="BJ16" s="206"/>
      <c r="BK16" s="206"/>
      <c r="BL16" s="206"/>
      <c r="BM16" s="206"/>
      <c r="BN16" s="206"/>
      <c r="BO16" s="206"/>
      <c r="BP16" s="206"/>
      <c r="BQ16" s="215">
        <v>10</v>
      </c>
      <c r="BR16" s="216"/>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7"/>
    </row>
    <row r="17" spans="1:131" s="208" customFormat="1" ht="26.25" customHeight="1">
      <c r="A17" s="214">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1"/>
      <c r="AL17" s="1112"/>
      <c r="AM17" s="1112"/>
      <c r="AN17" s="1112"/>
      <c r="AO17" s="1112"/>
      <c r="AP17" s="1112"/>
      <c r="AQ17" s="1112"/>
      <c r="AR17" s="1112"/>
      <c r="AS17" s="1112"/>
      <c r="AT17" s="1112"/>
      <c r="AU17" s="1109"/>
      <c r="AV17" s="1109"/>
      <c r="AW17" s="1109"/>
      <c r="AX17" s="1109"/>
      <c r="AY17" s="1110"/>
      <c r="AZ17" s="205"/>
      <c r="BA17" s="205"/>
      <c r="BB17" s="205"/>
      <c r="BC17" s="205"/>
      <c r="BD17" s="205"/>
      <c r="BE17" s="206"/>
      <c r="BF17" s="206"/>
      <c r="BG17" s="206"/>
      <c r="BH17" s="206"/>
      <c r="BI17" s="206"/>
      <c r="BJ17" s="206"/>
      <c r="BK17" s="206"/>
      <c r="BL17" s="206"/>
      <c r="BM17" s="206"/>
      <c r="BN17" s="206"/>
      <c r="BO17" s="206"/>
      <c r="BP17" s="206"/>
      <c r="BQ17" s="215">
        <v>11</v>
      </c>
      <c r="BR17" s="216"/>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7"/>
    </row>
    <row r="18" spans="1:131" s="208" customFormat="1" ht="26.25" customHeight="1">
      <c r="A18" s="214">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1"/>
      <c r="AL18" s="1112"/>
      <c r="AM18" s="1112"/>
      <c r="AN18" s="1112"/>
      <c r="AO18" s="1112"/>
      <c r="AP18" s="1112"/>
      <c r="AQ18" s="1112"/>
      <c r="AR18" s="1112"/>
      <c r="AS18" s="1112"/>
      <c r="AT18" s="1112"/>
      <c r="AU18" s="1109"/>
      <c r="AV18" s="1109"/>
      <c r="AW18" s="1109"/>
      <c r="AX18" s="1109"/>
      <c r="AY18" s="1110"/>
      <c r="AZ18" s="205"/>
      <c r="BA18" s="205"/>
      <c r="BB18" s="205"/>
      <c r="BC18" s="205"/>
      <c r="BD18" s="205"/>
      <c r="BE18" s="206"/>
      <c r="BF18" s="206"/>
      <c r="BG18" s="206"/>
      <c r="BH18" s="206"/>
      <c r="BI18" s="206"/>
      <c r="BJ18" s="206"/>
      <c r="BK18" s="206"/>
      <c r="BL18" s="206"/>
      <c r="BM18" s="206"/>
      <c r="BN18" s="206"/>
      <c r="BO18" s="206"/>
      <c r="BP18" s="206"/>
      <c r="BQ18" s="215">
        <v>12</v>
      </c>
      <c r="BR18" s="216"/>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7"/>
    </row>
    <row r="19" spans="1:131" s="208" customFormat="1" ht="26.25" customHeight="1">
      <c r="A19" s="214">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1"/>
      <c r="AL19" s="1112"/>
      <c r="AM19" s="1112"/>
      <c r="AN19" s="1112"/>
      <c r="AO19" s="1112"/>
      <c r="AP19" s="1112"/>
      <c r="AQ19" s="1112"/>
      <c r="AR19" s="1112"/>
      <c r="AS19" s="1112"/>
      <c r="AT19" s="1112"/>
      <c r="AU19" s="1109"/>
      <c r="AV19" s="1109"/>
      <c r="AW19" s="1109"/>
      <c r="AX19" s="1109"/>
      <c r="AY19" s="1110"/>
      <c r="AZ19" s="205"/>
      <c r="BA19" s="205"/>
      <c r="BB19" s="205"/>
      <c r="BC19" s="205"/>
      <c r="BD19" s="205"/>
      <c r="BE19" s="206"/>
      <c r="BF19" s="206"/>
      <c r="BG19" s="206"/>
      <c r="BH19" s="206"/>
      <c r="BI19" s="206"/>
      <c r="BJ19" s="206"/>
      <c r="BK19" s="206"/>
      <c r="BL19" s="206"/>
      <c r="BM19" s="206"/>
      <c r="BN19" s="206"/>
      <c r="BO19" s="206"/>
      <c r="BP19" s="206"/>
      <c r="BQ19" s="215">
        <v>13</v>
      </c>
      <c r="BR19" s="216"/>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7"/>
    </row>
    <row r="20" spans="1:131" s="208" customFormat="1" ht="26.25" customHeight="1">
      <c r="A20" s="214">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1"/>
      <c r="AL20" s="1112"/>
      <c r="AM20" s="1112"/>
      <c r="AN20" s="1112"/>
      <c r="AO20" s="1112"/>
      <c r="AP20" s="1112"/>
      <c r="AQ20" s="1112"/>
      <c r="AR20" s="1112"/>
      <c r="AS20" s="1112"/>
      <c r="AT20" s="1112"/>
      <c r="AU20" s="1109"/>
      <c r="AV20" s="1109"/>
      <c r="AW20" s="1109"/>
      <c r="AX20" s="1109"/>
      <c r="AY20" s="1110"/>
      <c r="AZ20" s="205"/>
      <c r="BA20" s="205"/>
      <c r="BB20" s="205"/>
      <c r="BC20" s="205"/>
      <c r="BD20" s="205"/>
      <c r="BE20" s="206"/>
      <c r="BF20" s="206"/>
      <c r="BG20" s="206"/>
      <c r="BH20" s="206"/>
      <c r="BI20" s="206"/>
      <c r="BJ20" s="206"/>
      <c r="BK20" s="206"/>
      <c r="BL20" s="206"/>
      <c r="BM20" s="206"/>
      <c r="BN20" s="206"/>
      <c r="BO20" s="206"/>
      <c r="BP20" s="206"/>
      <c r="BQ20" s="215">
        <v>14</v>
      </c>
      <c r="BR20" s="216"/>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7"/>
    </row>
    <row r="21" spans="1:131" s="208" customFormat="1" ht="26.25" customHeight="1" thickBot="1">
      <c r="A21" s="214">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1"/>
      <c r="AL21" s="1112"/>
      <c r="AM21" s="1112"/>
      <c r="AN21" s="1112"/>
      <c r="AO21" s="1112"/>
      <c r="AP21" s="1112"/>
      <c r="AQ21" s="1112"/>
      <c r="AR21" s="1112"/>
      <c r="AS21" s="1112"/>
      <c r="AT21" s="1112"/>
      <c r="AU21" s="1109"/>
      <c r="AV21" s="1109"/>
      <c r="AW21" s="1109"/>
      <c r="AX21" s="1109"/>
      <c r="AY21" s="1110"/>
      <c r="AZ21" s="205"/>
      <c r="BA21" s="205"/>
      <c r="BB21" s="205"/>
      <c r="BC21" s="205"/>
      <c r="BD21" s="205"/>
      <c r="BE21" s="206"/>
      <c r="BF21" s="206"/>
      <c r="BG21" s="206"/>
      <c r="BH21" s="206"/>
      <c r="BI21" s="206"/>
      <c r="BJ21" s="206"/>
      <c r="BK21" s="206"/>
      <c r="BL21" s="206"/>
      <c r="BM21" s="206"/>
      <c r="BN21" s="206"/>
      <c r="BO21" s="206"/>
      <c r="BP21" s="206"/>
      <c r="BQ21" s="215">
        <v>15</v>
      </c>
      <c r="BR21" s="216"/>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7"/>
    </row>
    <row r="22" spans="1:131" s="208" customFormat="1" ht="26.25" customHeight="1">
      <c r="A22" s="214">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45"/>
      <c r="AG22" s="1046"/>
      <c r="AH22" s="1046"/>
      <c r="AI22" s="1046"/>
      <c r="AJ22" s="1047"/>
      <c r="AK22" s="1102"/>
      <c r="AL22" s="1103"/>
      <c r="AM22" s="1103"/>
      <c r="AN22" s="1103"/>
      <c r="AO22" s="1103"/>
      <c r="AP22" s="1103"/>
      <c r="AQ22" s="1103"/>
      <c r="AR22" s="1103"/>
      <c r="AS22" s="1103"/>
      <c r="AT22" s="1103"/>
      <c r="AU22" s="1104"/>
      <c r="AV22" s="1104"/>
      <c r="AW22" s="1104"/>
      <c r="AX22" s="1104"/>
      <c r="AY22" s="1105"/>
      <c r="AZ22" s="1061" t="s">
        <v>367</v>
      </c>
      <c r="BA22" s="1061"/>
      <c r="BB22" s="1061"/>
      <c r="BC22" s="1061"/>
      <c r="BD22" s="1062"/>
      <c r="BE22" s="206"/>
      <c r="BF22" s="206"/>
      <c r="BG22" s="206"/>
      <c r="BH22" s="206"/>
      <c r="BI22" s="206"/>
      <c r="BJ22" s="206"/>
      <c r="BK22" s="206"/>
      <c r="BL22" s="206"/>
      <c r="BM22" s="206"/>
      <c r="BN22" s="206"/>
      <c r="BO22" s="206"/>
      <c r="BP22" s="206"/>
      <c r="BQ22" s="215">
        <v>16</v>
      </c>
      <c r="BR22" s="216"/>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4">
        <v>17771</v>
      </c>
      <c r="R23" s="1095"/>
      <c r="S23" s="1095"/>
      <c r="T23" s="1095"/>
      <c r="U23" s="1095"/>
      <c r="V23" s="985">
        <v>17134</v>
      </c>
      <c r="W23" s="985"/>
      <c r="X23" s="985"/>
      <c r="Y23" s="985"/>
      <c r="Z23" s="985"/>
      <c r="AA23" s="985">
        <v>636</v>
      </c>
      <c r="AB23" s="985"/>
      <c r="AC23" s="985"/>
      <c r="AD23" s="985"/>
      <c r="AE23" s="985"/>
      <c r="AF23" s="1096">
        <v>623</v>
      </c>
      <c r="AG23" s="1095"/>
      <c r="AH23" s="1095"/>
      <c r="AI23" s="1095"/>
      <c r="AJ23" s="1097"/>
      <c r="AK23" s="1098"/>
      <c r="AL23" s="1099"/>
      <c r="AM23" s="1099"/>
      <c r="AN23" s="1099"/>
      <c r="AO23" s="1099"/>
      <c r="AP23" s="985">
        <f>SUM(AP7:AT22)+1</f>
        <v>13915</v>
      </c>
      <c r="AQ23" s="985"/>
      <c r="AR23" s="985"/>
      <c r="AS23" s="985"/>
      <c r="AT23" s="985"/>
      <c r="AU23" s="1100"/>
      <c r="AV23" s="1100"/>
      <c r="AW23" s="1100"/>
      <c r="AX23" s="1100"/>
      <c r="AY23" s="1101"/>
      <c r="AZ23" s="1091" t="s">
        <v>110</v>
      </c>
      <c r="BA23" s="1092"/>
      <c r="BB23" s="1092"/>
      <c r="BC23" s="1092"/>
      <c r="BD23" s="1093"/>
      <c r="BE23" s="206"/>
      <c r="BF23" s="206"/>
      <c r="BG23" s="206"/>
      <c r="BH23" s="206"/>
      <c r="BI23" s="206"/>
      <c r="BJ23" s="206"/>
      <c r="BK23" s="206"/>
      <c r="BL23" s="206"/>
      <c r="BM23" s="206"/>
      <c r="BN23" s="206"/>
      <c r="BO23" s="206"/>
      <c r="BP23" s="206"/>
      <c r="BQ23" s="215">
        <v>17</v>
      </c>
      <c r="BR23" s="216"/>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7"/>
    </row>
    <row r="24" spans="1:131" s="208" customFormat="1" ht="26.25" customHeight="1">
      <c r="A24" s="1090" t="s">
        <v>370</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5"/>
      <c r="BA24" s="205"/>
      <c r="BB24" s="205"/>
      <c r="BC24" s="205"/>
      <c r="BD24" s="205"/>
      <c r="BE24" s="206"/>
      <c r="BF24" s="206"/>
      <c r="BG24" s="206"/>
      <c r="BH24" s="206"/>
      <c r="BI24" s="206"/>
      <c r="BJ24" s="206"/>
      <c r="BK24" s="206"/>
      <c r="BL24" s="206"/>
      <c r="BM24" s="206"/>
      <c r="BN24" s="206"/>
      <c r="BO24" s="206"/>
      <c r="BP24" s="206"/>
      <c r="BQ24" s="215">
        <v>18</v>
      </c>
      <c r="BR24" s="216"/>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7"/>
    </row>
    <row r="25" spans="1:131" s="200" customFormat="1" ht="26.25" customHeight="1" thickBot="1">
      <c r="A25" s="1089" t="s">
        <v>371</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5"/>
      <c r="BK25" s="205"/>
      <c r="BL25" s="205"/>
      <c r="BM25" s="205"/>
      <c r="BN25" s="205"/>
      <c r="BO25" s="218"/>
      <c r="BP25" s="218"/>
      <c r="BQ25" s="215">
        <v>19</v>
      </c>
      <c r="BR25" s="216"/>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9"/>
    </row>
    <row r="26" spans="1:131" s="200" customFormat="1" ht="26.25" customHeight="1">
      <c r="A26" s="1021" t="s">
        <v>347</v>
      </c>
      <c r="B26" s="1022"/>
      <c r="C26" s="1022"/>
      <c r="D26" s="1022"/>
      <c r="E26" s="1022"/>
      <c r="F26" s="1022"/>
      <c r="G26" s="1022"/>
      <c r="H26" s="1022"/>
      <c r="I26" s="1022"/>
      <c r="J26" s="1022"/>
      <c r="K26" s="1022"/>
      <c r="L26" s="1022"/>
      <c r="M26" s="1022"/>
      <c r="N26" s="1022"/>
      <c r="O26" s="1022"/>
      <c r="P26" s="1023"/>
      <c r="Q26" s="1027" t="s">
        <v>372</v>
      </c>
      <c r="R26" s="1028"/>
      <c r="S26" s="1028"/>
      <c r="T26" s="1028"/>
      <c r="U26" s="1029"/>
      <c r="V26" s="1027" t="s">
        <v>373</v>
      </c>
      <c r="W26" s="1028"/>
      <c r="X26" s="1028"/>
      <c r="Y26" s="1028"/>
      <c r="Z26" s="1029"/>
      <c r="AA26" s="1027" t="s">
        <v>374</v>
      </c>
      <c r="AB26" s="1028"/>
      <c r="AC26" s="1028"/>
      <c r="AD26" s="1028"/>
      <c r="AE26" s="1028"/>
      <c r="AF26" s="1085" t="s">
        <v>375</v>
      </c>
      <c r="AG26" s="1034"/>
      <c r="AH26" s="1034"/>
      <c r="AI26" s="1034"/>
      <c r="AJ26" s="1086"/>
      <c r="AK26" s="1028" t="s">
        <v>376</v>
      </c>
      <c r="AL26" s="1028"/>
      <c r="AM26" s="1028"/>
      <c r="AN26" s="1028"/>
      <c r="AO26" s="1029"/>
      <c r="AP26" s="1027" t="s">
        <v>377</v>
      </c>
      <c r="AQ26" s="1028"/>
      <c r="AR26" s="1028"/>
      <c r="AS26" s="1028"/>
      <c r="AT26" s="1029"/>
      <c r="AU26" s="1027" t="s">
        <v>378</v>
      </c>
      <c r="AV26" s="1028"/>
      <c r="AW26" s="1028"/>
      <c r="AX26" s="1028"/>
      <c r="AY26" s="1029"/>
      <c r="AZ26" s="1027" t="s">
        <v>379</v>
      </c>
      <c r="BA26" s="1028"/>
      <c r="BB26" s="1028"/>
      <c r="BC26" s="1028"/>
      <c r="BD26" s="1029"/>
      <c r="BE26" s="1027" t="s">
        <v>354</v>
      </c>
      <c r="BF26" s="1028"/>
      <c r="BG26" s="1028"/>
      <c r="BH26" s="1028"/>
      <c r="BI26" s="1043"/>
      <c r="BJ26" s="205"/>
      <c r="BK26" s="205"/>
      <c r="BL26" s="205"/>
      <c r="BM26" s="205"/>
      <c r="BN26" s="205"/>
      <c r="BO26" s="218"/>
      <c r="BP26" s="218"/>
      <c r="BQ26" s="215">
        <v>20</v>
      </c>
      <c r="BR26" s="216"/>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9"/>
    </row>
    <row r="27" spans="1:131" s="200"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5"/>
      <c r="BK27" s="205"/>
      <c r="BL27" s="205"/>
      <c r="BM27" s="205"/>
      <c r="BN27" s="205"/>
      <c r="BO27" s="218"/>
      <c r="BP27" s="218"/>
      <c r="BQ27" s="215">
        <v>21</v>
      </c>
      <c r="BR27" s="216"/>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9"/>
    </row>
    <row r="28" spans="1:131" s="200" customFormat="1" ht="26.25" customHeight="1" thickTop="1">
      <c r="A28" s="219">
        <v>1</v>
      </c>
      <c r="B28" s="1076" t="s">
        <v>380</v>
      </c>
      <c r="C28" s="1077"/>
      <c r="D28" s="1077"/>
      <c r="E28" s="1077"/>
      <c r="F28" s="1077"/>
      <c r="G28" s="1077"/>
      <c r="H28" s="1077"/>
      <c r="I28" s="1077"/>
      <c r="J28" s="1077"/>
      <c r="K28" s="1077"/>
      <c r="L28" s="1077"/>
      <c r="M28" s="1077"/>
      <c r="N28" s="1077"/>
      <c r="O28" s="1077"/>
      <c r="P28" s="1078"/>
      <c r="Q28" s="1079">
        <v>7299</v>
      </c>
      <c r="R28" s="1080"/>
      <c r="S28" s="1080"/>
      <c r="T28" s="1080"/>
      <c r="U28" s="1080"/>
      <c r="V28" s="1080">
        <v>7042</v>
      </c>
      <c r="W28" s="1080"/>
      <c r="X28" s="1080"/>
      <c r="Y28" s="1080"/>
      <c r="Z28" s="1080"/>
      <c r="AA28" s="1080">
        <v>257</v>
      </c>
      <c r="AB28" s="1080"/>
      <c r="AC28" s="1080"/>
      <c r="AD28" s="1080"/>
      <c r="AE28" s="1081"/>
      <c r="AF28" s="1082">
        <v>257</v>
      </c>
      <c r="AG28" s="1080"/>
      <c r="AH28" s="1080"/>
      <c r="AI28" s="1080"/>
      <c r="AJ28" s="1083"/>
      <c r="AK28" s="1084">
        <v>416</v>
      </c>
      <c r="AL28" s="1072"/>
      <c r="AM28" s="1072"/>
      <c r="AN28" s="1072"/>
      <c r="AO28" s="1072"/>
      <c r="AP28" s="1072" t="s">
        <v>549</v>
      </c>
      <c r="AQ28" s="1072"/>
      <c r="AR28" s="1072"/>
      <c r="AS28" s="1072"/>
      <c r="AT28" s="1072"/>
      <c r="AU28" s="1072" t="s">
        <v>550</v>
      </c>
      <c r="AV28" s="1072"/>
      <c r="AW28" s="1072"/>
      <c r="AX28" s="1072"/>
      <c r="AY28" s="1072"/>
      <c r="AZ28" s="1073"/>
      <c r="BA28" s="1073"/>
      <c r="BB28" s="1073"/>
      <c r="BC28" s="1073"/>
      <c r="BD28" s="1073"/>
      <c r="BE28" s="1074"/>
      <c r="BF28" s="1074"/>
      <c r="BG28" s="1074"/>
      <c r="BH28" s="1074"/>
      <c r="BI28" s="1075"/>
      <c r="BJ28" s="205"/>
      <c r="BK28" s="205"/>
      <c r="BL28" s="205"/>
      <c r="BM28" s="205"/>
      <c r="BN28" s="205"/>
      <c r="BO28" s="218"/>
      <c r="BP28" s="218"/>
      <c r="BQ28" s="215">
        <v>22</v>
      </c>
      <c r="BR28" s="216"/>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9"/>
    </row>
    <row r="29" spans="1:131" s="200" customFormat="1" ht="26.25" customHeight="1">
      <c r="A29" s="219">
        <v>2</v>
      </c>
      <c r="B29" s="1063" t="s">
        <v>381</v>
      </c>
      <c r="C29" s="1064"/>
      <c r="D29" s="1064"/>
      <c r="E29" s="1064"/>
      <c r="F29" s="1064"/>
      <c r="G29" s="1064"/>
      <c r="H29" s="1064"/>
      <c r="I29" s="1064"/>
      <c r="J29" s="1064"/>
      <c r="K29" s="1064"/>
      <c r="L29" s="1064"/>
      <c r="M29" s="1064"/>
      <c r="N29" s="1064"/>
      <c r="O29" s="1064"/>
      <c r="P29" s="1065"/>
      <c r="Q29" s="1069">
        <v>3472</v>
      </c>
      <c r="R29" s="1070"/>
      <c r="S29" s="1070"/>
      <c r="T29" s="1070"/>
      <c r="U29" s="1070"/>
      <c r="V29" s="1070">
        <v>3300</v>
      </c>
      <c r="W29" s="1070"/>
      <c r="X29" s="1070"/>
      <c r="Y29" s="1070"/>
      <c r="Z29" s="1070"/>
      <c r="AA29" s="1070">
        <v>172</v>
      </c>
      <c r="AB29" s="1070"/>
      <c r="AC29" s="1070"/>
      <c r="AD29" s="1070"/>
      <c r="AE29" s="1071"/>
      <c r="AF29" s="1045">
        <v>172</v>
      </c>
      <c r="AG29" s="1046"/>
      <c r="AH29" s="1046"/>
      <c r="AI29" s="1046"/>
      <c r="AJ29" s="1047"/>
      <c r="AK29" s="1006">
        <v>523</v>
      </c>
      <c r="AL29" s="997"/>
      <c r="AM29" s="997"/>
      <c r="AN29" s="997"/>
      <c r="AO29" s="997"/>
      <c r="AP29" s="997" t="s">
        <v>552</v>
      </c>
      <c r="AQ29" s="997"/>
      <c r="AR29" s="997"/>
      <c r="AS29" s="997"/>
      <c r="AT29" s="997"/>
      <c r="AU29" s="997" t="s">
        <v>554</v>
      </c>
      <c r="AV29" s="997"/>
      <c r="AW29" s="997"/>
      <c r="AX29" s="997"/>
      <c r="AY29" s="997"/>
      <c r="AZ29" s="1068"/>
      <c r="BA29" s="1068"/>
      <c r="BB29" s="1068"/>
      <c r="BC29" s="1068"/>
      <c r="BD29" s="1068"/>
      <c r="BE29" s="1058"/>
      <c r="BF29" s="1058"/>
      <c r="BG29" s="1058"/>
      <c r="BH29" s="1058"/>
      <c r="BI29" s="1059"/>
      <c r="BJ29" s="205"/>
      <c r="BK29" s="205"/>
      <c r="BL29" s="205"/>
      <c r="BM29" s="205"/>
      <c r="BN29" s="205"/>
      <c r="BO29" s="218"/>
      <c r="BP29" s="218"/>
      <c r="BQ29" s="215">
        <v>23</v>
      </c>
      <c r="BR29" s="216"/>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9"/>
    </row>
    <row r="30" spans="1:131" s="200" customFormat="1" ht="26.25" customHeight="1">
      <c r="A30" s="219">
        <v>3</v>
      </c>
      <c r="B30" s="1063" t="s">
        <v>382</v>
      </c>
      <c r="C30" s="1064"/>
      <c r="D30" s="1064"/>
      <c r="E30" s="1064"/>
      <c r="F30" s="1064"/>
      <c r="G30" s="1064"/>
      <c r="H30" s="1064"/>
      <c r="I30" s="1064"/>
      <c r="J30" s="1064"/>
      <c r="K30" s="1064"/>
      <c r="L30" s="1064"/>
      <c r="M30" s="1064"/>
      <c r="N30" s="1064"/>
      <c r="O30" s="1064"/>
      <c r="P30" s="1065"/>
      <c r="Q30" s="1069">
        <v>26</v>
      </c>
      <c r="R30" s="1070"/>
      <c r="S30" s="1070"/>
      <c r="T30" s="1070"/>
      <c r="U30" s="1070"/>
      <c r="V30" s="1070">
        <v>22</v>
      </c>
      <c r="W30" s="1070"/>
      <c r="X30" s="1070"/>
      <c r="Y30" s="1070"/>
      <c r="Z30" s="1070"/>
      <c r="AA30" s="1070">
        <v>4</v>
      </c>
      <c r="AB30" s="1070"/>
      <c r="AC30" s="1070"/>
      <c r="AD30" s="1070"/>
      <c r="AE30" s="1071"/>
      <c r="AF30" s="1045">
        <v>4</v>
      </c>
      <c r="AG30" s="1046"/>
      <c r="AH30" s="1046"/>
      <c r="AI30" s="1046"/>
      <c r="AJ30" s="1047"/>
      <c r="AK30" s="1006">
        <v>0</v>
      </c>
      <c r="AL30" s="997"/>
      <c r="AM30" s="997"/>
      <c r="AN30" s="997"/>
      <c r="AO30" s="997"/>
      <c r="AP30" s="997" t="s">
        <v>553</v>
      </c>
      <c r="AQ30" s="997"/>
      <c r="AR30" s="997"/>
      <c r="AS30" s="997"/>
      <c r="AT30" s="997"/>
      <c r="AU30" s="997" t="s">
        <v>553</v>
      </c>
      <c r="AV30" s="997"/>
      <c r="AW30" s="997"/>
      <c r="AX30" s="997"/>
      <c r="AY30" s="997"/>
      <c r="AZ30" s="1068"/>
      <c r="BA30" s="1068"/>
      <c r="BB30" s="1068"/>
      <c r="BC30" s="1068"/>
      <c r="BD30" s="1068"/>
      <c r="BE30" s="1058"/>
      <c r="BF30" s="1058"/>
      <c r="BG30" s="1058"/>
      <c r="BH30" s="1058"/>
      <c r="BI30" s="1059"/>
      <c r="BJ30" s="205"/>
      <c r="BK30" s="205"/>
      <c r="BL30" s="205"/>
      <c r="BM30" s="205"/>
      <c r="BN30" s="205"/>
      <c r="BO30" s="218"/>
      <c r="BP30" s="218"/>
      <c r="BQ30" s="215">
        <v>24</v>
      </c>
      <c r="BR30" s="216"/>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9"/>
    </row>
    <row r="31" spans="1:131" s="200" customFormat="1" ht="26.25" customHeight="1">
      <c r="A31" s="219">
        <v>4</v>
      </c>
      <c r="B31" s="1063" t="s">
        <v>383</v>
      </c>
      <c r="C31" s="1064"/>
      <c r="D31" s="1064"/>
      <c r="E31" s="1064"/>
      <c r="F31" s="1064"/>
      <c r="G31" s="1064"/>
      <c r="H31" s="1064"/>
      <c r="I31" s="1064"/>
      <c r="J31" s="1064"/>
      <c r="K31" s="1064"/>
      <c r="L31" s="1064"/>
      <c r="M31" s="1064"/>
      <c r="N31" s="1064"/>
      <c r="O31" s="1064"/>
      <c r="P31" s="1065"/>
      <c r="Q31" s="1069">
        <v>464</v>
      </c>
      <c r="R31" s="1070"/>
      <c r="S31" s="1070"/>
      <c r="T31" s="1070"/>
      <c r="U31" s="1070"/>
      <c r="V31" s="1070">
        <v>452</v>
      </c>
      <c r="W31" s="1070"/>
      <c r="X31" s="1070"/>
      <c r="Y31" s="1070"/>
      <c r="Z31" s="1070"/>
      <c r="AA31" s="1070">
        <v>12</v>
      </c>
      <c r="AB31" s="1070"/>
      <c r="AC31" s="1070"/>
      <c r="AD31" s="1070"/>
      <c r="AE31" s="1071"/>
      <c r="AF31" s="1045">
        <v>12</v>
      </c>
      <c r="AG31" s="1046"/>
      <c r="AH31" s="1046"/>
      <c r="AI31" s="1046"/>
      <c r="AJ31" s="1047"/>
      <c r="AK31" s="1006">
        <v>116</v>
      </c>
      <c r="AL31" s="997"/>
      <c r="AM31" s="997"/>
      <c r="AN31" s="997"/>
      <c r="AO31" s="997"/>
      <c r="AP31" s="997" t="s">
        <v>549</v>
      </c>
      <c r="AQ31" s="997"/>
      <c r="AR31" s="997"/>
      <c r="AS31" s="997"/>
      <c r="AT31" s="997"/>
      <c r="AU31" s="997" t="s">
        <v>549</v>
      </c>
      <c r="AV31" s="997"/>
      <c r="AW31" s="997"/>
      <c r="AX31" s="997"/>
      <c r="AY31" s="997"/>
      <c r="AZ31" s="1068"/>
      <c r="BA31" s="1068"/>
      <c r="BB31" s="1068"/>
      <c r="BC31" s="1068"/>
      <c r="BD31" s="1068"/>
      <c r="BE31" s="1058"/>
      <c r="BF31" s="1058"/>
      <c r="BG31" s="1058"/>
      <c r="BH31" s="1058"/>
      <c r="BI31" s="1059"/>
      <c r="BJ31" s="205"/>
      <c r="BK31" s="205"/>
      <c r="BL31" s="205"/>
      <c r="BM31" s="205"/>
      <c r="BN31" s="205"/>
      <c r="BO31" s="218"/>
      <c r="BP31" s="218"/>
      <c r="BQ31" s="215">
        <v>25</v>
      </c>
      <c r="BR31" s="216"/>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9"/>
    </row>
    <row r="32" spans="1:131" s="200" customFormat="1" ht="26.25" customHeight="1">
      <c r="A32" s="219">
        <v>5</v>
      </c>
      <c r="B32" s="1063" t="s">
        <v>384</v>
      </c>
      <c r="C32" s="1064"/>
      <c r="D32" s="1064"/>
      <c r="E32" s="1064"/>
      <c r="F32" s="1064"/>
      <c r="G32" s="1064"/>
      <c r="H32" s="1064"/>
      <c r="I32" s="1064"/>
      <c r="J32" s="1064"/>
      <c r="K32" s="1064"/>
      <c r="L32" s="1064"/>
      <c r="M32" s="1064"/>
      <c r="N32" s="1064"/>
      <c r="O32" s="1064"/>
      <c r="P32" s="1065"/>
      <c r="Q32" s="1069">
        <v>1152</v>
      </c>
      <c r="R32" s="1070"/>
      <c r="S32" s="1070"/>
      <c r="T32" s="1070"/>
      <c r="U32" s="1070"/>
      <c r="V32" s="1070">
        <v>1064</v>
      </c>
      <c r="W32" s="1070"/>
      <c r="X32" s="1070"/>
      <c r="Y32" s="1070"/>
      <c r="Z32" s="1070"/>
      <c r="AA32" s="1070">
        <v>88</v>
      </c>
      <c r="AB32" s="1070"/>
      <c r="AC32" s="1070"/>
      <c r="AD32" s="1070"/>
      <c r="AE32" s="1071"/>
      <c r="AF32" s="1045">
        <v>1309</v>
      </c>
      <c r="AG32" s="1046"/>
      <c r="AH32" s="1046"/>
      <c r="AI32" s="1046"/>
      <c r="AJ32" s="1047"/>
      <c r="AK32" s="1006">
        <v>6</v>
      </c>
      <c r="AL32" s="997"/>
      <c r="AM32" s="997"/>
      <c r="AN32" s="997"/>
      <c r="AO32" s="997"/>
      <c r="AP32" s="997">
        <v>4316</v>
      </c>
      <c r="AQ32" s="997"/>
      <c r="AR32" s="997"/>
      <c r="AS32" s="997"/>
      <c r="AT32" s="997"/>
      <c r="AU32" s="997">
        <v>9</v>
      </c>
      <c r="AV32" s="997"/>
      <c r="AW32" s="997"/>
      <c r="AX32" s="997"/>
      <c r="AY32" s="997"/>
      <c r="AZ32" s="1068"/>
      <c r="BA32" s="1068"/>
      <c r="BB32" s="1068"/>
      <c r="BC32" s="1068"/>
      <c r="BD32" s="1068"/>
      <c r="BE32" s="1058" t="s">
        <v>385</v>
      </c>
      <c r="BF32" s="1058"/>
      <c r="BG32" s="1058"/>
      <c r="BH32" s="1058"/>
      <c r="BI32" s="1059"/>
      <c r="BJ32" s="205"/>
      <c r="BK32" s="205"/>
      <c r="BL32" s="205"/>
      <c r="BM32" s="205"/>
      <c r="BN32" s="205"/>
      <c r="BO32" s="218"/>
      <c r="BP32" s="218"/>
      <c r="BQ32" s="215">
        <v>26</v>
      </c>
      <c r="BR32" s="216"/>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9"/>
    </row>
    <row r="33" spans="1:131" s="200" customFormat="1" ht="26.25" customHeight="1">
      <c r="A33" s="219">
        <v>6</v>
      </c>
      <c r="B33" s="1063" t="s">
        <v>386</v>
      </c>
      <c r="C33" s="1064"/>
      <c r="D33" s="1064"/>
      <c r="E33" s="1064"/>
      <c r="F33" s="1064"/>
      <c r="G33" s="1064"/>
      <c r="H33" s="1064"/>
      <c r="I33" s="1064"/>
      <c r="J33" s="1064"/>
      <c r="K33" s="1064"/>
      <c r="L33" s="1064"/>
      <c r="M33" s="1064"/>
      <c r="N33" s="1064"/>
      <c r="O33" s="1064"/>
      <c r="P33" s="1065"/>
      <c r="Q33" s="1069">
        <v>1435</v>
      </c>
      <c r="R33" s="1070"/>
      <c r="S33" s="1070"/>
      <c r="T33" s="1070"/>
      <c r="U33" s="1070"/>
      <c r="V33" s="1070">
        <v>1434</v>
      </c>
      <c r="W33" s="1070"/>
      <c r="X33" s="1070"/>
      <c r="Y33" s="1070"/>
      <c r="Z33" s="1070"/>
      <c r="AA33" s="1070">
        <v>1</v>
      </c>
      <c r="AB33" s="1070"/>
      <c r="AC33" s="1070"/>
      <c r="AD33" s="1070"/>
      <c r="AE33" s="1071"/>
      <c r="AF33" s="1045">
        <v>1</v>
      </c>
      <c r="AG33" s="1046"/>
      <c r="AH33" s="1046"/>
      <c r="AI33" s="1046"/>
      <c r="AJ33" s="1047"/>
      <c r="AK33" s="1006">
        <v>450</v>
      </c>
      <c r="AL33" s="997"/>
      <c r="AM33" s="997"/>
      <c r="AN33" s="997"/>
      <c r="AO33" s="997"/>
      <c r="AP33" s="997">
        <v>6646</v>
      </c>
      <c r="AQ33" s="997"/>
      <c r="AR33" s="997"/>
      <c r="AS33" s="997"/>
      <c r="AT33" s="997"/>
      <c r="AU33" s="997">
        <v>5104</v>
      </c>
      <c r="AV33" s="997"/>
      <c r="AW33" s="997"/>
      <c r="AX33" s="997"/>
      <c r="AY33" s="997"/>
      <c r="AZ33" s="1068"/>
      <c r="BA33" s="1068"/>
      <c r="BB33" s="1068"/>
      <c r="BC33" s="1068"/>
      <c r="BD33" s="1068"/>
      <c r="BE33" s="1058" t="s">
        <v>387</v>
      </c>
      <c r="BF33" s="1058"/>
      <c r="BG33" s="1058"/>
      <c r="BH33" s="1058"/>
      <c r="BI33" s="1059"/>
      <c r="BJ33" s="205"/>
      <c r="BK33" s="205"/>
      <c r="BL33" s="205"/>
      <c r="BM33" s="205"/>
      <c r="BN33" s="205"/>
      <c r="BO33" s="218"/>
      <c r="BP33" s="218"/>
      <c r="BQ33" s="215">
        <v>27</v>
      </c>
      <c r="BR33" s="216"/>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9"/>
    </row>
    <row r="34" spans="1:131" s="200" customFormat="1" ht="26.25" customHeight="1">
      <c r="A34" s="219">
        <v>7</v>
      </c>
      <c r="B34" s="1063" t="s">
        <v>388</v>
      </c>
      <c r="C34" s="1064"/>
      <c r="D34" s="1064"/>
      <c r="E34" s="1064"/>
      <c r="F34" s="1064"/>
      <c r="G34" s="1064"/>
      <c r="H34" s="1064"/>
      <c r="I34" s="1064"/>
      <c r="J34" s="1064"/>
      <c r="K34" s="1064"/>
      <c r="L34" s="1064"/>
      <c r="M34" s="1064"/>
      <c r="N34" s="1064"/>
      <c r="O34" s="1064"/>
      <c r="P34" s="1065"/>
      <c r="Q34" s="1069">
        <v>268</v>
      </c>
      <c r="R34" s="1070"/>
      <c r="S34" s="1070"/>
      <c r="T34" s="1070"/>
      <c r="U34" s="1070"/>
      <c r="V34" s="1070">
        <v>268</v>
      </c>
      <c r="W34" s="1070"/>
      <c r="X34" s="1070"/>
      <c r="Y34" s="1070"/>
      <c r="Z34" s="1070"/>
      <c r="AA34" s="1070">
        <v>0</v>
      </c>
      <c r="AB34" s="1070"/>
      <c r="AC34" s="1070"/>
      <c r="AD34" s="1070"/>
      <c r="AE34" s="1071"/>
      <c r="AF34" s="1045">
        <v>0</v>
      </c>
      <c r="AG34" s="1046"/>
      <c r="AH34" s="1046"/>
      <c r="AI34" s="1046"/>
      <c r="AJ34" s="1047"/>
      <c r="AK34" s="1006">
        <v>64</v>
      </c>
      <c r="AL34" s="997"/>
      <c r="AM34" s="997"/>
      <c r="AN34" s="997"/>
      <c r="AO34" s="997"/>
      <c r="AP34" s="997">
        <v>1059</v>
      </c>
      <c r="AQ34" s="997"/>
      <c r="AR34" s="997"/>
      <c r="AS34" s="997"/>
      <c r="AT34" s="997"/>
      <c r="AU34" s="997">
        <v>1017</v>
      </c>
      <c r="AV34" s="997"/>
      <c r="AW34" s="997"/>
      <c r="AX34" s="997"/>
      <c r="AY34" s="997"/>
      <c r="AZ34" s="1068"/>
      <c r="BA34" s="1068"/>
      <c r="BB34" s="1068"/>
      <c r="BC34" s="1068"/>
      <c r="BD34" s="1068"/>
      <c r="BE34" s="1058" t="s">
        <v>387</v>
      </c>
      <c r="BF34" s="1058"/>
      <c r="BG34" s="1058"/>
      <c r="BH34" s="1058"/>
      <c r="BI34" s="1059"/>
      <c r="BJ34" s="205"/>
      <c r="BK34" s="205"/>
      <c r="BL34" s="205"/>
      <c r="BM34" s="205"/>
      <c r="BN34" s="205"/>
      <c r="BO34" s="218"/>
      <c r="BP34" s="218"/>
      <c r="BQ34" s="215">
        <v>28</v>
      </c>
      <c r="BR34" s="216"/>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9"/>
    </row>
    <row r="35" spans="1:131" s="200" customFormat="1" ht="26.25" customHeight="1">
      <c r="A35" s="219">
        <v>8</v>
      </c>
      <c r="B35" s="1063" t="s">
        <v>389</v>
      </c>
      <c r="C35" s="1064"/>
      <c r="D35" s="1064"/>
      <c r="E35" s="1064"/>
      <c r="F35" s="1064"/>
      <c r="G35" s="1064"/>
      <c r="H35" s="1064"/>
      <c r="I35" s="1064"/>
      <c r="J35" s="1064"/>
      <c r="K35" s="1064"/>
      <c r="L35" s="1064"/>
      <c r="M35" s="1064"/>
      <c r="N35" s="1064"/>
      <c r="O35" s="1064"/>
      <c r="P35" s="1065"/>
      <c r="Q35" s="1069">
        <v>208</v>
      </c>
      <c r="R35" s="1070"/>
      <c r="S35" s="1070"/>
      <c r="T35" s="1070"/>
      <c r="U35" s="1070"/>
      <c r="V35" s="1070">
        <v>188</v>
      </c>
      <c r="W35" s="1070"/>
      <c r="X35" s="1070"/>
      <c r="Y35" s="1070"/>
      <c r="Z35" s="1070"/>
      <c r="AA35" s="1070">
        <v>21</v>
      </c>
      <c r="AB35" s="1070"/>
      <c r="AC35" s="1070"/>
      <c r="AD35" s="1070"/>
      <c r="AE35" s="1071"/>
      <c r="AF35" s="1045">
        <v>80</v>
      </c>
      <c r="AG35" s="1046"/>
      <c r="AH35" s="1046"/>
      <c r="AI35" s="1046"/>
      <c r="AJ35" s="1047"/>
      <c r="AK35" s="1006">
        <v>140</v>
      </c>
      <c r="AL35" s="997"/>
      <c r="AM35" s="997"/>
      <c r="AN35" s="997"/>
      <c r="AO35" s="997"/>
      <c r="AP35" s="997">
        <v>541</v>
      </c>
      <c r="AQ35" s="997"/>
      <c r="AR35" s="997"/>
      <c r="AS35" s="997"/>
      <c r="AT35" s="997"/>
      <c r="AU35" s="997">
        <v>97</v>
      </c>
      <c r="AV35" s="997"/>
      <c r="AW35" s="997"/>
      <c r="AX35" s="997"/>
      <c r="AY35" s="997"/>
      <c r="AZ35" s="1068"/>
      <c r="BA35" s="1068"/>
      <c r="BB35" s="1068"/>
      <c r="BC35" s="1068"/>
      <c r="BD35" s="1068"/>
      <c r="BE35" s="1058" t="s">
        <v>387</v>
      </c>
      <c r="BF35" s="1058"/>
      <c r="BG35" s="1058"/>
      <c r="BH35" s="1058"/>
      <c r="BI35" s="1059"/>
      <c r="BJ35" s="205"/>
      <c r="BK35" s="205"/>
      <c r="BL35" s="205"/>
      <c r="BM35" s="205"/>
      <c r="BN35" s="205"/>
      <c r="BO35" s="218"/>
      <c r="BP35" s="218"/>
      <c r="BQ35" s="215">
        <v>29</v>
      </c>
      <c r="BR35" s="216"/>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9"/>
    </row>
    <row r="36" spans="1:131" s="200" customFormat="1" ht="26.25" customHeight="1">
      <c r="A36" s="219">
        <v>9</v>
      </c>
      <c r="B36" s="1063" t="s">
        <v>390</v>
      </c>
      <c r="C36" s="1064"/>
      <c r="D36" s="1064"/>
      <c r="E36" s="1064"/>
      <c r="F36" s="1064"/>
      <c r="G36" s="1064"/>
      <c r="H36" s="1064"/>
      <c r="I36" s="1064"/>
      <c r="J36" s="1064"/>
      <c r="K36" s="1064"/>
      <c r="L36" s="1064"/>
      <c r="M36" s="1064"/>
      <c r="N36" s="1064"/>
      <c r="O36" s="1064"/>
      <c r="P36" s="1065"/>
      <c r="Q36" s="1069">
        <v>125</v>
      </c>
      <c r="R36" s="1070"/>
      <c r="S36" s="1070"/>
      <c r="T36" s="1070"/>
      <c r="U36" s="1070"/>
      <c r="V36" s="1070">
        <v>87</v>
      </c>
      <c r="W36" s="1070"/>
      <c r="X36" s="1070"/>
      <c r="Y36" s="1070"/>
      <c r="Z36" s="1070"/>
      <c r="AA36" s="1070">
        <v>38</v>
      </c>
      <c r="AB36" s="1070"/>
      <c r="AC36" s="1070"/>
      <c r="AD36" s="1070"/>
      <c r="AE36" s="1071"/>
      <c r="AF36" s="1045">
        <v>52</v>
      </c>
      <c r="AG36" s="1046"/>
      <c r="AH36" s="1046"/>
      <c r="AI36" s="1046"/>
      <c r="AJ36" s="1047"/>
      <c r="AK36" s="1006">
        <v>58</v>
      </c>
      <c r="AL36" s="997"/>
      <c r="AM36" s="997"/>
      <c r="AN36" s="997"/>
      <c r="AO36" s="997"/>
      <c r="AP36" s="997">
        <v>258</v>
      </c>
      <c r="AQ36" s="997"/>
      <c r="AR36" s="997"/>
      <c r="AS36" s="997"/>
      <c r="AT36" s="997"/>
      <c r="AU36" s="997">
        <v>47</v>
      </c>
      <c r="AV36" s="997"/>
      <c r="AW36" s="997"/>
      <c r="AX36" s="997"/>
      <c r="AY36" s="997"/>
      <c r="AZ36" s="1068"/>
      <c r="BA36" s="1068"/>
      <c r="BB36" s="1068"/>
      <c r="BC36" s="1068"/>
      <c r="BD36" s="1068"/>
      <c r="BE36" s="1058" t="s">
        <v>387</v>
      </c>
      <c r="BF36" s="1058"/>
      <c r="BG36" s="1058"/>
      <c r="BH36" s="1058"/>
      <c r="BI36" s="1059"/>
      <c r="BJ36" s="205"/>
      <c r="BK36" s="205"/>
      <c r="BL36" s="205"/>
      <c r="BM36" s="205"/>
      <c r="BN36" s="205"/>
      <c r="BO36" s="218"/>
      <c r="BP36" s="218"/>
      <c r="BQ36" s="215">
        <v>30</v>
      </c>
      <c r="BR36" s="216"/>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9"/>
    </row>
    <row r="37" spans="1:131" s="200" customFormat="1" ht="26.25" customHeight="1">
      <c r="A37" s="219">
        <v>10</v>
      </c>
      <c r="B37" s="1063" t="s">
        <v>391</v>
      </c>
      <c r="C37" s="1064"/>
      <c r="D37" s="1064"/>
      <c r="E37" s="1064"/>
      <c r="F37" s="1064"/>
      <c r="G37" s="1064"/>
      <c r="H37" s="1064"/>
      <c r="I37" s="1064"/>
      <c r="J37" s="1064"/>
      <c r="K37" s="1064"/>
      <c r="L37" s="1064"/>
      <c r="M37" s="1064"/>
      <c r="N37" s="1064"/>
      <c r="O37" s="1064"/>
      <c r="P37" s="1065"/>
      <c r="Q37" s="1069">
        <v>122</v>
      </c>
      <c r="R37" s="1070"/>
      <c r="S37" s="1070"/>
      <c r="T37" s="1070"/>
      <c r="U37" s="1070"/>
      <c r="V37" s="1070">
        <v>122</v>
      </c>
      <c r="W37" s="1070"/>
      <c r="X37" s="1070"/>
      <c r="Y37" s="1070"/>
      <c r="Z37" s="1070"/>
      <c r="AA37" s="1070">
        <v>1</v>
      </c>
      <c r="AB37" s="1070"/>
      <c r="AC37" s="1070"/>
      <c r="AD37" s="1070"/>
      <c r="AE37" s="1071"/>
      <c r="AF37" s="1045">
        <v>52</v>
      </c>
      <c r="AG37" s="1046"/>
      <c r="AH37" s="1046"/>
      <c r="AI37" s="1046"/>
      <c r="AJ37" s="1047"/>
      <c r="AK37" s="1006">
        <v>114</v>
      </c>
      <c r="AL37" s="997"/>
      <c r="AM37" s="997"/>
      <c r="AN37" s="997"/>
      <c r="AO37" s="997"/>
      <c r="AP37" s="997">
        <v>319</v>
      </c>
      <c r="AQ37" s="997"/>
      <c r="AR37" s="997"/>
      <c r="AS37" s="997"/>
      <c r="AT37" s="997"/>
      <c r="AU37" s="997">
        <v>279</v>
      </c>
      <c r="AV37" s="997"/>
      <c r="AW37" s="997"/>
      <c r="AX37" s="997"/>
      <c r="AY37" s="997"/>
      <c r="AZ37" s="1068"/>
      <c r="BA37" s="1068"/>
      <c r="BB37" s="1068"/>
      <c r="BC37" s="1068"/>
      <c r="BD37" s="1068"/>
      <c r="BE37" s="1058" t="s">
        <v>387</v>
      </c>
      <c r="BF37" s="1058"/>
      <c r="BG37" s="1058"/>
      <c r="BH37" s="1058"/>
      <c r="BI37" s="1059"/>
      <c r="BJ37" s="205"/>
      <c r="BK37" s="205"/>
      <c r="BL37" s="205"/>
      <c r="BM37" s="205"/>
      <c r="BN37" s="205"/>
      <c r="BO37" s="218"/>
      <c r="BP37" s="218"/>
      <c r="BQ37" s="215">
        <v>31</v>
      </c>
      <c r="BR37" s="216"/>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9"/>
    </row>
    <row r="38" spans="1:131" s="200" customFormat="1" ht="26.25" customHeight="1">
      <c r="A38" s="219">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5"/>
      <c r="BK38" s="205"/>
      <c r="BL38" s="205"/>
      <c r="BM38" s="205"/>
      <c r="BN38" s="205"/>
      <c r="BO38" s="218"/>
      <c r="BP38" s="218"/>
      <c r="BQ38" s="215">
        <v>32</v>
      </c>
      <c r="BR38" s="216"/>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9"/>
    </row>
    <row r="39" spans="1:131" s="200" customFormat="1" ht="26.25" customHeight="1">
      <c r="A39" s="219">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5"/>
      <c r="BK39" s="205"/>
      <c r="BL39" s="205"/>
      <c r="BM39" s="205"/>
      <c r="BN39" s="205"/>
      <c r="BO39" s="218"/>
      <c r="BP39" s="218"/>
      <c r="BQ39" s="215">
        <v>33</v>
      </c>
      <c r="BR39" s="216"/>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9"/>
    </row>
    <row r="40" spans="1:131" s="200" customFormat="1" ht="26.25" customHeight="1">
      <c r="A40" s="214">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5"/>
      <c r="BK40" s="205"/>
      <c r="BL40" s="205"/>
      <c r="BM40" s="205"/>
      <c r="BN40" s="205"/>
      <c r="BO40" s="218"/>
      <c r="BP40" s="218"/>
      <c r="BQ40" s="215">
        <v>34</v>
      </c>
      <c r="BR40" s="216"/>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9"/>
    </row>
    <row r="41" spans="1:131" s="200" customFormat="1" ht="26.25" customHeight="1">
      <c r="A41" s="214">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5"/>
      <c r="BK41" s="205"/>
      <c r="BL41" s="205"/>
      <c r="BM41" s="205"/>
      <c r="BN41" s="205"/>
      <c r="BO41" s="218"/>
      <c r="BP41" s="218"/>
      <c r="BQ41" s="215">
        <v>35</v>
      </c>
      <c r="BR41" s="216"/>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9"/>
    </row>
    <row r="42" spans="1:131" s="200" customFormat="1" ht="26.25" customHeight="1">
      <c r="A42" s="214">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5"/>
      <c r="BK42" s="205"/>
      <c r="BL42" s="205"/>
      <c r="BM42" s="205"/>
      <c r="BN42" s="205"/>
      <c r="BO42" s="218"/>
      <c r="BP42" s="218"/>
      <c r="BQ42" s="215">
        <v>36</v>
      </c>
      <c r="BR42" s="216"/>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9"/>
    </row>
    <row r="43" spans="1:131" s="200" customFormat="1" ht="26.25" customHeight="1">
      <c r="A43" s="214">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5"/>
      <c r="BK43" s="205"/>
      <c r="BL43" s="205"/>
      <c r="BM43" s="205"/>
      <c r="BN43" s="205"/>
      <c r="BO43" s="218"/>
      <c r="BP43" s="218"/>
      <c r="BQ43" s="215">
        <v>37</v>
      </c>
      <c r="BR43" s="216"/>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9"/>
    </row>
    <row r="44" spans="1:131" s="200" customFormat="1" ht="26.25" customHeight="1">
      <c r="A44" s="214">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5"/>
      <c r="BK44" s="205"/>
      <c r="BL44" s="205"/>
      <c r="BM44" s="205"/>
      <c r="BN44" s="205"/>
      <c r="BO44" s="218"/>
      <c r="BP44" s="218"/>
      <c r="BQ44" s="215">
        <v>38</v>
      </c>
      <c r="BR44" s="216"/>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9"/>
    </row>
    <row r="45" spans="1:131" s="200" customFormat="1" ht="26.25" customHeight="1">
      <c r="A45" s="214">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5"/>
      <c r="BK45" s="205"/>
      <c r="BL45" s="205"/>
      <c r="BM45" s="205"/>
      <c r="BN45" s="205"/>
      <c r="BO45" s="218"/>
      <c r="BP45" s="218"/>
      <c r="BQ45" s="215">
        <v>39</v>
      </c>
      <c r="BR45" s="216"/>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9"/>
    </row>
    <row r="46" spans="1:131" s="200" customFormat="1" ht="26.25" customHeight="1">
      <c r="A46" s="214">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5"/>
      <c r="BK46" s="205"/>
      <c r="BL46" s="205"/>
      <c r="BM46" s="205"/>
      <c r="BN46" s="205"/>
      <c r="BO46" s="218"/>
      <c r="BP46" s="218"/>
      <c r="BQ46" s="215">
        <v>40</v>
      </c>
      <c r="BR46" s="216"/>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9"/>
    </row>
    <row r="47" spans="1:131" s="200" customFormat="1" ht="26.25" customHeight="1">
      <c r="A47" s="214">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5"/>
      <c r="BK47" s="205"/>
      <c r="BL47" s="205"/>
      <c r="BM47" s="205"/>
      <c r="BN47" s="205"/>
      <c r="BO47" s="218"/>
      <c r="BP47" s="218"/>
      <c r="BQ47" s="215">
        <v>41</v>
      </c>
      <c r="BR47" s="216"/>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9"/>
    </row>
    <row r="48" spans="1:131" s="200" customFormat="1" ht="26.25" customHeight="1">
      <c r="A48" s="214">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5"/>
      <c r="BK48" s="205"/>
      <c r="BL48" s="205"/>
      <c r="BM48" s="205"/>
      <c r="BN48" s="205"/>
      <c r="BO48" s="218"/>
      <c r="BP48" s="218"/>
      <c r="BQ48" s="215">
        <v>42</v>
      </c>
      <c r="BR48" s="216"/>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9"/>
    </row>
    <row r="49" spans="1:131" s="200" customFormat="1" ht="26.25" customHeight="1">
      <c r="A49" s="214">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5"/>
      <c r="BK49" s="205"/>
      <c r="BL49" s="205"/>
      <c r="BM49" s="205"/>
      <c r="BN49" s="205"/>
      <c r="BO49" s="218"/>
      <c r="BP49" s="218"/>
      <c r="BQ49" s="215">
        <v>43</v>
      </c>
      <c r="BR49" s="216"/>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9"/>
    </row>
    <row r="50" spans="1:131" s="200" customFormat="1" ht="26.25" customHeight="1">
      <c r="A50" s="214">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5"/>
      <c r="BK50" s="205"/>
      <c r="BL50" s="205"/>
      <c r="BM50" s="205"/>
      <c r="BN50" s="205"/>
      <c r="BO50" s="218"/>
      <c r="BP50" s="218"/>
      <c r="BQ50" s="215">
        <v>44</v>
      </c>
      <c r="BR50" s="216"/>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9"/>
    </row>
    <row r="51" spans="1:131" s="200" customFormat="1" ht="26.25" customHeight="1">
      <c r="A51" s="214">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5"/>
      <c r="BK51" s="205"/>
      <c r="BL51" s="205"/>
      <c r="BM51" s="205"/>
      <c r="BN51" s="205"/>
      <c r="BO51" s="218"/>
      <c r="BP51" s="218"/>
      <c r="BQ51" s="215">
        <v>45</v>
      </c>
      <c r="BR51" s="216"/>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9"/>
    </row>
    <row r="52" spans="1:131" s="200" customFormat="1" ht="26.25" customHeight="1">
      <c r="A52" s="214">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5"/>
      <c r="BK52" s="205"/>
      <c r="BL52" s="205"/>
      <c r="BM52" s="205"/>
      <c r="BN52" s="205"/>
      <c r="BO52" s="218"/>
      <c r="BP52" s="218"/>
      <c r="BQ52" s="215">
        <v>46</v>
      </c>
      <c r="BR52" s="216"/>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9"/>
    </row>
    <row r="53" spans="1:131" s="200" customFormat="1" ht="26.25" customHeight="1">
      <c r="A53" s="214">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5"/>
      <c r="BK53" s="205"/>
      <c r="BL53" s="205"/>
      <c r="BM53" s="205"/>
      <c r="BN53" s="205"/>
      <c r="BO53" s="218"/>
      <c r="BP53" s="218"/>
      <c r="BQ53" s="215">
        <v>47</v>
      </c>
      <c r="BR53" s="216"/>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9"/>
    </row>
    <row r="54" spans="1:131" s="200" customFormat="1" ht="26.25" customHeight="1">
      <c r="A54" s="214">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5"/>
      <c r="BK54" s="205"/>
      <c r="BL54" s="205"/>
      <c r="BM54" s="205"/>
      <c r="BN54" s="205"/>
      <c r="BO54" s="218"/>
      <c r="BP54" s="218"/>
      <c r="BQ54" s="215">
        <v>48</v>
      </c>
      <c r="BR54" s="216"/>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9"/>
    </row>
    <row r="55" spans="1:131" s="200" customFormat="1" ht="26.25" customHeight="1">
      <c r="A55" s="214">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5"/>
      <c r="BK55" s="205"/>
      <c r="BL55" s="205"/>
      <c r="BM55" s="205"/>
      <c r="BN55" s="205"/>
      <c r="BO55" s="218"/>
      <c r="BP55" s="218"/>
      <c r="BQ55" s="215">
        <v>49</v>
      </c>
      <c r="BR55" s="216"/>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9"/>
    </row>
    <row r="56" spans="1:131" s="200" customFormat="1" ht="26.25" customHeight="1">
      <c r="A56" s="214">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5"/>
      <c r="BK56" s="205"/>
      <c r="BL56" s="205"/>
      <c r="BM56" s="205"/>
      <c r="BN56" s="205"/>
      <c r="BO56" s="218"/>
      <c r="BP56" s="218"/>
      <c r="BQ56" s="215">
        <v>50</v>
      </c>
      <c r="BR56" s="216"/>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9"/>
    </row>
    <row r="57" spans="1:131" s="200" customFormat="1" ht="26.25" customHeight="1">
      <c r="A57" s="214">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5"/>
      <c r="BK57" s="205"/>
      <c r="BL57" s="205"/>
      <c r="BM57" s="205"/>
      <c r="BN57" s="205"/>
      <c r="BO57" s="218"/>
      <c r="BP57" s="218"/>
      <c r="BQ57" s="215">
        <v>51</v>
      </c>
      <c r="BR57" s="216"/>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9"/>
    </row>
    <row r="58" spans="1:131" s="200" customFormat="1" ht="26.25" customHeight="1">
      <c r="A58" s="214">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5"/>
      <c r="BK58" s="205"/>
      <c r="BL58" s="205"/>
      <c r="BM58" s="205"/>
      <c r="BN58" s="205"/>
      <c r="BO58" s="218"/>
      <c r="BP58" s="218"/>
      <c r="BQ58" s="215">
        <v>52</v>
      </c>
      <c r="BR58" s="216"/>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9"/>
    </row>
    <row r="59" spans="1:131" s="200" customFormat="1" ht="26.25" customHeight="1">
      <c r="A59" s="214">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5"/>
      <c r="BK59" s="205"/>
      <c r="BL59" s="205"/>
      <c r="BM59" s="205"/>
      <c r="BN59" s="205"/>
      <c r="BO59" s="218"/>
      <c r="BP59" s="218"/>
      <c r="BQ59" s="215">
        <v>53</v>
      </c>
      <c r="BR59" s="216"/>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9"/>
    </row>
    <row r="60" spans="1:131" s="200" customFormat="1" ht="26.25" customHeight="1">
      <c r="A60" s="214">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5"/>
      <c r="BK60" s="205"/>
      <c r="BL60" s="205"/>
      <c r="BM60" s="205"/>
      <c r="BN60" s="205"/>
      <c r="BO60" s="218"/>
      <c r="BP60" s="218"/>
      <c r="BQ60" s="215">
        <v>54</v>
      </c>
      <c r="BR60" s="216"/>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9"/>
    </row>
    <row r="61" spans="1:131" s="200" customFormat="1" ht="26.25" customHeight="1" thickBot="1">
      <c r="A61" s="214">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5"/>
      <c r="BK61" s="205"/>
      <c r="BL61" s="205"/>
      <c r="BM61" s="205"/>
      <c r="BN61" s="205"/>
      <c r="BO61" s="218"/>
      <c r="BP61" s="218"/>
      <c r="BQ61" s="215">
        <v>55</v>
      </c>
      <c r="BR61" s="216"/>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9"/>
    </row>
    <row r="62" spans="1:131" s="200" customFormat="1" ht="26.25" customHeight="1">
      <c r="A62" s="214">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392</v>
      </c>
      <c r="BK62" s="1061"/>
      <c r="BL62" s="1061"/>
      <c r="BM62" s="1061"/>
      <c r="BN62" s="1062"/>
      <c r="BO62" s="218"/>
      <c r="BP62" s="218"/>
      <c r="BQ62" s="215">
        <v>56</v>
      </c>
      <c r="BR62" s="216"/>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9"/>
    </row>
    <row r="63" spans="1:131" s="200" customFormat="1" ht="26.25" customHeight="1" thickBot="1">
      <c r="A63" s="217" t="s">
        <v>368</v>
      </c>
      <c r="B63" s="973" t="s">
        <v>393</v>
      </c>
      <c r="C63" s="974"/>
      <c r="D63" s="974"/>
      <c r="E63" s="974"/>
      <c r="F63" s="974"/>
      <c r="G63" s="974"/>
      <c r="H63" s="974"/>
      <c r="I63" s="974"/>
      <c r="J63" s="974"/>
      <c r="K63" s="974"/>
      <c r="L63" s="974"/>
      <c r="M63" s="974"/>
      <c r="N63" s="974"/>
      <c r="O63" s="974"/>
      <c r="P63" s="975"/>
      <c r="Q63" s="988"/>
      <c r="R63" s="989"/>
      <c r="S63" s="989"/>
      <c r="T63" s="989"/>
      <c r="U63" s="989"/>
      <c r="V63" s="989"/>
      <c r="W63" s="989"/>
      <c r="X63" s="989"/>
      <c r="Y63" s="989"/>
      <c r="Z63" s="989"/>
      <c r="AA63" s="989"/>
      <c r="AB63" s="989"/>
      <c r="AC63" s="989"/>
      <c r="AD63" s="989"/>
      <c r="AE63" s="1054"/>
      <c r="AF63" s="1055">
        <v>1939</v>
      </c>
      <c r="AG63" s="985"/>
      <c r="AH63" s="985"/>
      <c r="AI63" s="985"/>
      <c r="AJ63" s="1056"/>
      <c r="AK63" s="1057"/>
      <c r="AL63" s="989"/>
      <c r="AM63" s="989"/>
      <c r="AN63" s="989"/>
      <c r="AO63" s="989"/>
      <c r="AP63" s="985">
        <f>SUM(AP28:AT62)</f>
        <v>13139</v>
      </c>
      <c r="AQ63" s="985"/>
      <c r="AR63" s="985"/>
      <c r="AS63" s="985"/>
      <c r="AT63" s="985"/>
      <c r="AU63" s="985">
        <f>SUM(AU28:AY62)</f>
        <v>6553</v>
      </c>
      <c r="AV63" s="985"/>
      <c r="AW63" s="985"/>
      <c r="AX63" s="985"/>
      <c r="AY63" s="985"/>
      <c r="AZ63" s="1051"/>
      <c r="BA63" s="1051"/>
      <c r="BB63" s="1051"/>
      <c r="BC63" s="1051"/>
      <c r="BD63" s="1051"/>
      <c r="BE63" s="986"/>
      <c r="BF63" s="986"/>
      <c r="BG63" s="986"/>
      <c r="BH63" s="986"/>
      <c r="BI63" s="987"/>
      <c r="BJ63" s="1052" t="s">
        <v>110</v>
      </c>
      <c r="BK63" s="963"/>
      <c r="BL63" s="963"/>
      <c r="BM63" s="963"/>
      <c r="BN63" s="1053"/>
      <c r="BO63" s="218"/>
      <c r="BP63" s="218"/>
      <c r="BQ63" s="215">
        <v>57</v>
      </c>
      <c r="BR63" s="216"/>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9"/>
    </row>
    <row r="66" spans="1:131" s="200" customFormat="1" ht="26.25" customHeight="1">
      <c r="A66" s="1021" t="s">
        <v>395</v>
      </c>
      <c r="B66" s="1022"/>
      <c r="C66" s="1022"/>
      <c r="D66" s="1022"/>
      <c r="E66" s="1022"/>
      <c r="F66" s="1022"/>
      <c r="G66" s="1022"/>
      <c r="H66" s="1022"/>
      <c r="I66" s="1022"/>
      <c r="J66" s="1022"/>
      <c r="K66" s="1022"/>
      <c r="L66" s="1022"/>
      <c r="M66" s="1022"/>
      <c r="N66" s="1022"/>
      <c r="O66" s="1022"/>
      <c r="P66" s="1023"/>
      <c r="Q66" s="1027" t="s">
        <v>372</v>
      </c>
      <c r="R66" s="1028"/>
      <c r="S66" s="1028"/>
      <c r="T66" s="1028"/>
      <c r="U66" s="1029"/>
      <c r="V66" s="1027" t="s">
        <v>373</v>
      </c>
      <c r="W66" s="1028"/>
      <c r="X66" s="1028"/>
      <c r="Y66" s="1028"/>
      <c r="Z66" s="1029"/>
      <c r="AA66" s="1027" t="s">
        <v>374</v>
      </c>
      <c r="AB66" s="1028"/>
      <c r="AC66" s="1028"/>
      <c r="AD66" s="1028"/>
      <c r="AE66" s="1029"/>
      <c r="AF66" s="1033" t="s">
        <v>375</v>
      </c>
      <c r="AG66" s="1034"/>
      <c r="AH66" s="1034"/>
      <c r="AI66" s="1034"/>
      <c r="AJ66" s="1035"/>
      <c r="AK66" s="1027" t="s">
        <v>376</v>
      </c>
      <c r="AL66" s="1022"/>
      <c r="AM66" s="1022"/>
      <c r="AN66" s="1022"/>
      <c r="AO66" s="1023"/>
      <c r="AP66" s="1027" t="s">
        <v>377</v>
      </c>
      <c r="AQ66" s="1028"/>
      <c r="AR66" s="1028"/>
      <c r="AS66" s="1028"/>
      <c r="AT66" s="1029"/>
      <c r="AU66" s="1027" t="s">
        <v>396</v>
      </c>
      <c r="AV66" s="1028"/>
      <c r="AW66" s="1028"/>
      <c r="AX66" s="1028"/>
      <c r="AY66" s="1029"/>
      <c r="AZ66" s="1027" t="s">
        <v>354</v>
      </c>
      <c r="BA66" s="1028"/>
      <c r="BB66" s="1028"/>
      <c r="BC66" s="1028"/>
      <c r="BD66" s="1043"/>
      <c r="BE66" s="218"/>
      <c r="BF66" s="218"/>
      <c r="BG66" s="218"/>
      <c r="BH66" s="218"/>
      <c r="BI66" s="218"/>
      <c r="BJ66" s="218"/>
      <c r="BK66" s="218"/>
      <c r="BL66" s="218"/>
      <c r="BM66" s="218"/>
      <c r="BN66" s="218"/>
      <c r="BO66" s="218"/>
      <c r="BP66" s="218"/>
      <c r="BQ66" s="215">
        <v>60</v>
      </c>
      <c r="BR66" s="220"/>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70"/>
      <c r="DW66" s="971"/>
      <c r="DX66" s="971"/>
      <c r="DY66" s="971"/>
      <c r="DZ66" s="972"/>
      <c r="EA66" s="199"/>
    </row>
    <row r="67" spans="1:131" s="200"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8"/>
      <c r="BF67" s="218"/>
      <c r="BG67" s="218"/>
      <c r="BH67" s="218"/>
      <c r="BI67" s="218"/>
      <c r="BJ67" s="218"/>
      <c r="BK67" s="218"/>
      <c r="BL67" s="218"/>
      <c r="BM67" s="218"/>
      <c r="BN67" s="218"/>
      <c r="BO67" s="218"/>
      <c r="BP67" s="218"/>
      <c r="BQ67" s="215">
        <v>61</v>
      </c>
      <c r="BR67" s="220"/>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70"/>
      <c r="DW67" s="971"/>
      <c r="DX67" s="971"/>
      <c r="DY67" s="971"/>
      <c r="DZ67" s="972"/>
      <c r="EA67" s="199"/>
    </row>
    <row r="68" spans="1:131" s="200" customFormat="1" ht="26.25" customHeight="1" thickTop="1">
      <c r="A68" s="211">
        <v>1</v>
      </c>
      <c r="B68" s="1011" t="s">
        <v>539</v>
      </c>
      <c r="C68" s="1012"/>
      <c r="D68" s="1012"/>
      <c r="E68" s="1012"/>
      <c r="F68" s="1012"/>
      <c r="G68" s="1012"/>
      <c r="H68" s="1012"/>
      <c r="I68" s="1012"/>
      <c r="J68" s="1012"/>
      <c r="K68" s="1012"/>
      <c r="L68" s="1012"/>
      <c r="M68" s="1012"/>
      <c r="N68" s="1012"/>
      <c r="O68" s="1012"/>
      <c r="P68" s="1013"/>
      <c r="Q68" s="1014">
        <v>21621</v>
      </c>
      <c r="R68" s="1008"/>
      <c r="S68" s="1008"/>
      <c r="T68" s="1008"/>
      <c r="U68" s="1008"/>
      <c r="V68" s="1008">
        <v>21598</v>
      </c>
      <c r="W68" s="1008"/>
      <c r="X68" s="1008"/>
      <c r="Y68" s="1008"/>
      <c r="Z68" s="1008"/>
      <c r="AA68" s="1008">
        <v>23</v>
      </c>
      <c r="AB68" s="1008"/>
      <c r="AC68" s="1008"/>
      <c r="AD68" s="1008"/>
      <c r="AE68" s="1008"/>
      <c r="AF68" s="1008">
        <v>23</v>
      </c>
      <c r="AG68" s="1008"/>
      <c r="AH68" s="1008"/>
      <c r="AI68" s="1008"/>
      <c r="AJ68" s="1008"/>
      <c r="AK68" s="1008">
        <v>44</v>
      </c>
      <c r="AL68" s="1008"/>
      <c r="AM68" s="1008"/>
      <c r="AN68" s="1008"/>
      <c r="AO68" s="1008"/>
      <c r="AP68" s="1008" t="s">
        <v>562</v>
      </c>
      <c r="AQ68" s="1008"/>
      <c r="AR68" s="1008"/>
      <c r="AS68" s="1008"/>
      <c r="AT68" s="1008"/>
      <c r="AU68" s="1008" t="s">
        <v>563</v>
      </c>
      <c r="AV68" s="1008"/>
      <c r="AW68" s="1008"/>
      <c r="AX68" s="1008"/>
      <c r="AY68" s="1008"/>
      <c r="AZ68" s="1009"/>
      <c r="BA68" s="1009"/>
      <c r="BB68" s="1009"/>
      <c r="BC68" s="1009"/>
      <c r="BD68" s="1010"/>
      <c r="BE68" s="218"/>
      <c r="BF68" s="218"/>
      <c r="BG68" s="218"/>
      <c r="BH68" s="218"/>
      <c r="BI68" s="218"/>
      <c r="BJ68" s="218"/>
      <c r="BK68" s="218"/>
      <c r="BL68" s="218"/>
      <c r="BM68" s="218"/>
      <c r="BN68" s="218"/>
      <c r="BO68" s="218"/>
      <c r="BP68" s="218"/>
      <c r="BQ68" s="215">
        <v>62</v>
      </c>
      <c r="BR68" s="220"/>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70"/>
      <c r="DW68" s="971"/>
      <c r="DX68" s="971"/>
      <c r="DY68" s="971"/>
      <c r="DZ68" s="972"/>
      <c r="EA68" s="199"/>
    </row>
    <row r="69" spans="1:131" s="200" customFormat="1" ht="26.25" customHeight="1">
      <c r="A69" s="214">
        <v>2</v>
      </c>
      <c r="B69" s="1000" t="s">
        <v>540</v>
      </c>
      <c r="C69" s="1001"/>
      <c r="D69" s="1001"/>
      <c r="E69" s="1001"/>
      <c r="F69" s="1001"/>
      <c r="G69" s="1001"/>
      <c r="H69" s="1001"/>
      <c r="I69" s="1001"/>
      <c r="J69" s="1001"/>
      <c r="K69" s="1001"/>
      <c r="L69" s="1001"/>
      <c r="M69" s="1001"/>
      <c r="N69" s="1001"/>
      <c r="O69" s="1001"/>
      <c r="P69" s="1002"/>
      <c r="Q69" s="1003">
        <v>197</v>
      </c>
      <c r="R69" s="997"/>
      <c r="S69" s="997"/>
      <c r="T69" s="997"/>
      <c r="U69" s="997"/>
      <c r="V69" s="997">
        <v>196</v>
      </c>
      <c r="W69" s="997"/>
      <c r="X69" s="997"/>
      <c r="Y69" s="997"/>
      <c r="Z69" s="997"/>
      <c r="AA69" s="997">
        <v>1</v>
      </c>
      <c r="AB69" s="997"/>
      <c r="AC69" s="997"/>
      <c r="AD69" s="997"/>
      <c r="AE69" s="997"/>
      <c r="AF69" s="997">
        <v>1</v>
      </c>
      <c r="AG69" s="997"/>
      <c r="AH69" s="997"/>
      <c r="AI69" s="997"/>
      <c r="AJ69" s="997"/>
      <c r="AK69" s="997">
        <v>54</v>
      </c>
      <c r="AL69" s="997"/>
      <c r="AM69" s="997"/>
      <c r="AN69" s="997"/>
      <c r="AO69" s="997"/>
      <c r="AP69" s="997" t="s">
        <v>562</v>
      </c>
      <c r="AQ69" s="997"/>
      <c r="AR69" s="997"/>
      <c r="AS69" s="997"/>
      <c r="AT69" s="997"/>
      <c r="AU69" s="997" t="s">
        <v>564</v>
      </c>
      <c r="AV69" s="997"/>
      <c r="AW69" s="997"/>
      <c r="AX69" s="997"/>
      <c r="AY69" s="997"/>
      <c r="AZ69" s="998"/>
      <c r="BA69" s="998"/>
      <c r="BB69" s="998"/>
      <c r="BC69" s="998"/>
      <c r="BD69" s="999"/>
      <c r="BE69" s="218"/>
      <c r="BF69" s="218"/>
      <c r="BG69" s="218"/>
      <c r="BH69" s="218"/>
      <c r="BI69" s="218"/>
      <c r="BJ69" s="218"/>
      <c r="BK69" s="218"/>
      <c r="BL69" s="218"/>
      <c r="BM69" s="218"/>
      <c r="BN69" s="218"/>
      <c r="BO69" s="218"/>
      <c r="BP69" s="218"/>
      <c r="BQ69" s="215">
        <v>63</v>
      </c>
      <c r="BR69" s="220"/>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70"/>
      <c r="DW69" s="971"/>
      <c r="DX69" s="971"/>
      <c r="DY69" s="971"/>
      <c r="DZ69" s="972"/>
      <c r="EA69" s="199"/>
    </row>
    <row r="70" spans="1:131" s="200" customFormat="1" ht="26.25" customHeight="1">
      <c r="A70" s="214">
        <v>3</v>
      </c>
      <c r="B70" s="1000" t="s">
        <v>541</v>
      </c>
      <c r="C70" s="1001"/>
      <c r="D70" s="1001"/>
      <c r="E70" s="1001"/>
      <c r="F70" s="1001"/>
      <c r="G70" s="1001"/>
      <c r="H70" s="1001"/>
      <c r="I70" s="1001"/>
      <c r="J70" s="1001"/>
      <c r="K70" s="1001"/>
      <c r="L70" s="1001"/>
      <c r="M70" s="1001"/>
      <c r="N70" s="1001"/>
      <c r="O70" s="1001"/>
      <c r="P70" s="1002"/>
      <c r="Q70" s="1003">
        <v>558</v>
      </c>
      <c r="R70" s="997"/>
      <c r="S70" s="997"/>
      <c r="T70" s="997"/>
      <c r="U70" s="997"/>
      <c r="V70" s="997">
        <v>387</v>
      </c>
      <c r="W70" s="997"/>
      <c r="X70" s="997"/>
      <c r="Y70" s="997"/>
      <c r="Z70" s="997"/>
      <c r="AA70" s="997">
        <v>170</v>
      </c>
      <c r="AB70" s="997"/>
      <c r="AC70" s="997"/>
      <c r="AD70" s="997"/>
      <c r="AE70" s="997"/>
      <c r="AF70" s="997">
        <v>170</v>
      </c>
      <c r="AG70" s="997"/>
      <c r="AH70" s="997"/>
      <c r="AI70" s="997"/>
      <c r="AJ70" s="997"/>
      <c r="AK70" s="997" t="s">
        <v>562</v>
      </c>
      <c r="AL70" s="997"/>
      <c r="AM70" s="997"/>
      <c r="AN70" s="997"/>
      <c r="AO70" s="997"/>
      <c r="AP70" s="997" t="s">
        <v>562</v>
      </c>
      <c r="AQ70" s="997"/>
      <c r="AR70" s="997"/>
      <c r="AS70" s="997"/>
      <c r="AT70" s="997"/>
      <c r="AU70" s="997" t="s">
        <v>564</v>
      </c>
      <c r="AV70" s="997"/>
      <c r="AW70" s="997"/>
      <c r="AX70" s="997"/>
      <c r="AY70" s="997"/>
      <c r="AZ70" s="998"/>
      <c r="BA70" s="998"/>
      <c r="BB70" s="998"/>
      <c r="BC70" s="998"/>
      <c r="BD70" s="999"/>
      <c r="BE70" s="218"/>
      <c r="BF70" s="218"/>
      <c r="BG70" s="218"/>
      <c r="BH70" s="218"/>
      <c r="BI70" s="218"/>
      <c r="BJ70" s="218"/>
      <c r="BK70" s="218"/>
      <c r="BL70" s="218"/>
      <c r="BM70" s="218"/>
      <c r="BN70" s="218"/>
      <c r="BO70" s="218"/>
      <c r="BP70" s="218"/>
      <c r="BQ70" s="215">
        <v>64</v>
      </c>
      <c r="BR70" s="220"/>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70"/>
      <c r="DW70" s="971"/>
      <c r="DX70" s="971"/>
      <c r="DY70" s="971"/>
      <c r="DZ70" s="972"/>
      <c r="EA70" s="199"/>
    </row>
    <row r="71" spans="1:131" s="200" customFormat="1" ht="26.25" customHeight="1">
      <c r="A71" s="214">
        <v>4</v>
      </c>
      <c r="B71" s="1000" t="s">
        <v>542</v>
      </c>
      <c r="C71" s="1001"/>
      <c r="D71" s="1001"/>
      <c r="E71" s="1001"/>
      <c r="F71" s="1001"/>
      <c r="G71" s="1001"/>
      <c r="H71" s="1001"/>
      <c r="I71" s="1001"/>
      <c r="J71" s="1001"/>
      <c r="K71" s="1001"/>
      <c r="L71" s="1001"/>
      <c r="M71" s="1001"/>
      <c r="N71" s="1001"/>
      <c r="O71" s="1001"/>
      <c r="P71" s="1002"/>
      <c r="Q71" s="1003">
        <v>898</v>
      </c>
      <c r="R71" s="997"/>
      <c r="S71" s="997"/>
      <c r="T71" s="997"/>
      <c r="U71" s="997"/>
      <c r="V71" s="997">
        <v>893</v>
      </c>
      <c r="W71" s="997"/>
      <c r="X71" s="997"/>
      <c r="Y71" s="997"/>
      <c r="Z71" s="997"/>
      <c r="AA71" s="997">
        <v>5</v>
      </c>
      <c r="AB71" s="997"/>
      <c r="AC71" s="997"/>
      <c r="AD71" s="997"/>
      <c r="AE71" s="997"/>
      <c r="AF71" s="997">
        <v>5</v>
      </c>
      <c r="AG71" s="997"/>
      <c r="AH71" s="997"/>
      <c r="AI71" s="997"/>
      <c r="AJ71" s="997"/>
      <c r="AK71" s="997" t="s">
        <v>562</v>
      </c>
      <c r="AL71" s="997"/>
      <c r="AM71" s="997"/>
      <c r="AN71" s="997"/>
      <c r="AO71" s="997"/>
      <c r="AP71" s="997" t="s">
        <v>565</v>
      </c>
      <c r="AQ71" s="997"/>
      <c r="AR71" s="997"/>
      <c r="AS71" s="997"/>
      <c r="AT71" s="997"/>
      <c r="AU71" s="997" t="s">
        <v>562</v>
      </c>
      <c r="AV71" s="997"/>
      <c r="AW71" s="997"/>
      <c r="AX71" s="997"/>
      <c r="AY71" s="997"/>
      <c r="AZ71" s="998"/>
      <c r="BA71" s="998"/>
      <c r="BB71" s="998"/>
      <c r="BC71" s="998"/>
      <c r="BD71" s="999"/>
      <c r="BE71" s="218"/>
      <c r="BF71" s="218"/>
      <c r="BG71" s="218"/>
      <c r="BH71" s="218"/>
      <c r="BI71" s="218"/>
      <c r="BJ71" s="218"/>
      <c r="BK71" s="218"/>
      <c r="BL71" s="218"/>
      <c r="BM71" s="218"/>
      <c r="BN71" s="218"/>
      <c r="BO71" s="218"/>
      <c r="BP71" s="218"/>
      <c r="BQ71" s="215">
        <v>65</v>
      </c>
      <c r="BR71" s="220"/>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70"/>
      <c r="DW71" s="971"/>
      <c r="DX71" s="971"/>
      <c r="DY71" s="971"/>
      <c r="DZ71" s="972"/>
      <c r="EA71" s="199"/>
    </row>
    <row r="72" spans="1:131" s="200" customFormat="1" ht="26.25" customHeight="1">
      <c r="A72" s="214">
        <v>5</v>
      </c>
      <c r="B72" s="1000" t="s">
        <v>543</v>
      </c>
      <c r="C72" s="1001"/>
      <c r="D72" s="1001"/>
      <c r="E72" s="1001"/>
      <c r="F72" s="1001"/>
      <c r="G72" s="1001"/>
      <c r="H72" s="1001"/>
      <c r="I72" s="1001"/>
      <c r="J72" s="1001"/>
      <c r="K72" s="1001"/>
      <c r="L72" s="1001"/>
      <c r="M72" s="1001"/>
      <c r="N72" s="1001"/>
      <c r="O72" s="1001"/>
      <c r="P72" s="1002"/>
      <c r="Q72" s="1003">
        <v>310260</v>
      </c>
      <c r="R72" s="997"/>
      <c r="S72" s="997"/>
      <c r="T72" s="997"/>
      <c r="U72" s="997"/>
      <c r="V72" s="997">
        <v>303786</v>
      </c>
      <c r="W72" s="997"/>
      <c r="X72" s="997"/>
      <c r="Y72" s="997"/>
      <c r="Z72" s="997"/>
      <c r="AA72" s="997">
        <v>6474</v>
      </c>
      <c r="AB72" s="997"/>
      <c r="AC72" s="997"/>
      <c r="AD72" s="997"/>
      <c r="AE72" s="997"/>
      <c r="AF72" s="997">
        <v>6474</v>
      </c>
      <c r="AG72" s="997"/>
      <c r="AH72" s="997"/>
      <c r="AI72" s="997"/>
      <c r="AJ72" s="997"/>
      <c r="AK72" s="997">
        <v>2340</v>
      </c>
      <c r="AL72" s="997"/>
      <c r="AM72" s="997"/>
      <c r="AN72" s="997"/>
      <c r="AO72" s="997"/>
      <c r="AP72" s="997" t="s">
        <v>566</v>
      </c>
      <c r="AQ72" s="997"/>
      <c r="AR72" s="997"/>
      <c r="AS72" s="997"/>
      <c r="AT72" s="997"/>
      <c r="AU72" s="997" t="s">
        <v>562</v>
      </c>
      <c r="AV72" s="997"/>
      <c r="AW72" s="997"/>
      <c r="AX72" s="997"/>
      <c r="AY72" s="997"/>
      <c r="AZ72" s="998"/>
      <c r="BA72" s="998"/>
      <c r="BB72" s="998"/>
      <c r="BC72" s="998"/>
      <c r="BD72" s="999"/>
      <c r="BE72" s="218"/>
      <c r="BF72" s="218"/>
      <c r="BG72" s="218"/>
      <c r="BH72" s="218"/>
      <c r="BI72" s="218"/>
      <c r="BJ72" s="218"/>
      <c r="BK72" s="218"/>
      <c r="BL72" s="218"/>
      <c r="BM72" s="218"/>
      <c r="BN72" s="218"/>
      <c r="BO72" s="218"/>
      <c r="BP72" s="218"/>
      <c r="BQ72" s="215">
        <v>66</v>
      </c>
      <c r="BR72" s="220"/>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70"/>
      <c r="DW72" s="971"/>
      <c r="DX72" s="971"/>
      <c r="DY72" s="971"/>
      <c r="DZ72" s="972"/>
      <c r="EA72" s="199"/>
    </row>
    <row r="73" spans="1:131" s="200" customFormat="1" ht="26.25" customHeight="1">
      <c r="A73" s="214">
        <v>6</v>
      </c>
      <c r="B73" s="1000" t="s">
        <v>544</v>
      </c>
      <c r="C73" s="1001"/>
      <c r="D73" s="1001"/>
      <c r="E73" s="1001"/>
      <c r="F73" s="1001"/>
      <c r="G73" s="1001"/>
      <c r="H73" s="1001"/>
      <c r="I73" s="1001"/>
      <c r="J73" s="1001"/>
      <c r="K73" s="1001"/>
      <c r="L73" s="1001"/>
      <c r="M73" s="1001"/>
      <c r="N73" s="1001"/>
      <c r="O73" s="1001"/>
      <c r="P73" s="1002"/>
      <c r="Q73" s="1003">
        <v>6211</v>
      </c>
      <c r="R73" s="997"/>
      <c r="S73" s="997"/>
      <c r="T73" s="997"/>
      <c r="U73" s="997"/>
      <c r="V73" s="997">
        <v>5833</v>
      </c>
      <c r="W73" s="997"/>
      <c r="X73" s="997"/>
      <c r="Y73" s="997"/>
      <c r="Z73" s="997"/>
      <c r="AA73" s="997">
        <v>378</v>
      </c>
      <c r="AB73" s="997"/>
      <c r="AC73" s="997"/>
      <c r="AD73" s="997"/>
      <c r="AE73" s="997"/>
      <c r="AF73" s="997">
        <v>378</v>
      </c>
      <c r="AG73" s="997"/>
      <c r="AH73" s="997"/>
      <c r="AI73" s="997"/>
      <c r="AJ73" s="997"/>
      <c r="AK73" s="997" t="s">
        <v>562</v>
      </c>
      <c r="AL73" s="997"/>
      <c r="AM73" s="997"/>
      <c r="AN73" s="997"/>
      <c r="AO73" s="997"/>
      <c r="AP73" s="997">
        <v>2502</v>
      </c>
      <c r="AQ73" s="997"/>
      <c r="AR73" s="997"/>
      <c r="AS73" s="997"/>
      <c r="AT73" s="997"/>
      <c r="AU73" s="997">
        <v>592</v>
      </c>
      <c r="AV73" s="997"/>
      <c r="AW73" s="997"/>
      <c r="AX73" s="997"/>
      <c r="AY73" s="997"/>
      <c r="AZ73" s="998"/>
      <c r="BA73" s="998"/>
      <c r="BB73" s="998"/>
      <c r="BC73" s="998"/>
      <c r="BD73" s="999"/>
      <c r="BE73" s="218"/>
      <c r="BF73" s="218"/>
      <c r="BG73" s="218"/>
      <c r="BH73" s="218"/>
      <c r="BI73" s="218"/>
      <c r="BJ73" s="218"/>
      <c r="BK73" s="218"/>
      <c r="BL73" s="218"/>
      <c r="BM73" s="218"/>
      <c r="BN73" s="218"/>
      <c r="BO73" s="218"/>
      <c r="BP73" s="218"/>
      <c r="BQ73" s="215">
        <v>67</v>
      </c>
      <c r="BR73" s="220"/>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70"/>
      <c r="DW73" s="971"/>
      <c r="DX73" s="971"/>
      <c r="DY73" s="971"/>
      <c r="DZ73" s="972"/>
      <c r="EA73" s="199"/>
    </row>
    <row r="74" spans="1:131" s="200" customFormat="1" ht="26.25" customHeight="1">
      <c r="A74" s="214">
        <v>7</v>
      </c>
      <c r="B74" s="1000" t="s">
        <v>545</v>
      </c>
      <c r="C74" s="1001"/>
      <c r="D74" s="1001"/>
      <c r="E74" s="1001"/>
      <c r="F74" s="1001"/>
      <c r="G74" s="1001"/>
      <c r="H74" s="1001"/>
      <c r="I74" s="1001"/>
      <c r="J74" s="1001"/>
      <c r="K74" s="1001"/>
      <c r="L74" s="1001"/>
      <c r="M74" s="1001"/>
      <c r="N74" s="1001"/>
      <c r="O74" s="1001"/>
      <c r="P74" s="1002"/>
      <c r="Q74" s="1003">
        <v>11</v>
      </c>
      <c r="R74" s="997"/>
      <c r="S74" s="997"/>
      <c r="T74" s="997"/>
      <c r="U74" s="997"/>
      <c r="V74" s="997">
        <v>11</v>
      </c>
      <c r="W74" s="997"/>
      <c r="X74" s="997"/>
      <c r="Y74" s="997"/>
      <c r="Z74" s="997"/>
      <c r="AA74" s="997">
        <v>0</v>
      </c>
      <c r="AB74" s="997"/>
      <c r="AC74" s="997"/>
      <c r="AD74" s="997"/>
      <c r="AE74" s="997"/>
      <c r="AF74" s="997">
        <v>0</v>
      </c>
      <c r="AG74" s="997"/>
      <c r="AH74" s="997"/>
      <c r="AI74" s="997"/>
      <c r="AJ74" s="997"/>
      <c r="AK74" s="997">
        <v>6</v>
      </c>
      <c r="AL74" s="997"/>
      <c r="AM74" s="997"/>
      <c r="AN74" s="997"/>
      <c r="AO74" s="997"/>
      <c r="AP74" s="997" t="s">
        <v>562</v>
      </c>
      <c r="AQ74" s="997"/>
      <c r="AR74" s="997"/>
      <c r="AS74" s="997"/>
      <c r="AT74" s="997"/>
      <c r="AU74" s="997" t="s">
        <v>566</v>
      </c>
      <c r="AV74" s="997"/>
      <c r="AW74" s="997"/>
      <c r="AX74" s="997"/>
      <c r="AY74" s="997"/>
      <c r="AZ74" s="998"/>
      <c r="BA74" s="998"/>
      <c r="BB74" s="998"/>
      <c r="BC74" s="998"/>
      <c r="BD74" s="999"/>
      <c r="BE74" s="218"/>
      <c r="BF74" s="218"/>
      <c r="BG74" s="218"/>
      <c r="BH74" s="218"/>
      <c r="BI74" s="218"/>
      <c r="BJ74" s="218"/>
      <c r="BK74" s="218"/>
      <c r="BL74" s="218"/>
      <c r="BM74" s="218"/>
      <c r="BN74" s="218"/>
      <c r="BO74" s="218"/>
      <c r="BP74" s="218"/>
      <c r="BQ74" s="215">
        <v>68</v>
      </c>
      <c r="BR74" s="220"/>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70"/>
      <c r="DW74" s="971"/>
      <c r="DX74" s="971"/>
      <c r="DY74" s="971"/>
      <c r="DZ74" s="972"/>
      <c r="EA74" s="199"/>
    </row>
    <row r="75" spans="1:131" s="200" customFormat="1" ht="26.25" customHeight="1">
      <c r="A75" s="214">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8"/>
      <c r="BF75" s="218"/>
      <c r="BG75" s="218"/>
      <c r="BH75" s="218"/>
      <c r="BI75" s="218"/>
      <c r="BJ75" s="218"/>
      <c r="BK75" s="218"/>
      <c r="BL75" s="218"/>
      <c r="BM75" s="218"/>
      <c r="BN75" s="218"/>
      <c r="BO75" s="218"/>
      <c r="BP75" s="218"/>
      <c r="BQ75" s="215">
        <v>69</v>
      </c>
      <c r="BR75" s="220"/>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70"/>
      <c r="DW75" s="971"/>
      <c r="DX75" s="971"/>
      <c r="DY75" s="971"/>
      <c r="DZ75" s="972"/>
      <c r="EA75" s="199"/>
    </row>
    <row r="76" spans="1:131" s="200" customFormat="1" ht="26.25" customHeight="1">
      <c r="A76" s="214">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8"/>
      <c r="BF76" s="218"/>
      <c r="BG76" s="218"/>
      <c r="BH76" s="218"/>
      <c r="BI76" s="218"/>
      <c r="BJ76" s="218"/>
      <c r="BK76" s="218"/>
      <c r="BL76" s="218"/>
      <c r="BM76" s="218"/>
      <c r="BN76" s="218"/>
      <c r="BO76" s="218"/>
      <c r="BP76" s="218"/>
      <c r="BQ76" s="215">
        <v>70</v>
      </c>
      <c r="BR76" s="220"/>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70"/>
      <c r="DW76" s="971"/>
      <c r="DX76" s="971"/>
      <c r="DY76" s="971"/>
      <c r="DZ76" s="972"/>
      <c r="EA76" s="199"/>
    </row>
    <row r="77" spans="1:131" s="200" customFormat="1" ht="26.25" customHeight="1">
      <c r="A77" s="214">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8"/>
      <c r="BF77" s="218"/>
      <c r="BG77" s="218"/>
      <c r="BH77" s="218"/>
      <c r="BI77" s="218"/>
      <c r="BJ77" s="218"/>
      <c r="BK77" s="218"/>
      <c r="BL77" s="218"/>
      <c r="BM77" s="218"/>
      <c r="BN77" s="218"/>
      <c r="BO77" s="218"/>
      <c r="BP77" s="218"/>
      <c r="BQ77" s="215">
        <v>71</v>
      </c>
      <c r="BR77" s="220"/>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70"/>
      <c r="DW77" s="971"/>
      <c r="DX77" s="971"/>
      <c r="DY77" s="971"/>
      <c r="DZ77" s="972"/>
      <c r="EA77" s="199"/>
    </row>
    <row r="78" spans="1:131" s="200" customFormat="1" ht="26.25" customHeight="1">
      <c r="A78" s="214">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8"/>
      <c r="BF78" s="218"/>
      <c r="BG78" s="218"/>
      <c r="BH78" s="218"/>
      <c r="BI78" s="218"/>
      <c r="BJ78" s="221"/>
      <c r="BK78" s="221"/>
      <c r="BL78" s="221"/>
      <c r="BM78" s="221"/>
      <c r="BN78" s="221"/>
      <c r="BO78" s="218"/>
      <c r="BP78" s="218"/>
      <c r="BQ78" s="215">
        <v>72</v>
      </c>
      <c r="BR78" s="220"/>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70"/>
      <c r="DW78" s="971"/>
      <c r="DX78" s="971"/>
      <c r="DY78" s="971"/>
      <c r="DZ78" s="972"/>
      <c r="EA78" s="199"/>
    </row>
    <row r="79" spans="1:131" s="200" customFormat="1" ht="26.25" customHeight="1">
      <c r="A79" s="214">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8"/>
      <c r="BF79" s="218"/>
      <c r="BG79" s="218"/>
      <c r="BH79" s="218"/>
      <c r="BI79" s="218"/>
      <c r="BJ79" s="221"/>
      <c r="BK79" s="221"/>
      <c r="BL79" s="221"/>
      <c r="BM79" s="221"/>
      <c r="BN79" s="221"/>
      <c r="BO79" s="218"/>
      <c r="BP79" s="218"/>
      <c r="BQ79" s="215">
        <v>73</v>
      </c>
      <c r="BR79" s="220"/>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70"/>
      <c r="DW79" s="971"/>
      <c r="DX79" s="971"/>
      <c r="DY79" s="971"/>
      <c r="DZ79" s="972"/>
      <c r="EA79" s="199"/>
    </row>
    <row r="80" spans="1:131" s="200" customFormat="1" ht="26.25" customHeight="1">
      <c r="A80" s="214">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8"/>
      <c r="BF80" s="218"/>
      <c r="BG80" s="218"/>
      <c r="BH80" s="218"/>
      <c r="BI80" s="218"/>
      <c r="BJ80" s="218"/>
      <c r="BK80" s="218"/>
      <c r="BL80" s="218"/>
      <c r="BM80" s="218"/>
      <c r="BN80" s="218"/>
      <c r="BO80" s="218"/>
      <c r="BP80" s="218"/>
      <c r="BQ80" s="215">
        <v>74</v>
      </c>
      <c r="BR80" s="220"/>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70"/>
      <c r="DW80" s="971"/>
      <c r="DX80" s="971"/>
      <c r="DY80" s="971"/>
      <c r="DZ80" s="972"/>
      <c r="EA80" s="199"/>
    </row>
    <row r="81" spans="1:131" s="200" customFormat="1" ht="26.25" customHeight="1">
      <c r="A81" s="214">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8"/>
      <c r="BF81" s="218"/>
      <c r="BG81" s="218"/>
      <c r="BH81" s="218"/>
      <c r="BI81" s="218"/>
      <c r="BJ81" s="218"/>
      <c r="BK81" s="218"/>
      <c r="BL81" s="218"/>
      <c r="BM81" s="218"/>
      <c r="BN81" s="218"/>
      <c r="BO81" s="218"/>
      <c r="BP81" s="218"/>
      <c r="BQ81" s="215">
        <v>75</v>
      </c>
      <c r="BR81" s="220"/>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70"/>
      <c r="DW81" s="971"/>
      <c r="DX81" s="971"/>
      <c r="DY81" s="971"/>
      <c r="DZ81" s="972"/>
      <c r="EA81" s="199"/>
    </row>
    <row r="82" spans="1:131" s="200" customFormat="1" ht="26.25" customHeight="1">
      <c r="A82" s="214">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8"/>
      <c r="BF82" s="218"/>
      <c r="BG82" s="218"/>
      <c r="BH82" s="218"/>
      <c r="BI82" s="218"/>
      <c r="BJ82" s="218"/>
      <c r="BK82" s="218"/>
      <c r="BL82" s="218"/>
      <c r="BM82" s="218"/>
      <c r="BN82" s="218"/>
      <c r="BO82" s="218"/>
      <c r="BP82" s="218"/>
      <c r="BQ82" s="215">
        <v>76</v>
      </c>
      <c r="BR82" s="220"/>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70"/>
      <c r="DW82" s="971"/>
      <c r="DX82" s="971"/>
      <c r="DY82" s="971"/>
      <c r="DZ82" s="972"/>
      <c r="EA82" s="199"/>
    </row>
    <row r="83" spans="1:131" s="200" customFormat="1" ht="26.25" customHeight="1">
      <c r="A83" s="214">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8"/>
      <c r="BF83" s="218"/>
      <c r="BG83" s="218"/>
      <c r="BH83" s="218"/>
      <c r="BI83" s="218"/>
      <c r="BJ83" s="218"/>
      <c r="BK83" s="218"/>
      <c r="BL83" s="218"/>
      <c r="BM83" s="218"/>
      <c r="BN83" s="218"/>
      <c r="BO83" s="218"/>
      <c r="BP83" s="218"/>
      <c r="BQ83" s="215">
        <v>77</v>
      </c>
      <c r="BR83" s="220"/>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70"/>
      <c r="DW83" s="971"/>
      <c r="DX83" s="971"/>
      <c r="DY83" s="971"/>
      <c r="DZ83" s="972"/>
      <c r="EA83" s="199"/>
    </row>
    <row r="84" spans="1:131" s="200" customFormat="1" ht="26.25" customHeight="1">
      <c r="A84" s="214">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8"/>
      <c r="BF84" s="218"/>
      <c r="BG84" s="218"/>
      <c r="BH84" s="218"/>
      <c r="BI84" s="218"/>
      <c r="BJ84" s="218"/>
      <c r="BK84" s="218"/>
      <c r="BL84" s="218"/>
      <c r="BM84" s="218"/>
      <c r="BN84" s="218"/>
      <c r="BO84" s="218"/>
      <c r="BP84" s="218"/>
      <c r="BQ84" s="215">
        <v>78</v>
      </c>
      <c r="BR84" s="220"/>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70"/>
      <c r="DW84" s="971"/>
      <c r="DX84" s="971"/>
      <c r="DY84" s="971"/>
      <c r="DZ84" s="972"/>
      <c r="EA84" s="199"/>
    </row>
    <row r="85" spans="1:131" s="200" customFormat="1" ht="26.25" customHeight="1">
      <c r="A85" s="214">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8"/>
      <c r="BF85" s="218"/>
      <c r="BG85" s="218"/>
      <c r="BH85" s="218"/>
      <c r="BI85" s="218"/>
      <c r="BJ85" s="218"/>
      <c r="BK85" s="218"/>
      <c r="BL85" s="218"/>
      <c r="BM85" s="218"/>
      <c r="BN85" s="218"/>
      <c r="BO85" s="218"/>
      <c r="BP85" s="218"/>
      <c r="BQ85" s="215">
        <v>79</v>
      </c>
      <c r="BR85" s="220"/>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70"/>
      <c r="DW85" s="971"/>
      <c r="DX85" s="971"/>
      <c r="DY85" s="971"/>
      <c r="DZ85" s="972"/>
      <c r="EA85" s="199"/>
    </row>
    <row r="86" spans="1:131" s="200" customFormat="1" ht="26.25" customHeight="1">
      <c r="A86" s="214">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8"/>
      <c r="BF86" s="218"/>
      <c r="BG86" s="218"/>
      <c r="BH86" s="218"/>
      <c r="BI86" s="218"/>
      <c r="BJ86" s="218"/>
      <c r="BK86" s="218"/>
      <c r="BL86" s="218"/>
      <c r="BM86" s="218"/>
      <c r="BN86" s="218"/>
      <c r="BO86" s="218"/>
      <c r="BP86" s="218"/>
      <c r="BQ86" s="215">
        <v>80</v>
      </c>
      <c r="BR86" s="220"/>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70"/>
      <c r="DW86" s="971"/>
      <c r="DX86" s="971"/>
      <c r="DY86" s="971"/>
      <c r="DZ86" s="972"/>
      <c r="EA86" s="199"/>
    </row>
    <row r="87" spans="1:131" s="200" customFormat="1" ht="26.25" customHeight="1">
      <c r="A87" s="222">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8"/>
      <c r="BF87" s="218"/>
      <c r="BG87" s="218"/>
      <c r="BH87" s="218"/>
      <c r="BI87" s="218"/>
      <c r="BJ87" s="218"/>
      <c r="BK87" s="218"/>
      <c r="BL87" s="218"/>
      <c r="BM87" s="218"/>
      <c r="BN87" s="218"/>
      <c r="BO87" s="218"/>
      <c r="BP87" s="218"/>
      <c r="BQ87" s="215">
        <v>81</v>
      </c>
      <c r="BR87" s="220"/>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70"/>
      <c r="DW87" s="971"/>
      <c r="DX87" s="971"/>
      <c r="DY87" s="971"/>
      <c r="DZ87" s="972"/>
      <c r="EA87" s="199"/>
    </row>
    <row r="88" spans="1:131" s="200" customFormat="1" ht="26.25" customHeight="1" thickBot="1">
      <c r="A88" s="217" t="s">
        <v>368</v>
      </c>
      <c r="B88" s="973" t="s">
        <v>397</v>
      </c>
      <c r="C88" s="974"/>
      <c r="D88" s="974"/>
      <c r="E88" s="974"/>
      <c r="F88" s="974"/>
      <c r="G88" s="974"/>
      <c r="H88" s="974"/>
      <c r="I88" s="974"/>
      <c r="J88" s="974"/>
      <c r="K88" s="974"/>
      <c r="L88" s="974"/>
      <c r="M88" s="974"/>
      <c r="N88" s="974"/>
      <c r="O88" s="974"/>
      <c r="P88" s="975"/>
      <c r="Q88" s="988"/>
      <c r="R88" s="989"/>
      <c r="S88" s="989"/>
      <c r="T88" s="989"/>
      <c r="U88" s="989"/>
      <c r="V88" s="989"/>
      <c r="W88" s="989"/>
      <c r="X88" s="989"/>
      <c r="Y88" s="989"/>
      <c r="Z88" s="989"/>
      <c r="AA88" s="989"/>
      <c r="AB88" s="989"/>
      <c r="AC88" s="989"/>
      <c r="AD88" s="989"/>
      <c r="AE88" s="989"/>
      <c r="AF88" s="985">
        <f>SUM(AF68:AJ87)+1</f>
        <v>7052</v>
      </c>
      <c r="AG88" s="985"/>
      <c r="AH88" s="985"/>
      <c r="AI88" s="985"/>
      <c r="AJ88" s="985"/>
      <c r="AK88" s="989"/>
      <c r="AL88" s="989"/>
      <c r="AM88" s="989"/>
      <c r="AN88" s="989"/>
      <c r="AO88" s="989"/>
      <c r="AP88" s="985">
        <f>SUM(AP68:AT87)</f>
        <v>2502</v>
      </c>
      <c r="AQ88" s="985"/>
      <c r="AR88" s="985"/>
      <c r="AS88" s="985"/>
      <c r="AT88" s="985"/>
      <c r="AU88" s="985">
        <f>SUM(AU68:AY87)</f>
        <v>592</v>
      </c>
      <c r="AV88" s="985"/>
      <c r="AW88" s="985"/>
      <c r="AX88" s="985"/>
      <c r="AY88" s="985"/>
      <c r="AZ88" s="986"/>
      <c r="BA88" s="986"/>
      <c r="BB88" s="986"/>
      <c r="BC88" s="986"/>
      <c r="BD88" s="987"/>
      <c r="BE88" s="218"/>
      <c r="BF88" s="218"/>
      <c r="BG88" s="218"/>
      <c r="BH88" s="218"/>
      <c r="BI88" s="218"/>
      <c r="BJ88" s="218"/>
      <c r="BK88" s="218"/>
      <c r="BL88" s="218"/>
      <c r="BM88" s="218"/>
      <c r="BN88" s="218"/>
      <c r="BO88" s="218"/>
      <c r="BP88" s="218"/>
      <c r="BQ88" s="215">
        <v>82</v>
      </c>
      <c r="BR88" s="220"/>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62">
        <f>SUM(CR7:CV88)</f>
        <v>271</v>
      </c>
      <c r="CS102" s="963"/>
      <c r="CT102" s="963"/>
      <c r="CU102" s="963"/>
      <c r="CV102" s="964"/>
      <c r="CW102" s="962">
        <f>SUM(CW7:DA88)</f>
        <v>2</v>
      </c>
      <c r="CX102" s="963"/>
      <c r="CY102" s="963"/>
      <c r="CZ102" s="963"/>
      <c r="DA102" s="964"/>
      <c r="DB102" s="962">
        <f>SUM(DB7:DF88)</f>
        <v>0</v>
      </c>
      <c r="DC102" s="963"/>
      <c r="DD102" s="963"/>
      <c r="DE102" s="963"/>
      <c r="DF102" s="964"/>
      <c r="DG102" s="962">
        <f>SUM(DG7:DK88)</f>
        <v>290</v>
      </c>
      <c r="DH102" s="963"/>
      <c r="DI102" s="963"/>
      <c r="DJ102" s="963"/>
      <c r="DK102" s="964"/>
      <c r="DL102" s="962">
        <f>SUM(DL7:DP88)</f>
        <v>0</v>
      </c>
      <c r="DM102" s="963"/>
      <c r="DN102" s="963"/>
      <c r="DO102" s="963"/>
      <c r="DP102" s="964"/>
      <c r="DQ102" s="962">
        <f>SUM(DQ7:DU88)</f>
        <v>0</v>
      </c>
      <c r="DR102" s="963"/>
      <c r="DS102" s="963"/>
      <c r="DT102" s="963"/>
      <c r="DU102" s="964"/>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286</v>
      </c>
      <c r="AG109" s="923"/>
      <c r="AH109" s="923"/>
      <c r="AI109" s="923"/>
      <c r="AJ109" s="924"/>
      <c r="AK109" s="925" t="s">
        <v>285</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286</v>
      </c>
      <c r="BW109" s="923"/>
      <c r="BX109" s="923"/>
      <c r="BY109" s="923"/>
      <c r="BZ109" s="924"/>
      <c r="CA109" s="925" t="s">
        <v>285</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286</v>
      </c>
      <c r="DM109" s="923"/>
      <c r="DN109" s="923"/>
      <c r="DO109" s="923"/>
      <c r="DP109" s="924"/>
      <c r="DQ109" s="925" t="s">
        <v>285</v>
      </c>
      <c r="DR109" s="923"/>
      <c r="DS109" s="923"/>
      <c r="DT109" s="923"/>
      <c r="DU109" s="924"/>
      <c r="DV109" s="925" t="s">
        <v>407</v>
      </c>
      <c r="DW109" s="923"/>
      <c r="DX109" s="923"/>
      <c r="DY109" s="923"/>
      <c r="DZ109" s="954"/>
    </row>
    <row r="110" spans="1:131" s="199" customFormat="1" ht="26.25" customHeight="1">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1614818</v>
      </c>
      <c r="AB110" s="916"/>
      <c r="AC110" s="916"/>
      <c r="AD110" s="916"/>
      <c r="AE110" s="917"/>
      <c r="AF110" s="918">
        <v>1562402</v>
      </c>
      <c r="AG110" s="916"/>
      <c r="AH110" s="916"/>
      <c r="AI110" s="916"/>
      <c r="AJ110" s="917"/>
      <c r="AK110" s="918">
        <v>1591834</v>
      </c>
      <c r="AL110" s="916"/>
      <c r="AM110" s="916"/>
      <c r="AN110" s="916"/>
      <c r="AO110" s="917"/>
      <c r="AP110" s="919">
        <v>17.5</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13920747</v>
      </c>
      <c r="BR110" s="863"/>
      <c r="BS110" s="863"/>
      <c r="BT110" s="863"/>
      <c r="BU110" s="863"/>
      <c r="BV110" s="863">
        <v>14060744</v>
      </c>
      <c r="BW110" s="863"/>
      <c r="BX110" s="863"/>
      <c r="BY110" s="863"/>
      <c r="BZ110" s="863"/>
      <c r="CA110" s="863">
        <v>13914513</v>
      </c>
      <c r="CB110" s="863"/>
      <c r="CC110" s="863"/>
      <c r="CD110" s="863"/>
      <c r="CE110" s="863"/>
      <c r="CF110" s="887">
        <v>153</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110</v>
      </c>
      <c r="DH110" s="863"/>
      <c r="DI110" s="863"/>
      <c r="DJ110" s="863"/>
      <c r="DK110" s="863"/>
      <c r="DL110" s="863" t="s">
        <v>110</v>
      </c>
      <c r="DM110" s="863"/>
      <c r="DN110" s="863"/>
      <c r="DO110" s="863"/>
      <c r="DP110" s="863"/>
      <c r="DQ110" s="863" t="s">
        <v>110</v>
      </c>
      <c r="DR110" s="863"/>
      <c r="DS110" s="863"/>
      <c r="DT110" s="863"/>
      <c r="DU110" s="863"/>
      <c r="DV110" s="864" t="s">
        <v>110</v>
      </c>
      <c r="DW110" s="864"/>
      <c r="DX110" s="864"/>
      <c r="DY110" s="864"/>
      <c r="DZ110" s="865"/>
    </row>
    <row r="111" spans="1:131" s="199" customFormat="1" ht="26.25" customHeight="1">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110</v>
      </c>
      <c r="AB111" s="944"/>
      <c r="AC111" s="944"/>
      <c r="AD111" s="944"/>
      <c r="AE111" s="945"/>
      <c r="AF111" s="946" t="s">
        <v>110</v>
      </c>
      <c r="AG111" s="944"/>
      <c r="AH111" s="944"/>
      <c r="AI111" s="944"/>
      <c r="AJ111" s="945"/>
      <c r="AK111" s="946" t="s">
        <v>110</v>
      </c>
      <c r="AL111" s="944"/>
      <c r="AM111" s="944"/>
      <c r="AN111" s="944"/>
      <c r="AO111" s="945"/>
      <c r="AP111" s="947" t="s">
        <v>110</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1520565</v>
      </c>
      <c r="BR111" s="835"/>
      <c r="BS111" s="835"/>
      <c r="BT111" s="835"/>
      <c r="BU111" s="835"/>
      <c r="BV111" s="835">
        <v>1349739</v>
      </c>
      <c r="BW111" s="835"/>
      <c r="BX111" s="835"/>
      <c r="BY111" s="835"/>
      <c r="BZ111" s="835"/>
      <c r="CA111" s="835">
        <v>1070721</v>
      </c>
      <c r="CB111" s="835"/>
      <c r="CC111" s="835"/>
      <c r="CD111" s="835"/>
      <c r="CE111" s="835"/>
      <c r="CF111" s="896">
        <v>11.8</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110</v>
      </c>
      <c r="DH111" s="835"/>
      <c r="DI111" s="835"/>
      <c r="DJ111" s="835"/>
      <c r="DK111" s="835"/>
      <c r="DL111" s="835" t="s">
        <v>110</v>
      </c>
      <c r="DM111" s="835"/>
      <c r="DN111" s="835"/>
      <c r="DO111" s="835"/>
      <c r="DP111" s="835"/>
      <c r="DQ111" s="835" t="s">
        <v>110</v>
      </c>
      <c r="DR111" s="835"/>
      <c r="DS111" s="835"/>
      <c r="DT111" s="835"/>
      <c r="DU111" s="835"/>
      <c r="DV111" s="812" t="s">
        <v>110</v>
      </c>
      <c r="DW111" s="812"/>
      <c r="DX111" s="812"/>
      <c r="DY111" s="812"/>
      <c r="DZ111" s="813"/>
    </row>
    <row r="112" spans="1:131" s="199" customFormat="1" ht="26.25" customHeight="1">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4000</v>
      </c>
      <c r="AB112" s="798"/>
      <c r="AC112" s="798"/>
      <c r="AD112" s="798"/>
      <c r="AE112" s="799"/>
      <c r="AF112" s="800">
        <v>4000</v>
      </c>
      <c r="AG112" s="798"/>
      <c r="AH112" s="798"/>
      <c r="AI112" s="798"/>
      <c r="AJ112" s="799"/>
      <c r="AK112" s="800">
        <v>4000</v>
      </c>
      <c r="AL112" s="798"/>
      <c r="AM112" s="798"/>
      <c r="AN112" s="798"/>
      <c r="AO112" s="799"/>
      <c r="AP112" s="845">
        <v>0</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6963292</v>
      </c>
      <c r="BR112" s="835"/>
      <c r="BS112" s="835"/>
      <c r="BT112" s="835"/>
      <c r="BU112" s="835"/>
      <c r="BV112" s="835">
        <v>6889751</v>
      </c>
      <c r="BW112" s="835"/>
      <c r="BX112" s="835"/>
      <c r="BY112" s="835"/>
      <c r="BZ112" s="835"/>
      <c r="CA112" s="835">
        <v>6553173</v>
      </c>
      <c r="CB112" s="835"/>
      <c r="CC112" s="835"/>
      <c r="CD112" s="835"/>
      <c r="CE112" s="835"/>
      <c r="CF112" s="896">
        <v>72</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190752</v>
      </c>
      <c r="DH112" s="835"/>
      <c r="DI112" s="835"/>
      <c r="DJ112" s="835"/>
      <c r="DK112" s="835"/>
      <c r="DL112" s="835">
        <v>170227</v>
      </c>
      <c r="DM112" s="835"/>
      <c r="DN112" s="835"/>
      <c r="DO112" s="835"/>
      <c r="DP112" s="835"/>
      <c r="DQ112" s="835">
        <v>151388</v>
      </c>
      <c r="DR112" s="835"/>
      <c r="DS112" s="835"/>
      <c r="DT112" s="835"/>
      <c r="DU112" s="835"/>
      <c r="DV112" s="812">
        <v>1.7</v>
      </c>
      <c r="DW112" s="812"/>
      <c r="DX112" s="812"/>
      <c r="DY112" s="812"/>
      <c r="DZ112" s="813"/>
    </row>
    <row r="113" spans="1:130" s="199" customFormat="1" ht="26.25" customHeight="1">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820071</v>
      </c>
      <c r="AB113" s="944"/>
      <c r="AC113" s="944"/>
      <c r="AD113" s="944"/>
      <c r="AE113" s="945"/>
      <c r="AF113" s="946">
        <v>812622</v>
      </c>
      <c r="AG113" s="944"/>
      <c r="AH113" s="944"/>
      <c r="AI113" s="944"/>
      <c r="AJ113" s="945"/>
      <c r="AK113" s="946">
        <v>772540</v>
      </c>
      <c r="AL113" s="944"/>
      <c r="AM113" s="944"/>
      <c r="AN113" s="944"/>
      <c r="AO113" s="945"/>
      <c r="AP113" s="947">
        <v>8.5</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977182</v>
      </c>
      <c r="BR113" s="835"/>
      <c r="BS113" s="835"/>
      <c r="BT113" s="835"/>
      <c r="BU113" s="835"/>
      <c r="BV113" s="835">
        <v>777869</v>
      </c>
      <c r="BW113" s="835"/>
      <c r="BX113" s="835"/>
      <c r="BY113" s="835"/>
      <c r="BZ113" s="835"/>
      <c r="CA113" s="835">
        <v>592179</v>
      </c>
      <c r="CB113" s="835"/>
      <c r="CC113" s="835"/>
      <c r="CD113" s="835"/>
      <c r="CE113" s="835"/>
      <c r="CF113" s="896">
        <v>6.5</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v>9231</v>
      </c>
      <c r="DH113" s="798"/>
      <c r="DI113" s="798"/>
      <c r="DJ113" s="798"/>
      <c r="DK113" s="799"/>
      <c r="DL113" s="800">
        <v>4930</v>
      </c>
      <c r="DM113" s="798"/>
      <c r="DN113" s="798"/>
      <c r="DO113" s="798"/>
      <c r="DP113" s="799"/>
      <c r="DQ113" s="800">
        <v>2027</v>
      </c>
      <c r="DR113" s="798"/>
      <c r="DS113" s="798"/>
      <c r="DT113" s="798"/>
      <c r="DU113" s="799"/>
      <c r="DV113" s="845">
        <v>0</v>
      </c>
      <c r="DW113" s="846"/>
      <c r="DX113" s="846"/>
      <c r="DY113" s="846"/>
      <c r="DZ113" s="847"/>
    </row>
    <row r="114" spans="1:130" s="199" customFormat="1" ht="26.25" customHeight="1">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321905</v>
      </c>
      <c r="AB114" s="798"/>
      <c r="AC114" s="798"/>
      <c r="AD114" s="798"/>
      <c r="AE114" s="799"/>
      <c r="AF114" s="800">
        <v>268932</v>
      </c>
      <c r="AG114" s="798"/>
      <c r="AH114" s="798"/>
      <c r="AI114" s="798"/>
      <c r="AJ114" s="799"/>
      <c r="AK114" s="800">
        <v>202941</v>
      </c>
      <c r="AL114" s="798"/>
      <c r="AM114" s="798"/>
      <c r="AN114" s="798"/>
      <c r="AO114" s="799"/>
      <c r="AP114" s="845">
        <v>2.2000000000000002</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3199537</v>
      </c>
      <c r="BR114" s="835"/>
      <c r="BS114" s="835"/>
      <c r="BT114" s="835"/>
      <c r="BU114" s="835"/>
      <c r="BV114" s="835">
        <v>2989938</v>
      </c>
      <c r="BW114" s="835"/>
      <c r="BX114" s="835"/>
      <c r="BY114" s="835"/>
      <c r="BZ114" s="835"/>
      <c r="CA114" s="835">
        <v>2870534</v>
      </c>
      <c r="CB114" s="835"/>
      <c r="CC114" s="835"/>
      <c r="CD114" s="835"/>
      <c r="CE114" s="835"/>
      <c r="CF114" s="896">
        <v>31.6</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110</v>
      </c>
      <c r="DH114" s="798"/>
      <c r="DI114" s="798"/>
      <c r="DJ114" s="798"/>
      <c r="DK114" s="799"/>
      <c r="DL114" s="800" t="s">
        <v>110</v>
      </c>
      <c r="DM114" s="798"/>
      <c r="DN114" s="798"/>
      <c r="DO114" s="798"/>
      <c r="DP114" s="799"/>
      <c r="DQ114" s="800" t="s">
        <v>110</v>
      </c>
      <c r="DR114" s="798"/>
      <c r="DS114" s="798"/>
      <c r="DT114" s="798"/>
      <c r="DU114" s="799"/>
      <c r="DV114" s="845" t="s">
        <v>110</v>
      </c>
      <c r="DW114" s="846"/>
      <c r="DX114" s="846"/>
      <c r="DY114" s="846"/>
      <c r="DZ114" s="847"/>
    </row>
    <row r="115" spans="1:130" s="199" customFormat="1" ht="26.25" customHeight="1">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127401</v>
      </c>
      <c r="AB115" s="944"/>
      <c r="AC115" s="944"/>
      <c r="AD115" s="944"/>
      <c r="AE115" s="945"/>
      <c r="AF115" s="946">
        <v>124143</v>
      </c>
      <c r="AG115" s="944"/>
      <c r="AH115" s="944"/>
      <c r="AI115" s="944"/>
      <c r="AJ115" s="945"/>
      <c r="AK115" s="946">
        <v>159423</v>
      </c>
      <c r="AL115" s="944"/>
      <c r="AM115" s="944"/>
      <c r="AN115" s="944"/>
      <c r="AO115" s="945"/>
      <c r="AP115" s="947">
        <v>1.8</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v>199992</v>
      </c>
      <c r="BR115" s="835"/>
      <c r="BS115" s="835"/>
      <c r="BT115" s="835"/>
      <c r="BU115" s="835"/>
      <c r="BV115" s="835">
        <v>135108</v>
      </c>
      <c r="BW115" s="835"/>
      <c r="BX115" s="835"/>
      <c r="BY115" s="835"/>
      <c r="BZ115" s="835"/>
      <c r="CA115" s="835">
        <v>68416</v>
      </c>
      <c r="CB115" s="835"/>
      <c r="CC115" s="835"/>
      <c r="CD115" s="835"/>
      <c r="CE115" s="835"/>
      <c r="CF115" s="896">
        <v>0.8</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540000</v>
      </c>
      <c r="DH115" s="798"/>
      <c r="DI115" s="798"/>
      <c r="DJ115" s="798"/>
      <c r="DK115" s="799"/>
      <c r="DL115" s="800">
        <v>494000</v>
      </c>
      <c r="DM115" s="798"/>
      <c r="DN115" s="798"/>
      <c r="DO115" s="798"/>
      <c r="DP115" s="799"/>
      <c r="DQ115" s="800">
        <v>336724</v>
      </c>
      <c r="DR115" s="798"/>
      <c r="DS115" s="798"/>
      <c r="DT115" s="798"/>
      <c r="DU115" s="799"/>
      <c r="DV115" s="845">
        <v>3.7</v>
      </c>
      <c r="DW115" s="846"/>
      <c r="DX115" s="846"/>
      <c r="DY115" s="846"/>
      <c r="DZ115" s="847"/>
    </row>
    <row r="116" spans="1:130" s="199" customFormat="1" ht="26.25" customHeight="1">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110</v>
      </c>
      <c r="AB116" s="798"/>
      <c r="AC116" s="798"/>
      <c r="AD116" s="798"/>
      <c r="AE116" s="799"/>
      <c r="AF116" s="800">
        <v>521</v>
      </c>
      <c r="AG116" s="798"/>
      <c r="AH116" s="798"/>
      <c r="AI116" s="798"/>
      <c r="AJ116" s="799"/>
      <c r="AK116" s="800">
        <v>155</v>
      </c>
      <c r="AL116" s="798"/>
      <c r="AM116" s="798"/>
      <c r="AN116" s="798"/>
      <c r="AO116" s="799"/>
      <c r="AP116" s="845">
        <v>0</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110</v>
      </c>
      <c r="BR116" s="835"/>
      <c r="BS116" s="835"/>
      <c r="BT116" s="835"/>
      <c r="BU116" s="835"/>
      <c r="BV116" s="835" t="s">
        <v>110</v>
      </c>
      <c r="BW116" s="835"/>
      <c r="BX116" s="835"/>
      <c r="BY116" s="835"/>
      <c r="BZ116" s="835"/>
      <c r="CA116" s="835" t="s">
        <v>110</v>
      </c>
      <c r="CB116" s="835"/>
      <c r="CC116" s="835"/>
      <c r="CD116" s="835"/>
      <c r="CE116" s="835"/>
      <c r="CF116" s="896" t="s">
        <v>110</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110</v>
      </c>
      <c r="DH116" s="798"/>
      <c r="DI116" s="798"/>
      <c r="DJ116" s="798"/>
      <c r="DK116" s="799"/>
      <c r="DL116" s="800" t="s">
        <v>110</v>
      </c>
      <c r="DM116" s="798"/>
      <c r="DN116" s="798"/>
      <c r="DO116" s="798"/>
      <c r="DP116" s="799"/>
      <c r="DQ116" s="800" t="s">
        <v>110</v>
      </c>
      <c r="DR116" s="798"/>
      <c r="DS116" s="798"/>
      <c r="DT116" s="798"/>
      <c r="DU116" s="799"/>
      <c r="DV116" s="845" t="s">
        <v>110</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2888195</v>
      </c>
      <c r="AB117" s="930"/>
      <c r="AC117" s="930"/>
      <c r="AD117" s="930"/>
      <c r="AE117" s="931"/>
      <c r="AF117" s="932">
        <v>2772620</v>
      </c>
      <c r="AG117" s="930"/>
      <c r="AH117" s="930"/>
      <c r="AI117" s="930"/>
      <c r="AJ117" s="931"/>
      <c r="AK117" s="932">
        <v>2730893</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110</v>
      </c>
      <c r="BR117" s="835"/>
      <c r="BS117" s="835"/>
      <c r="BT117" s="835"/>
      <c r="BU117" s="835"/>
      <c r="BV117" s="835" t="s">
        <v>110</v>
      </c>
      <c r="BW117" s="835"/>
      <c r="BX117" s="835"/>
      <c r="BY117" s="835"/>
      <c r="BZ117" s="835"/>
      <c r="CA117" s="835" t="s">
        <v>110</v>
      </c>
      <c r="CB117" s="835"/>
      <c r="CC117" s="835"/>
      <c r="CD117" s="835"/>
      <c r="CE117" s="835"/>
      <c r="CF117" s="896" t="s">
        <v>110</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110</v>
      </c>
      <c r="DH117" s="798"/>
      <c r="DI117" s="798"/>
      <c r="DJ117" s="798"/>
      <c r="DK117" s="799"/>
      <c r="DL117" s="800" t="s">
        <v>110</v>
      </c>
      <c r="DM117" s="798"/>
      <c r="DN117" s="798"/>
      <c r="DO117" s="798"/>
      <c r="DP117" s="799"/>
      <c r="DQ117" s="800" t="s">
        <v>110</v>
      </c>
      <c r="DR117" s="798"/>
      <c r="DS117" s="798"/>
      <c r="DT117" s="798"/>
      <c r="DU117" s="799"/>
      <c r="DV117" s="845" t="s">
        <v>110</v>
      </c>
      <c r="DW117" s="846"/>
      <c r="DX117" s="846"/>
      <c r="DY117" s="846"/>
      <c r="DZ117" s="847"/>
    </row>
    <row r="118" spans="1:130" s="199" customFormat="1" ht="26.25" customHeight="1">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286</v>
      </c>
      <c r="AG118" s="923"/>
      <c r="AH118" s="923"/>
      <c r="AI118" s="923"/>
      <c r="AJ118" s="924"/>
      <c r="AK118" s="925" t="s">
        <v>285</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110</v>
      </c>
      <c r="BR118" s="866"/>
      <c r="BS118" s="866"/>
      <c r="BT118" s="866"/>
      <c r="BU118" s="866"/>
      <c r="BV118" s="866" t="s">
        <v>110</v>
      </c>
      <c r="BW118" s="866"/>
      <c r="BX118" s="866"/>
      <c r="BY118" s="866"/>
      <c r="BZ118" s="866"/>
      <c r="CA118" s="866" t="s">
        <v>110</v>
      </c>
      <c r="CB118" s="866"/>
      <c r="CC118" s="866"/>
      <c r="CD118" s="866"/>
      <c r="CE118" s="866"/>
      <c r="CF118" s="896" t="s">
        <v>110</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110</v>
      </c>
      <c r="DH118" s="798"/>
      <c r="DI118" s="798"/>
      <c r="DJ118" s="798"/>
      <c r="DK118" s="799"/>
      <c r="DL118" s="800" t="s">
        <v>110</v>
      </c>
      <c r="DM118" s="798"/>
      <c r="DN118" s="798"/>
      <c r="DO118" s="798"/>
      <c r="DP118" s="799"/>
      <c r="DQ118" s="800" t="s">
        <v>110</v>
      </c>
      <c r="DR118" s="798"/>
      <c r="DS118" s="798"/>
      <c r="DT118" s="798"/>
      <c r="DU118" s="799"/>
      <c r="DV118" s="845" t="s">
        <v>110</v>
      </c>
      <c r="DW118" s="846"/>
      <c r="DX118" s="846"/>
      <c r="DY118" s="846"/>
      <c r="DZ118" s="847"/>
    </row>
    <row r="119" spans="1:130" s="199" customFormat="1" ht="26.25" customHeight="1">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110</v>
      </c>
      <c r="AB119" s="916"/>
      <c r="AC119" s="916"/>
      <c r="AD119" s="916"/>
      <c r="AE119" s="917"/>
      <c r="AF119" s="918" t="s">
        <v>110</v>
      </c>
      <c r="AG119" s="916"/>
      <c r="AH119" s="916"/>
      <c r="AI119" s="916"/>
      <c r="AJ119" s="917"/>
      <c r="AK119" s="918" t="s">
        <v>110</v>
      </c>
      <c r="AL119" s="916"/>
      <c r="AM119" s="916"/>
      <c r="AN119" s="916"/>
      <c r="AO119" s="917"/>
      <c r="AP119" s="919" t="s">
        <v>110</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437</v>
      </c>
      <c r="BP119" s="899"/>
      <c r="BQ119" s="903">
        <v>26781315</v>
      </c>
      <c r="BR119" s="866"/>
      <c r="BS119" s="866"/>
      <c r="BT119" s="866"/>
      <c r="BU119" s="866"/>
      <c r="BV119" s="866">
        <v>26203149</v>
      </c>
      <c r="BW119" s="866"/>
      <c r="BX119" s="866"/>
      <c r="BY119" s="866"/>
      <c r="BZ119" s="866"/>
      <c r="CA119" s="866">
        <v>25069536</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780582</v>
      </c>
      <c r="DH119" s="781"/>
      <c r="DI119" s="781"/>
      <c r="DJ119" s="781"/>
      <c r="DK119" s="782"/>
      <c r="DL119" s="783">
        <v>680582</v>
      </c>
      <c r="DM119" s="781"/>
      <c r="DN119" s="781"/>
      <c r="DO119" s="781"/>
      <c r="DP119" s="782"/>
      <c r="DQ119" s="783">
        <v>580582</v>
      </c>
      <c r="DR119" s="781"/>
      <c r="DS119" s="781"/>
      <c r="DT119" s="781"/>
      <c r="DU119" s="782"/>
      <c r="DV119" s="869">
        <v>6.4</v>
      </c>
      <c r="DW119" s="870"/>
      <c r="DX119" s="870"/>
      <c r="DY119" s="870"/>
      <c r="DZ119" s="871"/>
    </row>
    <row r="120" spans="1:130" s="199" customFormat="1" ht="26.25" customHeight="1">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110</v>
      </c>
      <c r="AB120" s="798"/>
      <c r="AC120" s="798"/>
      <c r="AD120" s="798"/>
      <c r="AE120" s="799"/>
      <c r="AF120" s="800" t="s">
        <v>110</v>
      </c>
      <c r="AG120" s="798"/>
      <c r="AH120" s="798"/>
      <c r="AI120" s="798"/>
      <c r="AJ120" s="799"/>
      <c r="AK120" s="800" t="s">
        <v>110</v>
      </c>
      <c r="AL120" s="798"/>
      <c r="AM120" s="798"/>
      <c r="AN120" s="798"/>
      <c r="AO120" s="799"/>
      <c r="AP120" s="845" t="s">
        <v>110</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5241604</v>
      </c>
      <c r="BR120" s="863"/>
      <c r="BS120" s="863"/>
      <c r="BT120" s="863"/>
      <c r="BU120" s="863"/>
      <c r="BV120" s="863">
        <v>5240369</v>
      </c>
      <c r="BW120" s="863"/>
      <c r="BX120" s="863"/>
      <c r="BY120" s="863"/>
      <c r="BZ120" s="863"/>
      <c r="CA120" s="863">
        <v>5317289</v>
      </c>
      <c r="CB120" s="863"/>
      <c r="CC120" s="863"/>
      <c r="CD120" s="863"/>
      <c r="CE120" s="863"/>
      <c r="CF120" s="887">
        <v>58.5</v>
      </c>
      <c r="CG120" s="888"/>
      <c r="CH120" s="888"/>
      <c r="CI120" s="888"/>
      <c r="CJ120" s="888"/>
      <c r="CK120" s="889" t="s">
        <v>441</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5438467</v>
      </c>
      <c r="DH120" s="863"/>
      <c r="DI120" s="863"/>
      <c r="DJ120" s="863"/>
      <c r="DK120" s="863"/>
      <c r="DL120" s="863">
        <v>5287519</v>
      </c>
      <c r="DM120" s="863"/>
      <c r="DN120" s="863"/>
      <c r="DO120" s="863"/>
      <c r="DP120" s="863"/>
      <c r="DQ120" s="863">
        <v>5104219</v>
      </c>
      <c r="DR120" s="863"/>
      <c r="DS120" s="863"/>
      <c r="DT120" s="863"/>
      <c r="DU120" s="863"/>
      <c r="DV120" s="864">
        <v>56.1</v>
      </c>
      <c r="DW120" s="864"/>
      <c r="DX120" s="864"/>
      <c r="DY120" s="864"/>
      <c r="DZ120" s="865"/>
    </row>
    <row r="121" spans="1:130" s="199" customFormat="1" ht="26.25" customHeight="1">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27401</v>
      </c>
      <c r="AB121" s="798"/>
      <c r="AC121" s="798"/>
      <c r="AD121" s="798"/>
      <c r="AE121" s="799"/>
      <c r="AF121" s="800">
        <v>24143</v>
      </c>
      <c r="AG121" s="798"/>
      <c r="AH121" s="798"/>
      <c r="AI121" s="798"/>
      <c r="AJ121" s="799"/>
      <c r="AK121" s="800">
        <v>20047</v>
      </c>
      <c r="AL121" s="798"/>
      <c r="AM121" s="798"/>
      <c r="AN121" s="798"/>
      <c r="AO121" s="799"/>
      <c r="AP121" s="845">
        <v>0.2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2480015</v>
      </c>
      <c r="BR121" s="835"/>
      <c r="BS121" s="835"/>
      <c r="BT121" s="835"/>
      <c r="BU121" s="835"/>
      <c r="BV121" s="835">
        <v>2437754</v>
      </c>
      <c r="BW121" s="835"/>
      <c r="BX121" s="835"/>
      <c r="BY121" s="835"/>
      <c r="BZ121" s="835"/>
      <c r="CA121" s="835">
        <v>2357622</v>
      </c>
      <c r="CB121" s="835"/>
      <c r="CC121" s="835"/>
      <c r="CD121" s="835"/>
      <c r="CE121" s="835"/>
      <c r="CF121" s="896">
        <v>25.9</v>
      </c>
      <c r="CG121" s="897"/>
      <c r="CH121" s="897"/>
      <c r="CI121" s="897"/>
      <c r="CJ121" s="897"/>
      <c r="CK121" s="890"/>
      <c r="CL121" s="876"/>
      <c r="CM121" s="876"/>
      <c r="CN121" s="876"/>
      <c r="CO121" s="877"/>
      <c r="CP121" s="856" t="s">
        <v>388</v>
      </c>
      <c r="CQ121" s="857"/>
      <c r="CR121" s="857"/>
      <c r="CS121" s="857"/>
      <c r="CT121" s="857"/>
      <c r="CU121" s="857"/>
      <c r="CV121" s="857"/>
      <c r="CW121" s="857"/>
      <c r="CX121" s="857"/>
      <c r="CY121" s="857"/>
      <c r="CZ121" s="857"/>
      <c r="DA121" s="857"/>
      <c r="DB121" s="857"/>
      <c r="DC121" s="857"/>
      <c r="DD121" s="857"/>
      <c r="DE121" s="857"/>
      <c r="DF121" s="858"/>
      <c r="DG121" s="834">
        <v>829488</v>
      </c>
      <c r="DH121" s="835"/>
      <c r="DI121" s="835"/>
      <c r="DJ121" s="835"/>
      <c r="DK121" s="835"/>
      <c r="DL121" s="835">
        <v>976634</v>
      </c>
      <c r="DM121" s="835"/>
      <c r="DN121" s="835"/>
      <c r="DO121" s="835"/>
      <c r="DP121" s="835"/>
      <c r="DQ121" s="835">
        <v>1017422</v>
      </c>
      <c r="DR121" s="835"/>
      <c r="DS121" s="835"/>
      <c r="DT121" s="835"/>
      <c r="DU121" s="835"/>
      <c r="DV121" s="812">
        <v>11.2</v>
      </c>
      <c r="DW121" s="812"/>
      <c r="DX121" s="812"/>
      <c r="DY121" s="812"/>
      <c r="DZ121" s="813"/>
    </row>
    <row r="122" spans="1:130" s="199" customFormat="1" ht="26.25" customHeight="1">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110</v>
      </c>
      <c r="AB122" s="798"/>
      <c r="AC122" s="798"/>
      <c r="AD122" s="798"/>
      <c r="AE122" s="799"/>
      <c r="AF122" s="800" t="s">
        <v>110</v>
      </c>
      <c r="AG122" s="798"/>
      <c r="AH122" s="798"/>
      <c r="AI122" s="798"/>
      <c r="AJ122" s="799"/>
      <c r="AK122" s="800" t="s">
        <v>110</v>
      </c>
      <c r="AL122" s="798"/>
      <c r="AM122" s="798"/>
      <c r="AN122" s="798"/>
      <c r="AO122" s="799"/>
      <c r="AP122" s="845" t="s">
        <v>110</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15050946</v>
      </c>
      <c r="BR122" s="866"/>
      <c r="BS122" s="866"/>
      <c r="BT122" s="866"/>
      <c r="BU122" s="866"/>
      <c r="BV122" s="866">
        <v>15105584</v>
      </c>
      <c r="BW122" s="866"/>
      <c r="BX122" s="866"/>
      <c r="BY122" s="866"/>
      <c r="BZ122" s="866"/>
      <c r="CA122" s="866">
        <v>14888717</v>
      </c>
      <c r="CB122" s="866"/>
      <c r="CC122" s="866"/>
      <c r="CD122" s="866"/>
      <c r="CE122" s="866"/>
      <c r="CF122" s="867">
        <v>163.69999999999999</v>
      </c>
      <c r="CG122" s="868"/>
      <c r="CH122" s="868"/>
      <c r="CI122" s="868"/>
      <c r="CJ122" s="868"/>
      <c r="CK122" s="890"/>
      <c r="CL122" s="876"/>
      <c r="CM122" s="876"/>
      <c r="CN122" s="876"/>
      <c r="CO122" s="877"/>
      <c r="CP122" s="856" t="s">
        <v>391</v>
      </c>
      <c r="CQ122" s="857"/>
      <c r="CR122" s="857"/>
      <c r="CS122" s="857"/>
      <c r="CT122" s="857"/>
      <c r="CU122" s="857"/>
      <c r="CV122" s="857"/>
      <c r="CW122" s="857"/>
      <c r="CX122" s="857"/>
      <c r="CY122" s="857"/>
      <c r="CZ122" s="857"/>
      <c r="DA122" s="857"/>
      <c r="DB122" s="857"/>
      <c r="DC122" s="857"/>
      <c r="DD122" s="857"/>
      <c r="DE122" s="857"/>
      <c r="DF122" s="858"/>
      <c r="DG122" s="834">
        <v>386106</v>
      </c>
      <c r="DH122" s="835"/>
      <c r="DI122" s="835"/>
      <c r="DJ122" s="835"/>
      <c r="DK122" s="835"/>
      <c r="DL122" s="835">
        <v>379644</v>
      </c>
      <c r="DM122" s="835"/>
      <c r="DN122" s="835"/>
      <c r="DO122" s="835"/>
      <c r="DP122" s="835"/>
      <c r="DQ122" s="835">
        <v>278567</v>
      </c>
      <c r="DR122" s="835"/>
      <c r="DS122" s="835"/>
      <c r="DT122" s="835"/>
      <c r="DU122" s="835"/>
      <c r="DV122" s="812">
        <v>3.1</v>
      </c>
      <c r="DW122" s="812"/>
      <c r="DX122" s="812"/>
      <c r="DY122" s="812"/>
      <c r="DZ122" s="813"/>
    </row>
    <row r="123" spans="1:130" s="199" customFormat="1" ht="26.25" customHeight="1">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110</v>
      </c>
      <c r="AB123" s="798"/>
      <c r="AC123" s="798"/>
      <c r="AD123" s="798"/>
      <c r="AE123" s="799"/>
      <c r="AF123" s="800" t="s">
        <v>110</v>
      </c>
      <c r="AG123" s="798"/>
      <c r="AH123" s="798"/>
      <c r="AI123" s="798"/>
      <c r="AJ123" s="799"/>
      <c r="AK123" s="800" t="s">
        <v>110</v>
      </c>
      <c r="AL123" s="798"/>
      <c r="AM123" s="798"/>
      <c r="AN123" s="798"/>
      <c r="AO123" s="799"/>
      <c r="AP123" s="845" t="s">
        <v>110</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445</v>
      </c>
      <c r="BP123" s="899"/>
      <c r="BQ123" s="853">
        <v>22772565</v>
      </c>
      <c r="BR123" s="854"/>
      <c r="BS123" s="854"/>
      <c r="BT123" s="854"/>
      <c r="BU123" s="854"/>
      <c r="BV123" s="854">
        <v>22783707</v>
      </c>
      <c r="BW123" s="854"/>
      <c r="BX123" s="854"/>
      <c r="BY123" s="854"/>
      <c r="BZ123" s="854"/>
      <c r="CA123" s="854">
        <v>22563628</v>
      </c>
      <c r="CB123" s="854"/>
      <c r="CC123" s="854"/>
      <c r="CD123" s="854"/>
      <c r="CE123" s="854"/>
      <c r="CF123" s="764"/>
      <c r="CG123" s="765"/>
      <c r="CH123" s="765"/>
      <c r="CI123" s="765"/>
      <c r="CJ123" s="855"/>
      <c r="CK123" s="890"/>
      <c r="CL123" s="876"/>
      <c r="CM123" s="876"/>
      <c r="CN123" s="876"/>
      <c r="CO123" s="877"/>
      <c r="CP123" s="856" t="s">
        <v>389</v>
      </c>
      <c r="CQ123" s="857"/>
      <c r="CR123" s="857"/>
      <c r="CS123" s="857"/>
      <c r="CT123" s="857"/>
      <c r="CU123" s="857"/>
      <c r="CV123" s="857"/>
      <c r="CW123" s="857"/>
      <c r="CX123" s="857"/>
      <c r="CY123" s="857"/>
      <c r="CZ123" s="857"/>
      <c r="DA123" s="857"/>
      <c r="DB123" s="857"/>
      <c r="DC123" s="857"/>
      <c r="DD123" s="857"/>
      <c r="DE123" s="857"/>
      <c r="DF123" s="858"/>
      <c r="DG123" s="797">
        <v>203830</v>
      </c>
      <c r="DH123" s="798"/>
      <c r="DI123" s="798"/>
      <c r="DJ123" s="798"/>
      <c r="DK123" s="799"/>
      <c r="DL123" s="800">
        <v>96532</v>
      </c>
      <c r="DM123" s="798"/>
      <c r="DN123" s="798"/>
      <c r="DO123" s="798"/>
      <c r="DP123" s="799"/>
      <c r="DQ123" s="800">
        <v>97171</v>
      </c>
      <c r="DR123" s="798"/>
      <c r="DS123" s="798"/>
      <c r="DT123" s="798"/>
      <c r="DU123" s="799"/>
      <c r="DV123" s="845">
        <v>1.1000000000000001</v>
      </c>
      <c r="DW123" s="846"/>
      <c r="DX123" s="846"/>
      <c r="DY123" s="846"/>
      <c r="DZ123" s="847"/>
    </row>
    <row r="124" spans="1:130" s="199" customFormat="1" ht="26.25" customHeight="1" thickBot="1">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110</v>
      </c>
      <c r="AB124" s="798"/>
      <c r="AC124" s="798"/>
      <c r="AD124" s="798"/>
      <c r="AE124" s="799"/>
      <c r="AF124" s="800" t="s">
        <v>110</v>
      </c>
      <c r="AG124" s="798"/>
      <c r="AH124" s="798"/>
      <c r="AI124" s="798"/>
      <c r="AJ124" s="799"/>
      <c r="AK124" s="800" t="s">
        <v>110</v>
      </c>
      <c r="AL124" s="798"/>
      <c r="AM124" s="798"/>
      <c r="AN124" s="798"/>
      <c r="AO124" s="799"/>
      <c r="AP124" s="845" t="s">
        <v>110</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44.7</v>
      </c>
      <c r="BR124" s="852"/>
      <c r="BS124" s="852"/>
      <c r="BT124" s="852"/>
      <c r="BU124" s="852"/>
      <c r="BV124" s="852">
        <v>37.200000000000003</v>
      </c>
      <c r="BW124" s="852"/>
      <c r="BX124" s="852"/>
      <c r="BY124" s="852"/>
      <c r="BZ124" s="852"/>
      <c r="CA124" s="852">
        <v>27.5</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v>105401</v>
      </c>
      <c r="DH124" s="781"/>
      <c r="DI124" s="781"/>
      <c r="DJ124" s="781"/>
      <c r="DK124" s="782"/>
      <c r="DL124" s="783">
        <v>149422</v>
      </c>
      <c r="DM124" s="781"/>
      <c r="DN124" s="781"/>
      <c r="DO124" s="781"/>
      <c r="DP124" s="782"/>
      <c r="DQ124" s="783">
        <v>55794</v>
      </c>
      <c r="DR124" s="781"/>
      <c r="DS124" s="781"/>
      <c r="DT124" s="781"/>
      <c r="DU124" s="782"/>
      <c r="DV124" s="869">
        <v>0.6</v>
      </c>
      <c r="DW124" s="870"/>
      <c r="DX124" s="870"/>
      <c r="DY124" s="870"/>
      <c r="DZ124" s="871"/>
    </row>
    <row r="125" spans="1:130" s="199" customFormat="1" ht="26.25" customHeight="1">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110</v>
      </c>
      <c r="AB125" s="798"/>
      <c r="AC125" s="798"/>
      <c r="AD125" s="798"/>
      <c r="AE125" s="799"/>
      <c r="AF125" s="800" t="s">
        <v>110</v>
      </c>
      <c r="AG125" s="798"/>
      <c r="AH125" s="798"/>
      <c r="AI125" s="798"/>
      <c r="AJ125" s="799"/>
      <c r="AK125" s="800" t="s">
        <v>110</v>
      </c>
      <c r="AL125" s="798"/>
      <c r="AM125" s="798"/>
      <c r="AN125" s="798"/>
      <c r="AO125" s="799"/>
      <c r="AP125" s="845" t="s">
        <v>110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110</v>
      </c>
      <c r="DH125" s="863"/>
      <c r="DI125" s="863"/>
      <c r="DJ125" s="863"/>
      <c r="DK125" s="863"/>
      <c r="DL125" s="863" t="s">
        <v>110</v>
      </c>
      <c r="DM125" s="863"/>
      <c r="DN125" s="863"/>
      <c r="DO125" s="863"/>
      <c r="DP125" s="863"/>
      <c r="DQ125" s="863" t="s">
        <v>110</v>
      </c>
      <c r="DR125" s="863"/>
      <c r="DS125" s="863"/>
      <c r="DT125" s="863"/>
      <c r="DU125" s="863"/>
      <c r="DV125" s="864" t="s">
        <v>110</v>
      </c>
      <c r="DW125" s="864"/>
      <c r="DX125" s="864"/>
      <c r="DY125" s="864"/>
      <c r="DZ125" s="865"/>
    </row>
    <row r="126" spans="1:130" s="199" customFormat="1" ht="26.25" customHeight="1" thickBot="1">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100000</v>
      </c>
      <c r="AB126" s="798"/>
      <c r="AC126" s="798"/>
      <c r="AD126" s="798"/>
      <c r="AE126" s="799"/>
      <c r="AF126" s="800">
        <v>100000</v>
      </c>
      <c r="AG126" s="798"/>
      <c r="AH126" s="798"/>
      <c r="AI126" s="798"/>
      <c r="AJ126" s="799"/>
      <c r="AK126" s="800">
        <v>139376</v>
      </c>
      <c r="AL126" s="798"/>
      <c r="AM126" s="798"/>
      <c r="AN126" s="798"/>
      <c r="AO126" s="799"/>
      <c r="AP126" s="845">
        <v>1.5</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110</v>
      </c>
      <c r="DH126" s="835"/>
      <c r="DI126" s="835"/>
      <c r="DJ126" s="835"/>
      <c r="DK126" s="835"/>
      <c r="DL126" s="835" t="s">
        <v>110</v>
      </c>
      <c r="DM126" s="835"/>
      <c r="DN126" s="835"/>
      <c r="DO126" s="835"/>
      <c r="DP126" s="835"/>
      <c r="DQ126" s="835" t="s">
        <v>110</v>
      </c>
      <c r="DR126" s="835"/>
      <c r="DS126" s="835"/>
      <c r="DT126" s="835"/>
      <c r="DU126" s="835"/>
      <c r="DV126" s="812" t="s">
        <v>110</v>
      </c>
      <c r="DW126" s="812"/>
      <c r="DX126" s="812"/>
      <c r="DY126" s="812"/>
      <c r="DZ126" s="813"/>
    </row>
    <row r="127" spans="1:130" s="199" customFormat="1" ht="26.25" customHeight="1">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110</v>
      </c>
      <c r="AB127" s="798"/>
      <c r="AC127" s="798"/>
      <c r="AD127" s="798"/>
      <c r="AE127" s="799"/>
      <c r="AF127" s="800" t="s">
        <v>110</v>
      </c>
      <c r="AG127" s="798"/>
      <c r="AH127" s="798"/>
      <c r="AI127" s="798"/>
      <c r="AJ127" s="799"/>
      <c r="AK127" s="800" t="s">
        <v>110</v>
      </c>
      <c r="AL127" s="798"/>
      <c r="AM127" s="798"/>
      <c r="AN127" s="798"/>
      <c r="AO127" s="799"/>
      <c r="AP127" s="845" t="s">
        <v>110</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110</v>
      </c>
      <c r="DH127" s="835"/>
      <c r="DI127" s="835"/>
      <c r="DJ127" s="835"/>
      <c r="DK127" s="835"/>
      <c r="DL127" s="835" t="s">
        <v>110</v>
      </c>
      <c r="DM127" s="835"/>
      <c r="DN127" s="835"/>
      <c r="DO127" s="835"/>
      <c r="DP127" s="835"/>
      <c r="DQ127" s="835" t="s">
        <v>110</v>
      </c>
      <c r="DR127" s="835"/>
      <c r="DS127" s="835"/>
      <c r="DT127" s="835"/>
      <c r="DU127" s="835"/>
      <c r="DV127" s="812" t="s">
        <v>110</v>
      </c>
      <c r="DW127" s="812"/>
      <c r="DX127" s="812"/>
      <c r="DY127" s="812"/>
      <c r="DZ127" s="813"/>
    </row>
    <row r="128" spans="1:130" s="199" customFormat="1" ht="26.25" customHeight="1" thickBot="1">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383396</v>
      </c>
      <c r="AB128" s="819"/>
      <c r="AC128" s="819"/>
      <c r="AD128" s="819"/>
      <c r="AE128" s="820"/>
      <c r="AF128" s="821">
        <v>372297</v>
      </c>
      <c r="AG128" s="819"/>
      <c r="AH128" s="819"/>
      <c r="AI128" s="819"/>
      <c r="AJ128" s="820"/>
      <c r="AK128" s="821">
        <v>381763</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110</v>
      </c>
      <c r="BG128" s="805"/>
      <c r="BH128" s="805"/>
      <c r="BI128" s="805"/>
      <c r="BJ128" s="805"/>
      <c r="BK128" s="805"/>
      <c r="BL128" s="828"/>
      <c r="BM128" s="804">
        <v>13.25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v>199992</v>
      </c>
      <c r="DH128" s="809"/>
      <c r="DI128" s="809"/>
      <c r="DJ128" s="809"/>
      <c r="DK128" s="809"/>
      <c r="DL128" s="809">
        <v>135108</v>
      </c>
      <c r="DM128" s="809"/>
      <c r="DN128" s="809"/>
      <c r="DO128" s="809"/>
      <c r="DP128" s="809"/>
      <c r="DQ128" s="809">
        <v>68416</v>
      </c>
      <c r="DR128" s="809"/>
      <c r="DS128" s="809"/>
      <c r="DT128" s="809"/>
      <c r="DU128" s="809"/>
      <c r="DV128" s="810">
        <v>0.8</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10479794</v>
      </c>
      <c r="AB129" s="798"/>
      <c r="AC129" s="798"/>
      <c r="AD129" s="798"/>
      <c r="AE129" s="799"/>
      <c r="AF129" s="800">
        <v>10599217</v>
      </c>
      <c r="AG129" s="798"/>
      <c r="AH129" s="798"/>
      <c r="AI129" s="798"/>
      <c r="AJ129" s="799"/>
      <c r="AK129" s="800">
        <v>10514736</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110</v>
      </c>
      <c r="BG129" s="788"/>
      <c r="BH129" s="788"/>
      <c r="BI129" s="788"/>
      <c r="BJ129" s="788"/>
      <c r="BK129" s="788"/>
      <c r="BL129" s="789"/>
      <c r="BM129" s="787">
        <v>18.25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1521423</v>
      </c>
      <c r="AB130" s="798"/>
      <c r="AC130" s="798"/>
      <c r="AD130" s="798"/>
      <c r="AE130" s="799"/>
      <c r="AF130" s="800">
        <v>1428727</v>
      </c>
      <c r="AG130" s="798"/>
      <c r="AH130" s="798"/>
      <c r="AI130" s="798"/>
      <c r="AJ130" s="799"/>
      <c r="AK130" s="800">
        <v>1419252</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10.5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8958371</v>
      </c>
      <c r="AB131" s="781"/>
      <c r="AC131" s="781"/>
      <c r="AD131" s="781"/>
      <c r="AE131" s="782"/>
      <c r="AF131" s="783">
        <v>9170490</v>
      </c>
      <c r="AG131" s="781"/>
      <c r="AH131" s="781"/>
      <c r="AI131" s="781"/>
      <c r="AJ131" s="782"/>
      <c r="AK131" s="783">
        <v>9095484</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27.5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10.977174310000001</v>
      </c>
      <c r="AB132" s="761"/>
      <c r="AC132" s="761"/>
      <c r="AD132" s="761"/>
      <c r="AE132" s="762"/>
      <c r="AF132" s="763">
        <v>10.594810089999999</v>
      </c>
      <c r="AG132" s="761"/>
      <c r="AH132" s="761"/>
      <c r="AI132" s="761"/>
      <c r="AJ132" s="762"/>
      <c r="AK132" s="763">
        <v>10.22351312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11</v>
      </c>
      <c r="AB133" s="740"/>
      <c r="AC133" s="740"/>
      <c r="AD133" s="740"/>
      <c r="AE133" s="741"/>
      <c r="AF133" s="739">
        <v>10.8</v>
      </c>
      <c r="AG133" s="740"/>
      <c r="AH133" s="740"/>
      <c r="AI133" s="740"/>
      <c r="AJ133" s="741"/>
      <c r="AK133" s="739">
        <v>10.5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V74"/>
  <sheetViews>
    <sheetView showGridLines="0" view="pageBreakPreview" zoomScale="75" zoomScaleSheetLayoutView="7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48" t="s">
        <v>473</v>
      </c>
      <c r="L7" s="256"/>
      <c r="M7" s="257" t="s">
        <v>474</v>
      </c>
      <c r="N7" s="258"/>
    </row>
    <row r="8" spans="1:16">
      <c r="A8" s="250"/>
      <c r="B8" s="246"/>
      <c r="C8" s="246"/>
      <c r="D8" s="246"/>
      <c r="E8" s="246"/>
      <c r="F8" s="246"/>
      <c r="G8" s="259"/>
      <c r="H8" s="260"/>
      <c r="I8" s="260"/>
      <c r="J8" s="261"/>
      <c r="K8" s="1149"/>
      <c r="L8" s="262" t="s">
        <v>475</v>
      </c>
      <c r="M8" s="263" t="s">
        <v>476</v>
      </c>
      <c r="N8" s="264" t="s">
        <v>477</v>
      </c>
    </row>
    <row r="9" spans="1:16">
      <c r="A9" s="250"/>
      <c r="B9" s="246"/>
      <c r="C9" s="246"/>
      <c r="D9" s="246"/>
      <c r="E9" s="246"/>
      <c r="F9" s="246"/>
      <c r="G9" s="1162" t="s">
        <v>478</v>
      </c>
      <c r="H9" s="1163"/>
      <c r="I9" s="1163"/>
      <c r="J9" s="1164"/>
      <c r="K9" s="265">
        <v>2615732</v>
      </c>
      <c r="L9" s="266">
        <v>49731</v>
      </c>
      <c r="M9" s="267">
        <v>64861</v>
      </c>
      <c r="N9" s="268">
        <v>-23.3</v>
      </c>
    </row>
    <row r="10" spans="1:16">
      <c r="A10" s="250"/>
      <c r="B10" s="246"/>
      <c r="C10" s="246"/>
      <c r="D10" s="246"/>
      <c r="E10" s="246"/>
      <c r="F10" s="246"/>
      <c r="G10" s="1162" t="s">
        <v>479</v>
      </c>
      <c r="H10" s="1163"/>
      <c r="I10" s="1163"/>
      <c r="J10" s="1164"/>
      <c r="K10" s="269">
        <v>77193</v>
      </c>
      <c r="L10" s="270">
        <v>1468</v>
      </c>
      <c r="M10" s="271">
        <v>5966</v>
      </c>
      <c r="N10" s="272">
        <v>-75.400000000000006</v>
      </c>
    </row>
    <row r="11" spans="1:16" ht="13.5" customHeight="1">
      <c r="A11" s="250"/>
      <c r="B11" s="246"/>
      <c r="C11" s="246"/>
      <c r="D11" s="246"/>
      <c r="E11" s="246"/>
      <c r="F11" s="246"/>
      <c r="G11" s="1162" t="s">
        <v>480</v>
      </c>
      <c r="H11" s="1163"/>
      <c r="I11" s="1163"/>
      <c r="J11" s="1164"/>
      <c r="K11" s="269">
        <v>606736</v>
      </c>
      <c r="L11" s="270">
        <v>11535</v>
      </c>
      <c r="M11" s="271">
        <v>9953</v>
      </c>
      <c r="N11" s="272">
        <v>15.9</v>
      </c>
    </row>
    <row r="12" spans="1:16" ht="13.5" customHeight="1">
      <c r="A12" s="250"/>
      <c r="B12" s="246"/>
      <c r="C12" s="246"/>
      <c r="D12" s="246"/>
      <c r="E12" s="246"/>
      <c r="F12" s="246"/>
      <c r="G12" s="1162" t="s">
        <v>481</v>
      </c>
      <c r="H12" s="1163"/>
      <c r="I12" s="1163"/>
      <c r="J12" s="1164"/>
      <c r="K12" s="269" t="s">
        <v>482</v>
      </c>
      <c r="L12" s="270" t="s">
        <v>482</v>
      </c>
      <c r="M12" s="271">
        <v>235</v>
      </c>
      <c r="N12" s="272" t="s">
        <v>482</v>
      </c>
    </row>
    <row r="13" spans="1:16" ht="13.5" customHeight="1">
      <c r="A13" s="250"/>
      <c r="B13" s="246"/>
      <c r="C13" s="246"/>
      <c r="D13" s="246"/>
      <c r="E13" s="246"/>
      <c r="F13" s="246"/>
      <c r="G13" s="1162" t="s">
        <v>483</v>
      </c>
      <c r="H13" s="1163"/>
      <c r="I13" s="1163"/>
      <c r="J13" s="1164"/>
      <c r="K13" s="269" t="s">
        <v>482</v>
      </c>
      <c r="L13" s="270" t="s">
        <v>482</v>
      </c>
      <c r="M13" s="271" t="s">
        <v>482</v>
      </c>
      <c r="N13" s="272" t="s">
        <v>482</v>
      </c>
    </row>
    <row r="14" spans="1:16" ht="13.5" customHeight="1">
      <c r="A14" s="250"/>
      <c r="B14" s="246"/>
      <c r="C14" s="246"/>
      <c r="D14" s="246"/>
      <c r="E14" s="246"/>
      <c r="F14" s="246"/>
      <c r="G14" s="1162" t="s">
        <v>484</v>
      </c>
      <c r="H14" s="1163"/>
      <c r="I14" s="1163"/>
      <c r="J14" s="1164"/>
      <c r="K14" s="269">
        <v>218333</v>
      </c>
      <c r="L14" s="270">
        <v>4151</v>
      </c>
      <c r="M14" s="271">
        <v>2790</v>
      </c>
      <c r="N14" s="272">
        <v>48.8</v>
      </c>
    </row>
    <row r="15" spans="1:16" ht="13.5" customHeight="1">
      <c r="A15" s="250"/>
      <c r="B15" s="246"/>
      <c r="C15" s="246"/>
      <c r="D15" s="246"/>
      <c r="E15" s="246"/>
      <c r="F15" s="246"/>
      <c r="G15" s="1162" t="s">
        <v>485</v>
      </c>
      <c r="H15" s="1163"/>
      <c r="I15" s="1163"/>
      <c r="J15" s="1164"/>
      <c r="K15" s="269">
        <v>158893</v>
      </c>
      <c r="L15" s="270">
        <v>3021</v>
      </c>
      <c r="M15" s="271">
        <v>1647</v>
      </c>
      <c r="N15" s="272">
        <v>83.4</v>
      </c>
    </row>
    <row r="16" spans="1:16">
      <c r="A16" s="250"/>
      <c r="B16" s="246"/>
      <c r="C16" s="246"/>
      <c r="D16" s="246"/>
      <c r="E16" s="246"/>
      <c r="F16" s="246"/>
      <c r="G16" s="1165" t="s">
        <v>486</v>
      </c>
      <c r="H16" s="1166"/>
      <c r="I16" s="1166"/>
      <c r="J16" s="1167"/>
      <c r="K16" s="270">
        <v>-218813</v>
      </c>
      <c r="L16" s="270">
        <v>-4160</v>
      </c>
      <c r="M16" s="271">
        <v>-6521</v>
      </c>
      <c r="N16" s="272">
        <v>-36.200000000000003</v>
      </c>
    </row>
    <row r="17" spans="1:16">
      <c r="A17" s="250"/>
      <c r="B17" s="246"/>
      <c r="C17" s="246"/>
      <c r="D17" s="246"/>
      <c r="E17" s="246"/>
      <c r="F17" s="246"/>
      <c r="G17" s="1165" t="s">
        <v>169</v>
      </c>
      <c r="H17" s="1166"/>
      <c r="I17" s="1166"/>
      <c r="J17" s="1167"/>
      <c r="K17" s="270">
        <v>3458074</v>
      </c>
      <c r="L17" s="270">
        <v>65745</v>
      </c>
      <c r="M17" s="271">
        <v>78930</v>
      </c>
      <c r="N17" s="272">
        <v>-16.7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59" t="s">
        <v>491</v>
      </c>
      <c r="H21" s="1160"/>
      <c r="I21" s="1160"/>
      <c r="J21" s="1161"/>
      <c r="K21" s="282">
        <v>6.05</v>
      </c>
      <c r="L21" s="283">
        <v>7.52</v>
      </c>
      <c r="M21" s="284">
        <v>-1.47</v>
      </c>
      <c r="N21" s="251"/>
      <c r="O21" s="285"/>
      <c r="P21" s="281"/>
    </row>
    <row r="22" spans="1:16" s="286" customFormat="1">
      <c r="A22" s="281"/>
      <c r="B22" s="251"/>
      <c r="C22" s="251"/>
      <c r="D22" s="251"/>
      <c r="E22" s="251"/>
      <c r="F22" s="251"/>
      <c r="G22" s="1159" t="s">
        <v>492</v>
      </c>
      <c r="H22" s="1160"/>
      <c r="I22" s="1160"/>
      <c r="J22" s="1161"/>
      <c r="K22" s="287">
        <v>97.1</v>
      </c>
      <c r="L22" s="288">
        <v>98</v>
      </c>
      <c r="M22" s="289">
        <v>-0.9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48" t="s">
        <v>473</v>
      </c>
      <c r="L30" s="256"/>
      <c r="M30" s="257" t="s">
        <v>474</v>
      </c>
      <c r="N30" s="258"/>
    </row>
    <row r="31" spans="1:16">
      <c r="A31" s="250"/>
      <c r="B31" s="246"/>
      <c r="C31" s="246"/>
      <c r="D31" s="246"/>
      <c r="E31" s="246"/>
      <c r="F31" s="246"/>
      <c r="G31" s="259"/>
      <c r="H31" s="260"/>
      <c r="I31" s="260"/>
      <c r="J31" s="261"/>
      <c r="K31" s="1149"/>
      <c r="L31" s="262" t="s">
        <v>475</v>
      </c>
      <c r="M31" s="263" t="s">
        <v>476</v>
      </c>
      <c r="N31" s="264" t="s">
        <v>477</v>
      </c>
    </row>
    <row r="32" spans="1:16" ht="27" customHeight="1">
      <c r="A32" s="250"/>
      <c r="B32" s="246"/>
      <c r="C32" s="246"/>
      <c r="D32" s="246"/>
      <c r="E32" s="246"/>
      <c r="F32" s="246"/>
      <c r="G32" s="1150" t="s">
        <v>496</v>
      </c>
      <c r="H32" s="1151"/>
      <c r="I32" s="1151"/>
      <c r="J32" s="1152"/>
      <c r="K32" s="296">
        <v>1591834</v>
      </c>
      <c r="L32" s="296">
        <v>30264</v>
      </c>
      <c r="M32" s="297">
        <v>42665</v>
      </c>
      <c r="N32" s="298">
        <v>-29.1</v>
      </c>
    </row>
    <row r="33" spans="1:16" ht="13.5" customHeight="1">
      <c r="A33" s="250"/>
      <c r="B33" s="246"/>
      <c r="C33" s="246"/>
      <c r="D33" s="246"/>
      <c r="E33" s="246"/>
      <c r="F33" s="246"/>
      <c r="G33" s="1150" t="s">
        <v>497</v>
      </c>
      <c r="H33" s="1151"/>
      <c r="I33" s="1151"/>
      <c r="J33" s="1152"/>
      <c r="K33" s="296" t="s">
        <v>482</v>
      </c>
      <c r="L33" s="296" t="s">
        <v>482</v>
      </c>
      <c r="M33" s="297" t="s">
        <v>482</v>
      </c>
      <c r="N33" s="298" t="s">
        <v>482</v>
      </c>
    </row>
    <row r="34" spans="1:16" ht="27" customHeight="1">
      <c r="A34" s="250"/>
      <c r="B34" s="246"/>
      <c r="C34" s="246"/>
      <c r="D34" s="246"/>
      <c r="E34" s="246"/>
      <c r="F34" s="246"/>
      <c r="G34" s="1150" t="s">
        <v>498</v>
      </c>
      <c r="H34" s="1151"/>
      <c r="I34" s="1151"/>
      <c r="J34" s="1152"/>
      <c r="K34" s="296">
        <v>4000</v>
      </c>
      <c r="L34" s="296">
        <v>76</v>
      </c>
      <c r="M34" s="297">
        <v>280</v>
      </c>
      <c r="N34" s="298">
        <v>-72.900000000000006</v>
      </c>
    </row>
    <row r="35" spans="1:16" ht="27" customHeight="1">
      <c r="A35" s="250"/>
      <c r="B35" s="246"/>
      <c r="C35" s="246"/>
      <c r="D35" s="246"/>
      <c r="E35" s="246"/>
      <c r="F35" s="246"/>
      <c r="G35" s="1150" t="s">
        <v>499</v>
      </c>
      <c r="H35" s="1151"/>
      <c r="I35" s="1151"/>
      <c r="J35" s="1152"/>
      <c r="K35" s="296">
        <v>772540</v>
      </c>
      <c r="L35" s="296">
        <v>14688</v>
      </c>
      <c r="M35" s="297">
        <v>11343</v>
      </c>
      <c r="N35" s="298">
        <v>29.5</v>
      </c>
    </row>
    <row r="36" spans="1:16" ht="27" customHeight="1">
      <c r="A36" s="250"/>
      <c r="B36" s="246"/>
      <c r="C36" s="246"/>
      <c r="D36" s="246"/>
      <c r="E36" s="246"/>
      <c r="F36" s="246"/>
      <c r="G36" s="1150" t="s">
        <v>500</v>
      </c>
      <c r="H36" s="1151"/>
      <c r="I36" s="1151"/>
      <c r="J36" s="1152"/>
      <c r="K36" s="296">
        <v>202941</v>
      </c>
      <c r="L36" s="296">
        <v>3858</v>
      </c>
      <c r="M36" s="297">
        <v>2949</v>
      </c>
      <c r="N36" s="298">
        <v>30.8</v>
      </c>
    </row>
    <row r="37" spans="1:16" ht="13.5" customHeight="1">
      <c r="A37" s="250"/>
      <c r="B37" s="246"/>
      <c r="C37" s="246"/>
      <c r="D37" s="246"/>
      <c r="E37" s="246"/>
      <c r="F37" s="246"/>
      <c r="G37" s="1150" t="s">
        <v>501</v>
      </c>
      <c r="H37" s="1151"/>
      <c r="I37" s="1151"/>
      <c r="J37" s="1152"/>
      <c r="K37" s="296">
        <v>159423</v>
      </c>
      <c r="L37" s="296">
        <v>3031</v>
      </c>
      <c r="M37" s="297">
        <v>1561</v>
      </c>
      <c r="N37" s="298">
        <v>94.2</v>
      </c>
    </row>
    <row r="38" spans="1:16" ht="27" customHeight="1">
      <c r="A38" s="250"/>
      <c r="B38" s="246"/>
      <c r="C38" s="246"/>
      <c r="D38" s="246"/>
      <c r="E38" s="246"/>
      <c r="F38" s="246"/>
      <c r="G38" s="1153" t="s">
        <v>502</v>
      </c>
      <c r="H38" s="1154"/>
      <c r="I38" s="1154"/>
      <c r="J38" s="1155"/>
      <c r="K38" s="299">
        <v>155</v>
      </c>
      <c r="L38" s="299">
        <v>3</v>
      </c>
      <c r="M38" s="300">
        <v>2</v>
      </c>
      <c r="N38" s="301">
        <v>50</v>
      </c>
      <c r="O38" s="295"/>
    </row>
    <row r="39" spans="1:16">
      <c r="A39" s="250"/>
      <c r="B39" s="246"/>
      <c r="C39" s="246"/>
      <c r="D39" s="246"/>
      <c r="E39" s="246"/>
      <c r="F39" s="246"/>
      <c r="G39" s="1153" t="s">
        <v>503</v>
      </c>
      <c r="H39" s="1154"/>
      <c r="I39" s="1154"/>
      <c r="J39" s="1155"/>
      <c r="K39" s="302">
        <v>-381763</v>
      </c>
      <c r="L39" s="302">
        <v>-7258</v>
      </c>
      <c r="M39" s="303">
        <v>-3204</v>
      </c>
      <c r="N39" s="304">
        <v>126.5</v>
      </c>
      <c r="O39" s="295"/>
    </row>
    <row r="40" spans="1:16" ht="27" customHeight="1">
      <c r="A40" s="250"/>
      <c r="B40" s="246"/>
      <c r="C40" s="246"/>
      <c r="D40" s="246"/>
      <c r="E40" s="246"/>
      <c r="F40" s="246"/>
      <c r="G40" s="1150" t="s">
        <v>504</v>
      </c>
      <c r="H40" s="1151"/>
      <c r="I40" s="1151"/>
      <c r="J40" s="1152"/>
      <c r="K40" s="302">
        <v>-1419252</v>
      </c>
      <c r="L40" s="302">
        <v>-26983</v>
      </c>
      <c r="M40" s="303">
        <v>-38849</v>
      </c>
      <c r="N40" s="304">
        <v>-30.5</v>
      </c>
      <c r="O40" s="295"/>
    </row>
    <row r="41" spans="1:16">
      <c r="A41" s="250"/>
      <c r="B41" s="246"/>
      <c r="C41" s="246"/>
      <c r="D41" s="246"/>
      <c r="E41" s="246"/>
      <c r="F41" s="246"/>
      <c r="G41" s="1156" t="s">
        <v>280</v>
      </c>
      <c r="H41" s="1157"/>
      <c r="I41" s="1157"/>
      <c r="J41" s="1158"/>
      <c r="K41" s="296">
        <v>929878</v>
      </c>
      <c r="L41" s="302">
        <v>17679</v>
      </c>
      <c r="M41" s="303">
        <v>16746</v>
      </c>
      <c r="N41" s="304">
        <v>5.6</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43" t="s">
        <v>473</v>
      </c>
      <c r="J49" s="1145" t="s">
        <v>508</v>
      </c>
      <c r="K49" s="1146"/>
      <c r="L49" s="1146"/>
      <c r="M49" s="1146"/>
      <c r="N49" s="1147"/>
    </row>
    <row r="50" spans="1:14">
      <c r="A50" s="250"/>
      <c r="B50" s="246"/>
      <c r="C50" s="246"/>
      <c r="D50" s="246"/>
      <c r="E50" s="246"/>
      <c r="F50" s="246"/>
      <c r="G50" s="314"/>
      <c r="H50" s="315"/>
      <c r="I50" s="1144"/>
      <c r="J50" s="316" t="s">
        <v>509</v>
      </c>
      <c r="K50" s="317" t="s">
        <v>510</v>
      </c>
      <c r="L50" s="318" t="s">
        <v>511</v>
      </c>
      <c r="M50" s="319" t="s">
        <v>512</v>
      </c>
      <c r="N50" s="320" t="s">
        <v>513</v>
      </c>
    </row>
    <row r="51" spans="1:14">
      <c r="A51" s="250"/>
      <c r="B51" s="246"/>
      <c r="C51" s="246"/>
      <c r="D51" s="246"/>
      <c r="E51" s="246"/>
      <c r="F51" s="246"/>
      <c r="G51" s="312" t="s">
        <v>514</v>
      </c>
      <c r="H51" s="313"/>
      <c r="I51" s="321">
        <v>1291364</v>
      </c>
      <c r="J51" s="322">
        <v>24367</v>
      </c>
      <c r="K51" s="323">
        <v>20.2</v>
      </c>
      <c r="L51" s="324">
        <v>52678</v>
      </c>
      <c r="M51" s="325">
        <v>1.9</v>
      </c>
      <c r="N51" s="326">
        <v>18.3</v>
      </c>
    </row>
    <row r="52" spans="1:14">
      <c r="A52" s="250"/>
      <c r="B52" s="246"/>
      <c r="C52" s="246"/>
      <c r="D52" s="246"/>
      <c r="E52" s="246"/>
      <c r="F52" s="246"/>
      <c r="G52" s="327"/>
      <c r="H52" s="328" t="s">
        <v>515</v>
      </c>
      <c r="I52" s="329">
        <v>392148</v>
      </c>
      <c r="J52" s="330">
        <v>7399</v>
      </c>
      <c r="K52" s="331">
        <v>-6.7</v>
      </c>
      <c r="L52" s="332">
        <v>30185</v>
      </c>
      <c r="M52" s="333">
        <v>12.2</v>
      </c>
      <c r="N52" s="334">
        <v>-18.899999999999999</v>
      </c>
    </row>
    <row r="53" spans="1:14">
      <c r="A53" s="250"/>
      <c r="B53" s="246"/>
      <c r="C53" s="246"/>
      <c r="D53" s="246"/>
      <c r="E53" s="246"/>
      <c r="F53" s="246"/>
      <c r="G53" s="312" t="s">
        <v>516</v>
      </c>
      <c r="H53" s="313"/>
      <c r="I53" s="321">
        <v>1457284</v>
      </c>
      <c r="J53" s="322">
        <v>27519</v>
      </c>
      <c r="K53" s="323">
        <v>12.9</v>
      </c>
      <c r="L53" s="324">
        <v>69560</v>
      </c>
      <c r="M53" s="325">
        <v>32</v>
      </c>
      <c r="N53" s="326">
        <v>-19.100000000000001</v>
      </c>
    </row>
    <row r="54" spans="1:14">
      <c r="A54" s="250"/>
      <c r="B54" s="246"/>
      <c r="C54" s="246"/>
      <c r="D54" s="246"/>
      <c r="E54" s="246"/>
      <c r="F54" s="246"/>
      <c r="G54" s="327"/>
      <c r="H54" s="328" t="s">
        <v>515</v>
      </c>
      <c r="I54" s="329">
        <v>561424</v>
      </c>
      <c r="J54" s="330">
        <v>10602</v>
      </c>
      <c r="K54" s="331">
        <v>43.3</v>
      </c>
      <c r="L54" s="332">
        <v>35305</v>
      </c>
      <c r="M54" s="333">
        <v>17</v>
      </c>
      <c r="N54" s="334">
        <v>26.3</v>
      </c>
    </row>
    <row r="55" spans="1:14">
      <c r="A55" s="250"/>
      <c r="B55" s="246"/>
      <c r="C55" s="246"/>
      <c r="D55" s="246"/>
      <c r="E55" s="246"/>
      <c r="F55" s="246"/>
      <c r="G55" s="312" t="s">
        <v>517</v>
      </c>
      <c r="H55" s="313"/>
      <c r="I55" s="321">
        <v>1589922</v>
      </c>
      <c r="J55" s="322">
        <v>30095</v>
      </c>
      <c r="K55" s="323">
        <v>9.4</v>
      </c>
      <c r="L55" s="324">
        <v>65988</v>
      </c>
      <c r="M55" s="325">
        <v>-5.0999999999999996</v>
      </c>
      <c r="N55" s="326">
        <v>14.5</v>
      </c>
    </row>
    <row r="56" spans="1:14">
      <c r="A56" s="250"/>
      <c r="B56" s="246"/>
      <c r="C56" s="246"/>
      <c r="D56" s="246"/>
      <c r="E56" s="246"/>
      <c r="F56" s="246"/>
      <c r="G56" s="327"/>
      <c r="H56" s="328" t="s">
        <v>515</v>
      </c>
      <c r="I56" s="329">
        <v>925357</v>
      </c>
      <c r="J56" s="330">
        <v>17516</v>
      </c>
      <c r="K56" s="331">
        <v>65.2</v>
      </c>
      <c r="L56" s="332">
        <v>36473</v>
      </c>
      <c r="M56" s="333">
        <v>3.3</v>
      </c>
      <c r="N56" s="334">
        <v>61.9</v>
      </c>
    </row>
    <row r="57" spans="1:14">
      <c r="A57" s="250"/>
      <c r="B57" s="246"/>
      <c r="C57" s="246"/>
      <c r="D57" s="246"/>
      <c r="E57" s="246"/>
      <c r="F57" s="246"/>
      <c r="G57" s="312" t="s">
        <v>518</v>
      </c>
      <c r="H57" s="313"/>
      <c r="I57" s="321">
        <v>2267010</v>
      </c>
      <c r="J57" s="322">
        <v>43101</v>
      </c>
      <c r="K57" s="323">
        <v>43.2</v>
      </c>
      <c r="L57" s="324">
        <v>54227</v>
      </c>
      <c r="M57" s="325">
        <v>-17.8</v>
      </c>
      <c r="N57" s="326">
        <v>61</v>
      </c>
    </row>
    <row r="58" spans="1:14">
      <c r="A58" s="250"/>
      <c r="B58" s="246"/>
      <c r="C58" s="246"/>
      <c r="D58" s="246"/>
      <c r="E58" s="246"/>
      <c r="F58" s="246"/>
      <c r="G58" s="327"/>
      <c r="H58" s="328" t="s">
        <v>515</v>
      </c>
      <c r="I58" s="329">
        <v>1076293</v>
      </c>
      <c r="J58" s="330">
        <v>20463</v>
      </c>
      <c r="K58" s="331">
        <v>16.8</v>
      </c>
      <c r="L58" s="332">
        <v>29694</v>
      </c>
      <c r="M58" s="333">
        <v>-18.600000000000001</v>
      </c>
      <c r="N58" s="334">
        <v>35.4</v>
      </c>
    </row>
    <row r="59" spans="1:14">
      <c r="A59" s="250"/>
      <c r="B59" s="246"/>
      <c r="C59" s="246"/>
      <c r="D59" s="246"/>
      <c r="E59" s="246"/>
      <c r="F59" s="246"/>
      <c r="G59" s="312" t="s">
        <v>519</v>
      </c>
      <c r="H59" s="313"/>
      <c r="I59" s="321">
        <v>1680797</v>
      </c>
      <c r="J59" s="322">
        <v>31956</v>
      </c>
      <c r="K59" s="323">
        <v>-25.9</v>
      </c>
      <c r="L59" s="324">
        <v>86564</v>
      </c>
      <c r="M59" s="325">
        <v>59.6</v>
      </c>
      <c r="N59" s="326">
        <v>-85.5</v>
      </c>
    </row>
    <row r="60" spans="1:14">
      <c r="A60" s="250"/>
      <c r="B60" s="246"/>
      <c r="C60" s="246"/>
      <c r="D60" s="246"/>
      <c r="E60" s="246"/>
      <c r="F60" s="246"/>
      <c r="G60" s="327"/>
      <c r="H60" s="328" t="s">
        <v>515</v>
      </c>
      <c r="I60" s="335">
        <v>1147873</v>
      </c>
      <c r="J60" s="330">
        <v>21824</v>
      </c>
      <c r="K60" s="331">
        <v>6.7</v>
      </c>
      <c r="L60" s="332">
        <v>44869</v>
      </c>
      <c r="M60" s="333">
        <v>51.1</v>
      </c>
      <c r="N60" s="334">
        <v>-44.4</v>
      </c>
    </row>
    <row r="61" spans="1:14">
      <c r="A61" s="250"/>
      <c r="B61" s="246"/>
      <c r="C61" s="246"/>
      <c r="D61" s="246"/>
      <c r="E61" s="246"/>
      <c r="F61" s="246"/>
      <c r="G61" s="312" t="s">
        <v>520</v>
      </c>
      <c r="H61" s="336"/>
      <c r="I61" s="337">
        <v>1657275</v>
      </c>
      <c r="J61" s="338">
        <v>31408</v>
      </c>
      <c r="K61" s="339">
        <v>12</v>
      </c>
      <c r="L61" s="340">
        <v>65803</v>
      </c>
      <c r="M61" s="341">
        <v>14.1</v>
      </c>
      <c r="N61" s="326">
        <v>-2.1</v>
      </c>
    </row>
    <row r="62" spans="1:14">
      <c r="A62" s="250"/>
      <c r="B62" s="246"/>
      <c r="C62" s="246"/>
      <c r="D62" s="246"/>
      <c r="E62" s="246"/>
      <c r="F62" s="246"/>
      <c r="G62" s="327"/>
      <c r="H62" s="328" t="s">
        <v>515</v>
      </c>
      <c r="I62" s="329">
        <v>820619</v>
      </c>
      <c r="J62" s="330">
        <v>15561</v>
      </c>
      <c r="K62" s="331">
        <v>25.1</v>
      </c>
      <c r="L62" s="332">
        <v>35305</v>
      </c>
      <c r="M62" s="333">
        <v>13</v>
      </c>
      <c r="N62" s="334">
        <v>12.1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8" t="s">
        <v>3</v>
      </c>
      <c r="D47" s="1168"/>
      <c r="E47" s="1169"/>
      <c r="F47" s="11">
        <v>14.4</v>
      </c>
      <c r="G47" s="12">
        <v>15.11</v>
      </c>
      <c r="H47" s="12">
        <v>17.510000000000002</v>
      </c>
      <c r="I47" s="12">
        <v>16.88</v>
      </c>
      <c r="J47" s="13">
        <v>17.03</v>
      </c>
    </row>
    <row r="48" spans="2:10" ht="57.75" customHeight="1">
      <c r="B48" s="14"/>
      <c r="C48" s="1170" t="s">
        <v>4</v>
      </c>
      <c r="D48" s="1170"/>
      <c r="E48" s="1171"/>
      <c r="F48" s="15">
        <v>10.199999999999999</v>
      </c>
      <c r="G48" s="16">
        <v>12.59</v>
      </c>
      <c r="H48" s="16">
        <v>8.27</v>
      </c>
      <c r="I48" s="16">
        <v>8.65</v>
      </c>
      <c r="J48" s="17">
        <v>5.92</v>
      </c>
    </row>
    <row r="49" spans="2:10" ht="57.75" customHeight="1" thickBot="1">
      <c r="B49" s="18"/>
      <c r="C49" s="1172" t="s">
        <v>5</v>
      </c>
      <c r="D49" s="1172"/>
      <c r="E49" s="1173"/>
      <c r="F49" s="19">
        <v>4.76</v>
      </c>
      <c r="G49" s="20">
        <v>3.51</v>
      </c>
      <c r="H49" s="20" t="s">
        <v>527</v>
      </c>
      <c r="I49" s="20">
        <v>0.04</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2018-11-28T09:44:32Z</cp:lastPrinted>
  <dcterms:created xsi:type="dcterms:W3CDTF">2018-01-24T04:00:21Z</dcterms:created>
  <dcterms:modified xsi:type="dcterms:W3CDTF">2018-11-28T09:44:37Z</dcterms:modified>
  <cp:category/>
</cp:coreProperties>
</file>