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alcChain>
</file>

<file path=xl/sharedStrings.xml><?xml version="1.0" encoding="utf-8"?>
<sst xmlns="http://schemas.openxmlformats.org/spreadsheetml/2006/main" count="1069" uniqueCount="562">
  <si>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</si>
  <si>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</si>
  <si>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</si>
  <si>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</si>
  <si>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</si>
  <si>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</si>
  <si>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</si>
  <si>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</si>
  <si>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</si>
  <si>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</si>
  <si>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</si>
  <si>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</si>
  <si>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</si>
  <si>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</si>
  <si>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</si>
  <si>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</si>
  <si>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</si>
  <si>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</si>
  <si>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</si>
  <si>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</si>
  <si>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</si>
  <si>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</si>
  <si>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</si>
  <si>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</si>
  <si>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</si>
  <si>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</si>
  <si>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</si>
  <si>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</si>
  <si>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</si>
  <si>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</si>
  <si>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</si>
  <si>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</si>
  <si>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</si>
  <si>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</si>
  <si>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</si>
  <si>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</si>
  <si>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</si>
  <si>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</si>
  <si>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</si>
  <si>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</si>
  <si>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</si>
  <si>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</si>
  <si>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</si>
  <si>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</si>
  <si>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</si>
  <si>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</si>
  <si>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</si>
  <si>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</si>
  <si>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</si>
  <si>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</si>
  <si>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</si>
  <si>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</si>
  <si>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</si>
  <si>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</si>
  <si>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</si>
  <si>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</si>
  <si>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</si>
  <si>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</si>
  <si>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</si>
  <si>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</si>
  <si>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</si>
  <si>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</si>
  <si>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</si>
  <si>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</si>
  <si>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</si>
  <si>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</si>
  <si>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</si>
  <si>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</si>
  <si>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</si>
  <si>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</si>
  <si>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</si>
  <si>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</si>
  <si>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</si>
  <si>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</si>
  <si>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</si>
  <si>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</si>
  <si>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</si>
  <si>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</si>
  <si>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</si>
  <si>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</si>
  <si>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</si>
  <si>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</si>
  <si>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</si>
  <si>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</si>
  <si>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</si>
  <si>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</si>
  <si>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</si>
  <si>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</si>
  <si>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</si>
  <si>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</si>
  <si>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</si>
  <si>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</si>
  <si>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</si>
  <si>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</si>
  <si>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</si>
  <si>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</si>
  <si>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</si>
  <si>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</si>
  <si>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</si>
  <si>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</si>
  <si>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</si>
  <si>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</si>
  <si>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</si>
  <si>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</si>
  <si>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</si>
  <si>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</si>
  <si>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</si>
  <si>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</si>
  <si>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</si>
  <si>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</si>
  <si>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</si>
  <si>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</si>
  <si>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</si>
  <si>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</si>
  <si>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</si>
  <si>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</si>
  <si>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</si>
  <si>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</si>
  <si>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</si>
  <si>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</si>
  <si>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</si>
  <si>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</si>
  <si>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</si>
  <si>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</si>
  <si>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</si>
  <si>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</si>
  <si>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</si>
  <si>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</si>
  <si>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</si>
  <si>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</si>
  <si>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</si>
  <si>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</si>
  <si>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</si>
  <si>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</si>
  <si>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</si>
  <si>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</si>
  <si>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</si>
  <si>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</si>
  <si>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</si>
  <si>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</si>
  <si>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</si>
  <si>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</si>
  <si>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</si>
  <si>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</si>
  <si>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</si>
  <si>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</si>
  <si>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</si>
  <si>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</si>
  <si>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</si>
  <si>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</si>
  <si>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</si>
  <si>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</si>
  <si>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</si>
  <si>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</si>
  <si>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</si>
  <si>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</si>
  <si>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</si>
  <si>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</si>
  <si>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</si>
  <si>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</si>
  <si>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</si>
  <si>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</si>
  <si>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</si>
  <si>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</si>
  <si>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</si>
  <si>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</si>
  <si>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</si>
  <si>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</si>
  <si>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</si>
  <si>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</si>
  <si>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</si>
  <si>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</si>
  <si>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</si>
  <si>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</si>
  <si>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</si>
  <si>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</si>
  <si>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</si>
  <si>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</si>
  <si>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</si>
  <si>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</si>
  <si>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</si>
  <si>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</si>
  <si>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</si>
  <si>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</si>
  <si>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</si>
  <si>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</si>
  <si>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</si>
  <si>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</si>
  <si>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</si>
  <si>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</si>
  <si>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</si>
  <si>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</si>
  <si>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</si>
  <si>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</si>
  <si>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</si>
  <si>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</si>
  <si>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茨城県高萩市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</si>
  <si>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</si>
  <si>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</si>
  <si>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</si>
  <si>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</si>
  <si>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</si>
  <si>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</si>
  <si>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</si>
  <si>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</si>
  <si>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</si>
  <si>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</si>
  <si>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</si>
  <si>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</si>
  <si>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</si>
  <si>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</si>
  <si>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</si>
  <si>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</si>
  <si>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</si>
  <si>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</si>
  <si>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</si>
  <si>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</si>
  <si>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</si>
  <si>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</si>
  <si>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</si>
  <si>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</si>
  <si>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</si>
  <si>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</si>
  <si>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</si>
  <si>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</si>
  <si>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</si>
  <si>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</si>
  <si>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</si>
  <si>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</si>
  <si>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</si>
  <si>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</si>
  <si>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</si>
  <si>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</si>
  <si>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</si>
  <si>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</si>
  <si>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</si>
  <si>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</si>
  <si>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</si>
  <si>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</si>
  <si>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</si>
  <si>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</si>
  <si>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</si>
  <si>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</si>
  <si>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</si>
  <si>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</si>
  <si>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</si>
  <si>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</si>
  <si>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</si>
  <si>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</si>
  <si>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</si>
  <si>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</si>
  <si>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</si>
  <si>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</si>
  <si>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</si>
  <si>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</si>
  <si>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</si>
  <si>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</si>
  <si>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</si>
  <si>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</si>
  <si>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</si>
  <si>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</si>
  <si>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</si>
  <si>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</si>
  <si>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</si>
  <si>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</si>
  <si>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</si>
  <si>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</si>
  <si>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</si>
  <si>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</si>
  <si>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</si>
  <si>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</si>
  <si>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</si>
  <si>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</si>
  <si>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</si>
  <si>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</si>
  <si>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</si>
  <si>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</si>
  <si>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</si>
  <si>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</si>
  <si>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</si>
  <si>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</si>
  <si>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</si>
  <si>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</si>
  <si>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</si>
  <si>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</si>
  <si>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</si>
  <si>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</si>
  <si>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</si>
  <si>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</si>
  <si>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</si>
  <si>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</si>
  <si>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</si>
  <si>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</si>
  <si>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</si>
  <si>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</si>
  <si>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</si>
  <si>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</si>
  <si>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</si>
  <si>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</si>
  <si>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</si>
  <si>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</si>
  <si>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</si>
  <si>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</si>
  <si>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</si>
  <si>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</si>
  <si>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</si>
  <si>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</si>
  <si>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</si>
  <si>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</si>
  <si>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</si>
  <si>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</si>
  <si>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</si>
  <si>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</si>
  <si>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</si>
  <si>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</si>
  <si>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</si>
  <si>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</si>
  <si>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</si>
  <si>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</si>
  <si>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</si>
  <si>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</si>
  <si>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</si>
  <si>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</si>
  <si>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</si>
  <si>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</si>
  <si>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</si>
  <si>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</si>
  <si>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</si>
  <si>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</si>
  <si>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</si>
  <si>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</si>
  <si>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</si>
  <si>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</si>
  <si>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</si>
  <si>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</si>
  <si>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</si>
  <si>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</si>
  <si>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</si>
  <si>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</si>
  <si>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</si>
  <si>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</si>
  <si>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</si>
  <si>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</si>
  <si>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</si>
  <si>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</si>
  <si>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茨城県高萩市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</si>
  <si>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</si>
  <si>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</si>
  <si>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</si>
  <si>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</si>
  <si>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</si>
  <si>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</si>
  <si>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</si>
  <si>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</si>
  <si>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</si>
  <si>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</si>
  <si>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</si>
  <si>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</si>
  <si>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</si>
  <si>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</si>
  <si>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</si>
  <si>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</si>
  <si>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</si>
  <si>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</si>
  <si>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</si>
  <si>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</si>
  <si>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</si>
  <si>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</si>
  <si>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</si>
  <si>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</si>
  <si>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</si>
  <si>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</si>
  <si>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</si>
  <si>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</si>
  <si>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</si>
  <si>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</si>
  <si>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</si>
  <si>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</si>
  <si>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</si>
  <si>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</si>
  <si>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</si>
  <si>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</si>
  <si>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</si>
  <si>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</si>
  <si>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</si>
  <si>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</si>
  <si>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</si>
  <si>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</si>
  <si>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</si>
  <si>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</si>
  <si>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</si>
  <si>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</si>
  <si>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</si>
  <si>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</si>
  <si>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</si>
  <si>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</si>
  <si>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</si>
  <si>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</si>
  <si>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</si>
  <si>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</si>
  <si>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</si>
  <si>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</si>
  <si>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</si>
  <si>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</si>
  <si>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</si>
  <si>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</si>
  <si>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</si>
  <si>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</si>
  <si>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</si>
  <si>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</si>
  <si>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</si>
  <si>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</si>
  <si>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</si>
  <si>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</si>
  <si>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</si>
  <si>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</si>
  <si>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</si>
  <si>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</si>
  <si>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</si>
  <si>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</si>
  <si>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</si>
  <si>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</si>
  <si>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</si>
  <si>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</si>
  <si>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</si>
  <si>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</si>
  <si>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</si>
  <si>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</si>
  <si>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</si>
  <si>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</si>
  <si>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</si>
  <si>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</si>
  <si>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</si>
  <si>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</si>
  <si>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</si>
  <si>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</si>
  <si>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</si>
  <si>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</si>
  <si>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</si>
  <si>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</si>
  <si>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</si>
  <si>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</si>
  <si>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</si>
  <si>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</si>
  <si>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</si>
  <si>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</si>
  <si>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</si>
  <si>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</si>
  <si>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</si>
  <si>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</si>
  <si>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</si>
  <si>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</si>
  <si>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</si>
  <si>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</si>
  <si>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</si>
  <si>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</si>
  <si>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</si>
  <si>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</si>
  <si>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</si>
  <si>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</si>
  <si>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</si>
  <si>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</si>
  <si>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</si>
  <si>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</si>
  <si>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</si>
  <si>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</si>
  <si>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</si>
  <si>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</si>
  <si>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</si>
  <si>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</si>
  <si>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</si>
  <si>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</si>
  <si>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</si>
  <si>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</si>
  <si>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</si>
  <si>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</si>
  <si>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</si>
  <si>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</si>
  <si>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</si>
  <si>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</si>
  <si>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</si>
  <si>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</si>
  <si>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</si>
  <si>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</si>
  <si>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</si>
  <si>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</si>
  <si>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</si>
  <si>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</si>
  <si>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</si>
  <si>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</si>
  <si>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</si>
  <si>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</si>
  <si>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</si>
  <si>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</si>
  <si>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</si>
  <si>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</si>
  <si>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</si>
  <si>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</si>
  <si>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</si>
  <si>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</si>
  <si>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</si>
  <si>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</si>
  <si>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</si>
  <si>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</si>
  <si>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</si>
  <si>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</si>
  <si>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</si>
  <si>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</si>
  <si>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</si>
  <si>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</si>
  <si>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</si>
  <si>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</si>
  <si>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</si>
  <si>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</si>
  <si>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</si>
  <si>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</si>
  <si>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</si>
  <si>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</si>
  <si>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</si>
  <si>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</si>
  <si>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</si>
  <si>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0.13</t>
  </si>
  <si>
    <t>▲ 0.50</t>
  </si>
  <si>
    <t>一般会計</t>
  </si>
  <si>
    <t>高萩市水道事業会計</t>
  </si>
  <si>
    <t>高萩市工業用水道事業会計</t>
  </si>
  <si>
    <t>高萩市介護保険事業特別会計</t>
  </si>
  <si>
    <t>高萩市霊園事業特別会計</t>
  </si>
  <si>
    <t>高萩市後期高齢者医療事業特別会計</t>
  </si>
  <si>
    <t>高萩市国民健康保険事業特別会計</t>
  </si>
  <si>
    <t>その他会計（赤字）</t>
  </si>
  <si>
    <t>その他会計（黒字）</t>
  </si>
  <si>
    <t>高萩市土地開発公社</t>
    <rPh sb="0" eb="3">
      <t>タカハギシ</t>
    </rPh>
    <rPh sb="3" eb="5">
      <t>トチ</t>
    </rPh>
    <rPh sb="5" eb="7">
      <t>カイハツ</t>
    </rPh>
    <rPh sb="7" eb="9">
      <t>コウシャ</t>
    </rPh>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</si>
  <si>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</si>
  <si>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</si>
  <si>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</si>
  <si>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</si>
  <si>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</si>
  <si>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</si>
  <si>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5">
      <t>ソゼイ</t>
    </rPh>
    <rPh sb="5" eb="7">
      <t>サイケン</t>
    </rPh>
    <rPh sb="7" eb="9">
      <t>カンリ</t>
    </rPh>
    <rPh sb="9" eb="11">
      <t>キコウ</t>
    </rPh>
    <phoneticPr fontId="2"/>
  </si>
  <si>
    <t>茨城県後期高齢者医療広域連合（一般会計）</t>
    <rPh sb="0" eb="2">
      <t>イバラキ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</si>
  <si>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2">
      <t>イバラキ</t>
    </rPh>
    <rPh sb="2" eb="3">
      <t>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</si>
  <si>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</si>
  <si>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</si>
  <si>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</si>
  <si>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</si>
  <si>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</si>
  <si>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</si>
  <si>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</si>
  <si>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</si>
  <si>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</si>
  <si>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</si>
  <si>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</si>
  <si>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</si>
  <si>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</si>
  <si>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</si>
  <si>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</si>
  <si>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</si>
  <si>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類似団体と比較して52.2ポイント上回っている。要因としては、平成20年度の土地開発公社健全及び平成22年度の住宅公社破産手続き開始に伴う地方債の発行等が挙げられる。今後も、平成27年度から平成29年度までの本庁舎災害復旧事業、平成31年度の茨城国体関連施設整備等に係る事業、幼保一元化に伴う施設整備に伴う地方債の発行により、依然として高い水準となることが想定される。引き続き事業費の圧縮や借入金額、償還期間等の調整を行い、比率の上昇を抑えていく必要がある。有形固定資産減価償却率についても、類似団体を2.5ポイント上回っている状況である。主な理由として、市内の幼稚園4箇所、保育所1箇所のうち耐用年数を経過しているものが3箇所あり、有形固定資産減価償却率が98.5％と高い数値となっていることが挙げられる。また、他の施設においても老朽化が進んでいることから、平成27年度に策定した公共施設計画を踏まえながら、計画的に老朽化対策に取り組んでいく。
</t>
    <phoneticPr fontId="5"/>
  </si>
  <si>
    <t>有形固定資産減価償却率</t>
    <phoneticPr fontId="5"/>
  </si>
  <si>
    <t>有形固定資産減価償却率</t>
    <phoneticPr fontId="5"/>
  </si>
  <si>
    <t>　将来負担比率については、前年度比で30.9ポイント下回っており，類似団体と比較して25.8ポイント上回っている。平成20年度から本格的に着手した土地開発公社健全化及び平成22年度からの住宅公社破産手続き開始に伴い地方債を発行したため，高い水準にあるが，これらの計画的な償還等による一般会計の地方債残高の減と日立・高萩広域下水道組合に係る地方債残高の減等により近年減少傾向にある。実質公債費比率については、前年度比で1.9ポイント下回っており、類似団体と比較して2.5ポイント上回っている。日立・高萩広域下水道組合の法適化に伴い出資金が準元利償還金の算定から除外され、比率が減少した。今後は本庁舎再建及び市民球場整備に係る起債償還開始に伴い、再上昇が見込まれるため、引き続き投資的経費の抑制を図るなど既存事業の徹底的な見直しと事業の再構築により圧縮を図る。</t>
    <rPh sb="1" eb="3">
      <t>ショウライ</t>
    </rPh>
    <rPh sb="3" eb="5">
      <t>フタン</t>
    </rPh>
    <rPh sb="5" eb="7">
      <t>ヒリツ</t>
    </rPh>
    <rPh sb="13" eb="17">
      <t>ゼンネンドヒ</t>
    </rPh>
    <rPh sb="26" eb="28">
      <t>シタマワ</t>
    </rPh>
    <rPh sb="33" eb="35">
      <t>ルイジ</t>
    </rPh>
    <rPh sb="35" eb="37">
      <t>ダンタイ</t>
    </rPh>
    <rPh sb="38" eb="40">
      <t>ヒカク</t>
    </rPh>
    <rPh sb="50" eb="52">
      <t>ウワマワ</t>
    </rPh>
    <rPh sb="57" eb="59">
      <t>ヘイセイ</t>
    </rPh>
    <rPh sb="61" eb="63">
      <t>ネンド</t>
    </rPh>
    <rPh sb="65" eb="68">
      <t>ホンカクテキ</t>
    </rPh>
    <rPh sb="69" eb="71">
      <t>チャクシュ</t>
    </rPh>
    <rPh sb="73" eb="75">
      <t>トチ</t>
    </rPh>
    <rPh sb="75" eb="77">
      <t>カイハツ</t>
    </rPh>
    <rPh sb="77" eb="79">
      <t>コウシャ</t>
    </rPh>
    <rPh sb="79" eb="82">
      <t>ケンゼンカ</t>
    </rPh>
    <rPh sb="82" eb="83">
      <t>オヨ</t>
    </rPh>
    <rPh sb="84" eb="86">
      <t>ヘイセイ</t>
    </rPh>
    <rPh sb="88" eb="90">
      <t>ネンド</t>
    </rPh>
    <rPh sb="111" eb="113">
      <t>ハッコウ</t>
    </rPh>
    <rPh sb="118" eb="119">
      <t>タカ</t>
    </rPh>
    <rPh sb="120" eb="122">
      <t>スイジュン</t>
    </rPh>
    <rPh sb="180" eb="182">
      <t>キンネン</t>
    </rPh>
    <rPh sb="182" eb="184">
      <t>ゲンショウ</t>
    </rPh>
    <rPh sb="184" eb="186">
      <t>ケイコウ</t>
    </rPh>
    <rPh sb="222" eb="226">
      <t>ルイジダンタイ</t>
    </rPh>
    <rPh sb="227" eb="229">
      <t>ヒカク</t>
    </rPh>
    <rPh sb="238" eb="240">
      <t>ウワマワ</t>
    </rPh>
    <rPh sb="245" eb="247">
      <t>ヒタチ</t>
    </rPh>
    <rPh sb="248" eb="250">
      <t>タカハギ</t>
    </rPh>
    <rPh sb="250" eb="252">
      <t>コウイキ</t>
    </rPh>
    <rPh sb="252" eb="255">
      <t>ゲスイドウ</t>
    </rPh>
    <rPh sb="255" eb="257">
      <t>クミアイ</t>
    </rPh>
    <rPh sb="258" eb="259">
      <t>ホウ</t>
    </rPh>
    <rPh sb="318" eb="319">
      <t>トモナ</t>
    </rPh>
    <rPh sb="321" eb="324">
      <t>サイジョウショウ</t>
    </rPh>
    <rPh sb="325" eb="327">
      <t>ミコ</t>
    </rPh>
    <rPh sb="333" eb="334">
      <t>ヒ</t>
    </rPh>
    <rPh sb="335" eb="336">
      <t>ツヅ</t>
    </rPh>
    <rPh sb="337" eb="340">
      <t>トウシテキ</t>
    </rPh>
    <rPh sb="340" eb="342">
      <t>ケイヒ</t>
    </rPh>
    <rPh sb="343" eb="345">
      <t>ヨクセイ</t>
    </rPh>
    <rPh sb="346" eb="347">
      <t>ハカ</t>
    </rPh>
    <rPh sb="350" eb="352">
      <t>キゾン</t>
    </rPh>
    <rPh sb="352" eb="354">
      <t>ジギョウ</t>
    </rPh>
    <rPh sb="355" eb="358">
      <t>テッテイテキ</t>
    </rPh>
    <rPh sb="359" eb="361">
      <t>ミナオ</t>
    </rPh>
    <rPh sb="363" eb="365">
      <t>ジギョウ</t>
    </rPh>
    <rPh sb="366" eb="369">
      <t>サイコウチク</t>
    </rPh>
    <rPh sb="372" eb="374">
      <t>アッシュク</t>
    </rPh>
    <rPh sb="375" eb="376">
      <t>ハカ</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</si>
</sst>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xmlns:c16r2="http://schemas.microsoft.com/office/drawing/2015/06/chart">
            <c:ext xmlns:c16="http://schemas.microsoft.com/office/drawing/2014/chart" uri="{C3380CC4-5D6E-409C-BE32-E72D297353CC}">
              <c16:uniqueId val="{00000000-2A77-41DB-96BB-A343A58B4E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32851</c:v>
                </c:pt>
                <c:pt idx="1">
                  <c:v>47137</c:v>
                </c:pt>
                <c:pt idx="2">
                  <c:v>65665</c:v>
                </c:pt>
                <c:pt idx="3">
                  <c:v>46655</c:v>
                </c:pt>
                <c:pt idx="4">
                  <c:v>38489</c:v>
                </c:pt>
              </c:numCache>
            </c:numRef>
          </c:val>
          <c:smooth val="0"/>
          <c:extLst xmlns:c16r2="http://schemas.microsoft.com/office/drawing/2015/06/chart">
            <c:ext xmlns:c16="http://schemas.microsoft.com/office/drawing/2014/chart" uri="{C3380CC4-5D6E-409C-BE32-E72D297353CC}">
              <c16:uniqueId val="{00000001-2A77-41DB-96BB-A343A58B4E69}"/>
            </c:ext>
          </c:extLst>
        </c:ser>
        <c:dLbls>
          <c:showLegendKey val="0"/>
          <c:showVal val="0"/>
          <c:showCatName val="0"/>
          <c:showSerName val="0"/>
          <c:showPercent val="0"/>
          <c:showBubbleSize val="0"/>
        </c:dLbls>
        <c:marker val="1"/>
        <c:smooth val="0"/>
        <c:axId val="104795520"/>
        <c:axId val="104838656"/>
      </c:lineChart>
      <c:catAx>
        <c:axId val="10479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38656"/>
        <c:crosses val="autoZero"/>
        <c:auto val="1"/>
        <c:lblAlgn val="ctr"/>
        <c:lblOffset val="100"/>
        <c:tickLblSkip val="1"/>
        <c:tickMarkSkip val="1"/>
        <c:noMultiLvlLbl val="0"/>
      </c:catAx>
      <c:valAx>
        <c:axId val="104838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9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7.87</c:v>
                </c:pt>
                <c:pt idx="1">
                  <c:v>7.45</c:v>
                </c:pt>
                <c:pt idx="2">
                  <c:v>7.43</c:v>
                </c:pt>
                <c:pt idx="3">
                  <c:v>9.64</c:v>
                </c:pt>
                <c:pt idx="4">
                  <c:v>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10.6</c:v>
                </c:pt>
                <c:pt idx="1">
                  <c:v>11.25</c:v>
                </c:pt>
                <c:pt idx="2">
                  <c:v>11.52</c:v>
                </c:pt>
                <c:pt idx="3">
                  <c:v>14.34</c:v>
                </c:pt>
                <c:pt idx="4">
                  <c:v>15.19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016256"/>
        <c:axId val="9602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8.09</c:v>
                </c:pt>
                <c:pt idx="1">
                  <c:v>0.8</c:v>
                </c:pt>
                <c:pt idx="2">
                  <c:v>-0.13</c:v>
                </c:pt>
                <c:pt idx="3">
                  <c:v>5.25</c:v>
                </c:pt>
                <c:pt idx="4">
                  <c:v>-0.5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016256"/>
        <c:axId val="96022528"/>
      </c:lineChart>
      <c:catAx>
        <c:axId val="960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22528"/>
        <c:crosses val="autoZero"/>
        <c:auto val="1"/>
        <c:lblAlgn val="ctr"/>
        <c:lblOffset val="100"/>
        <c:tickLblSkip val="1"/>
        <c:tickMarkSkip val="1"/>
        <c:noMultiLvlLbl val="0"/>
      </c:catAx>
      <c:valAx>
        <c:axId val="9602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高萩市国民健康保険事業特別会計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0.48</c:v>
                </c:pt>
                <c:pt idx="2">
                  <c:v>#N/A</c:v>
                </c:pt>
                <c:pt idx="3">
                  <c:v>0.01</c:v>
                </c:pt>
                <c:pt idx="4">
                  <c:v>#N/A</c:v>
                </c:pt>
                <c:pt idx="5">
                  <c:v>0.2</c:v>
                </c:pt>
                <c:pt idx="6">
                  <c:v>#N/A</c:v>
                </c:pt>
                <c:pt idx="7">
                  <c:v>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高萩市後期高齢者医療事業特別会計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高萩市霊園事業特別会計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0.01</c:v>
                </c:pt>
                <c:pt idx="4">
                  <c:v>#N/A</c:v>
                </c:pt>
                <c:pt idx="5">
                  <c:v>0.08</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0.79</c:v>
                </c:pt>
                <c:pt idx="4">
                  <c:v>#N/A</c:v>
                </c:pt>
                <c:pt idx="5">
                  <c:v>1.78</c:v>
                </c:pt>
                <c:pt idx="6">
                  <c:v>#N/A</c:v>
                </c:pt>
                <c:pt idx="7">
                  <c:v>1.04</c:v>
                </c:pt>
                <c:pt idx="8">
                  <c:v>#N/A</c:v>
                </c:pt>
                <c:pt idx="9">
                  <c:v>1.07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高萩市工業用水道事業会計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4.55</c:v>
                </c:pt>
                <c:pt idx="2">
                  <c:v>#N/A</c:v>
                </c:pt>
                <c:pt idx="3">
                  <c:v>4.93</c:v>
                </c:pt>
                <c:pt idx="4">
                  <c:v>#N/A</c:v>
                </c:pt>
                <c:pt idx="5">
                  <c:v>4.76</c:v>
                </c:pt>
                <c:pt idx="6">
                  <c:v>#N/A</c:v>
                </c:pt>
                <c:pt idx="7">
                  <c:v>5.13</c:v>
                </c:pt>
                <c:pt idx="8">
                  <c:v>#N/A</c:v>
                </c:pt>
                <c:pt idx="9">
                  <c:v>6.18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高萩市水道事業会計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2.57</c:v>
                </c:pt>
                <c:pt idx="2">
                  <c:v>#N/A</c:v>
                </c:pt>
                <c:pt idx="3">
                  <c:v>2.13</c:v>
                </c:pt>
                <c:pt idx="4">
                  <c:v>#N/A</c:v>
                </c:pt>
                <c:pt idx="5">
                  <c:v>0.12</c:v>
                </c:pt>
                <c:pt idx="6">
                  <c:v>#N/A</c:v>
                </c:pt>
                <c:pt idx="7">
                  <c:v>2.09</c:v>
                </c:pt>
                <c:pt idx="8">
                  <c:v>#N/A</c:v>
                </c:pt>
                <c:pt idx="9">
                  <c:v>6.21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7.82</c:v>
                </c:pt>
                <c:pt idx="2">
                  <c:v>#N/A</c:v>
                </c:pt>
                <c:pt idx="3">
                  <c:v>7.44</c:v>
                </c:pt>
                <c:pt idx="4">
                  <c:v>#N/A</c:v>
                </c:pt>
                <c:pt idx="5">
                  <c:v>7.35</c:v>
                </c:pt>
                <c:pt idx="6">
                  <c:v>#N/A</c:v>
                </c:pt>
                <c:pt idx="7">
                  <c:v>9.6300000000000008</c:v>
                </c:pt>
                <c:pt idx="8">
                  <c:v>#N/A</c:v>
                </c:pt>
                <c:pt idx="9">
                  <c:v>8.5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766400"/>
        <c:axId val="113767936"/>
      </c:barChart>
      <c:catAx>
        <c:axId val="11376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67936"/>
        <c:crosses val="autoZero"/>
        <c:auto val="1"/>
        <c:lblAlgn val="ctr"/>
        <c:lblOffset val="100"/>
        <c:tickLblSkip val="1"/>
        <c:tickMarkSkip val="1"/>
        <c:noMultiLvlLbl val="0"/>
      </c:catAx>
      <c:valAx>
        <c:axId val="11376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6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1456</c:v>
                </c:pt>
                <c:pt idx="5">
                  <c:v>1480</c:v>
                </c:pt>
                <c:pt idx="8">
                  <c:v>1519</c:v>
                </c:pt>
                <c:pt idx="11">
                  <c:v>1431</c:v>
                </c:pt>
                <c:pt idx="14">
                  <c:v>1440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710</c:v>
                </c:pt>
                <c:pt idx="3">
                  <c:v>712</c:v>
                </c:pt>
                <c:pt idx="6">
                  <c:v>652</c:v>
                </c:pt>
                <c:pt idx="9">
                  <c:v>636</c:v>
                </c:pt>
                <c:pt idx="12">
                  <c:v>373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2</c:v>
                </c:pt>
                <c:pt idx="6">
                  <c:v>2</c:v>
                </c:pt>
                <c:pt idx="9">
                  <c:v>2</c:v>
                </c:pt>
                <c:pt idx="12">
                  <c:v>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1818</c:v>
                </c:pt>
                <c:pt idx="3">
                  <c:v>1729</c:v>
                </c:pt>
                <c:pt idx="6">
                  <c:v>1704</c:v>
                </c:pt>
                <c:pt idx="9">
                  <c:v>1682</c:v>
                </c:pt>
                <c:pt idx="12">
                  <c:v>1665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4626816"/>
        <c:axId val="10463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1079</c:v>
                </c:pt>
                <c:pt idx="2">
                  <c:v>#N/A</c:v>
                </c:pt>
                <c:pt idx="3">
                  <c:v>#N/A</c:v>
                </c:pt>
                <c:pt idx="4">
                  <c:v>963</c:v>
                </c:pt>
                <c:pt idx="5">
                  <c:v>#N/A</c:v>
                </c:pt>
                <c:pt idx="6">
                  <c:v>#N/A</c:v>
                </c:pt>
                <c:pt idx="7">
                  <c:v>839</c:v>
                </c:pt>
                <c:pt idx="8">
                  <c:v>#N/A</c:v>
                </c:pt>
                <c:pt idx="9">
                  <c:v>#N/A</c:v>
                </c:pt>
                <c:pt idx="10">
                  <c:v>889</c:v>
                </c:pt>
                <c:pt idx="11">
                  <c:v>#N/A</c:v>
                </c:pt>
                <c:pt idx="12">
                  <c:v>#N/A</c:v>
                </c:pt>
                <c:pt idx="13">
                  <c:v>601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4626816"/>
        <c:axId val="104633088"/>
      </c:lineChart>
      <c:catAx>
        <c:axId val="10462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33088"/>
        <c:crosses val="autoZero"/>
        <c:auto val="1"/>
        <c:lblAlgn val="ctr"/>
        <c:lblOffset val="100"/>
        <c:tickLblSkip val="1"/>
        <c:tickMarkSkip val="1"/>
        <c:noMultiLvlLbl val="0"/>
      </c:catAx>
      <c:valAx>
        <c:axId val="10463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2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11760</c:v>
                </c:pt>
                <c:pt idx="5">
                  <c:v>11744</c:v>
                </c:pt>
                <c:pt idx="8">
                  <c:v>11440</c:v>
                </c:pt>
                <c:pt idx="11">
                  <c:v>11632</c:v>
                </c:pt>
                <c:pt idx="14">
                  <c:v>11404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3466</c:v>
                </c:pt>
                <c:pt idx="5">
                  <c:v>3072</c:v>
                </c:pt>
                <c:pt idx="8">
                  <c:v>2842</c:v>
                </c:pt>
                <c:pt idx="11">
                  <c:v>2573</c:v>
                </c:pt>
                <c:pt idx="14">
                  <c:v>2142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2408</c:v>
                </c:pt>
                <c:pt idx="5">
                  <c:v>2106</c:v>
                </c:pt>
                <c:pt idx="8">
                  <c:v>1927</c:v>
                </c:pt>
                <c:pt idx="11">
                  <c:v>1472</c:v>
                </c:pt>
                <c:pt idx="14">
                  <c:v>2521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c:v>
                </c:pt>
                <c:pt idx="3">
                  <c:v>6</c:v>
                </c:pt>
                <c:pt idx="6">
                  <c:v>0</c:v>
                </c:pt>
                <c:pt idx="9">
                  <c:v>6</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3067</c:v>
                </c:pt>
                <c:pt idx="3">
                  <c:v>2833</c:v>
                </c:pt>
                <c:pt idx="6">
                  <c:v>2645</c:v>
                </c:pt>
                <c:pt idx="9">
                  <c:v>2536</c:v>
                </c:pt>
                <c:pt idx="12">
                  <c:v>2467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5792</c:v>
                </c:pt>
                <c:pt idx="3">
                  <c:v>5485</c:v>
                </c:pt>
                <c:pt idx="6">
                  <c:v>4994</c:v>
                </c:pt>
                <c:pt idx="9">
                  <c:v>4463</c:v>
                </c:pt>
                <c:pt idx="12">
                  <c:v>3408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c:v>
                </c:pt>
                <c:pt idx="3">
                  <c:v>25</c:v>
                </c:pt>
                <c:pt idx="6">
                  <c:v>25</c:v>
                </c:pt>
                <c:pt idx="9">
                  <c:v>15</c:v>
                </c:pt>
                <c:pt idx="12">
                  <c:v>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303</c:v>
                </c:pt>
                <c:pt idx="3">
                  <c:v>202</c:v>
                </c:pt>
                <c:pt idx="6">
                  <c:v>101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16410</c:v>
                </c:pt>
                <c:pt idx="3">
                  <c:v>15956</c:v>
                </c:pt>
                <c:pt idx="6">
                  <c:v>15457</c:v>
                </c:pt>
                <c:pt idx="9">
                  <c:v>15496</c:v>
                </c:pt>
                <c:pt idx="12">
                  <c:v>14998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612288"/>
        <c:axId val="11361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7978</c:v>
                </c:pt>
                <c:pt idx="2">
                  <c:v>#N/A</c:v>
                </c:pt>
                <c:pt idx="3">
                  <c:v>#N/A</c:v>
                </c:pt>
                <c:pt idx="4">
                  <c:v>7585</c:v>
                </c:pt>
                <c:pt idx="5">
                  <c:v>#N/A</c:v>
                </c:pt>
                <c:pt idx="6">
                  <c:v>#N/A</c:v>
                </c:pt>
                <c:pt idx="7">
                  <c:v>7014</c:v>
                </c:pt>
                <c:pt idx="8">
                  <c:v>#N/A</c:v>
                </c:pt>
                <c:pt idx="9">
                  <c:v>#N/A</c:v>
                </c:pt>
                <c:pt idx="10">
                  <c:v>6838</c:v>
                </c:pt>
                <c:pt idx="11">
                  <c:v>#N/A</c:v>
                </c:pt>
                <c:pt idx="12">
                  <c:v>#N/A</c:v>
                </c:pt>
                <c:pt idx="13">
                  <c:v>4822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612288"/>
        <c:axId val="113614208"/>
      </c:lineChart>
      <c:catAx>
        <c:axId val="1136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14208"/>
        <c:crosses val="autoZero"/>
        <c:auto val="1"/>
        <c:lblAlgn val="ctr"/>
        <c:lblOffset val="100"/>
        <c:tickLblSkip val="1"/>
        <c:tickMarkSkip val="1"/>
        <c:noMultiLvlLbl val="0"/>
      </c:catAx>
      <c:valAx>
        <c:axId val="11361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1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{275E6DBF-51E7-4687-8DB9-A3CB509E9347}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{1132B62C-646F-4C48-BA40-7F7CDD5E0E17}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{A1965E7F-4001-4023-93E2-DF4712DA82B5}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{DFF212D3-4107-4781-BE93-C004A781FC48}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{02FD17C6-542F-476F-B69A-D288B6D0B044}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56.5</c:v>
                </c:pt>
              </c:numCache>
            </c:numRef>
          </c:xVal>
          <c:yVal>
            <c:numRef>
              <c:f>公会計指標分析・財政指標組合せ分析表!$K$51:$O$51</c:f>
              <c:numCache>
                <c:formatCode>#,##0.0;"▲ "#,##0.0</c:formatCode>
                <c:ptCount val="5"/>
                <c:pt idx="3">
                  <c:v>109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{9A240392-253F-45C7-AB30-54ADE3FE2B57}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{B24081F2-5DF3-4260-A216-DBC6B2DDAD67}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{B1E409E5-51B6-49A7-9676-A12F08B686A4}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{F9AC6CB5-F938-451E-A0AB-2451911C73D6}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{0A5D6353-5BFF-4976-81FC-976C63733106}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640768"/>
        <c:axId val="114651136"/>
      </c:scatterChart>
      <c:valAx>
        <c:axId val="114640768"/>
        <c:scaling>
          <c:orientation val="minMax"/>
          <c:max val="56.800000000000004"/>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51136"/>
        <c:crosses val="autoZero"/>
        <c:crossBetween val="midCat"/>
      </c:valAx>
      <c:valAx>
        <c:axId val="114651136"/>
        <c:scaling>
          <c:orientation val="minMax"/>
          <c:max val="11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40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{D082821E-7C26-4B5C-8AA2-84F92F6B89A9}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{7341D287-94F5-4646-92EE-B49741E75D4C}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{7783B1CE-896F-4654-8268-DBF7ADE5FF7D}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{E37637F0-F336-4F14-A0AF-299DFB40E99E}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{B0C10A7C-2288-464F-AC70-39466E42347C}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17.2</c:v>
                </c:pt>
                <c:pt idx="2">
                  <c:v>15.4</c:v>
                </c:pt>
                <c:pt idx="3">
                  <c:v>14.4</c:v>
                </c:pt>
                <c:pt idx="4">
                  <c:v>12.5</c:v>
                </c:pt>
              </c:numCache>
            </c:numRef>
          </c:xVal>
          <c:yVal>
            <c:numRef>
              <c:f>公会計指標分析・財政指標組合せ分析表!$K$73:$O$73</c:f>
              <c:numCache>
                <c:formatCode>#,##0.0;"▲ "#,##0.0</c:formatCode>
                <c:ptCount val="5"/>
                <c:pt idx="0">
                  <c:v>128.19999999999999</c:v>
                </c:pt>
                <c:pt idx="1">
                  <c:v>120.4</c:v>
                </c:pt>
                <c:pt idx="2">
                  <c:v>114.8</c:v>
                </c:pt>
                <c:pt idx="3">
                  <c:v>109</c:v>
                </c:pt>
                <c:pt idx="4">
                  <c:v>78.099999999999994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{EE3917B0-1F49-4176-924C-787A5B80E43B}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{63068410-6B01-4715-8C0D-3621900A7DC7}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{0CE29F54-188F-4197-B68C-2DC16CA4717D}</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844519606047879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{921F21C7-A73C-479C-B47B-AC9F019C594F}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496572846314868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{EE912209-AF95-410A-90E8-FACFC945C86D}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698112"/>
        <c:axId val="114716672"/>
      </c:scatterChart>
      <c:valAx>
        <c:axId val="114698112"/>
        <c:scaling>
          <c:orientation val="minMax"/>
          <c:max val="17.8"/>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16672"/>
        <c:crosses val="autoZero"/>
        <c:crossBetween val="midCat"/>
      </c:valAx>
      <c:valAx>
        <c:axId val="114716672"/>
        <c:scaling>
          <c:orientation val="minMax"/>
          <c:max val="141"/>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98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元利償還金は平成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年度をピークにその後は縮小する見込みである</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年度は日立・高萩広域下水道組合の法適化に伴い、出資金分が準元利償還金から除かれるため、この組合への負担金が大きく減少している。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地方債の償還が進み、年々比率は減少してきたが</a:t>
          </a:r>
          <a:r>
            <a:rPr kumimoji="1" lang="ja-JP" altLang="en-US" sz="1200">
              <a:solidFill>
                <a:schemeClr val="tx1"/>
              </a:solidFill>
              <a:effectLst/>
              <a:latin typeface="+mn-lt"/>
              <a:ea typeface="+mn-ea"/>
              <a:cs typeface="+mn-cs"/>
            </a:rPr>
            <a:t>、今後は学校耐震化、市民球場整備、本庁舎災害復旧事業分の償還が始まるので、比率の上昇を見込む。</a:t>
          </a:r>
          <a:endParaRPr kumimoji="1" lang="en-US" altLang="ja-JP" sz="12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ての事業において、緊急性や必要性を検証し、「事業の見直し」と「事業の再構築」の徹底のもと事業費の圧縮を図る。また、特定目的基金の繰入を行うなどにより、借入額を抑え、償還方法や据置期間の調整等を行いながら比率の上昇を抑えていく。</a:t>
          </a:r>
          <a:endParaRPr lang="ja-JP" altLang="ja-JP" sz="16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年度の土地開発公社健全化債の発行（</a:t>
          </a:r>
          <a:r>
            <a:rPr kumimoji="1" lang="en-US" altLang="ja-JP" sz="1200">
              <a:solidFill>
                <a:schemeClr val="dk1"/>
              </a:solidFill>
              <a:effectLst/>
              <a:latin typeface="+mn-lt"/>
              <a:ea typeface="+mn-ea"/>
              <a:cs typeface="+mn-cs"/>
            </a:rPr>
            <a:t>1,906</a:t>
          </a:r>
          <a:r>
            <a:rPr kumimoji="1" lang="ja-JP" altLang="ja-JP" sz="1200">
              <a:solidFill>
                <a:schemeClr val="dk1"/>
              </a:solidFill>
              <a:effectLst/>
              <a:latin typeface="+mn-lt"/>
              <a:ea typeface="+mn-ea"/>
              <a:cs typeface="+mn-cs"/>
            </a:rPr>
            <a:t>百万円）及び平成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年度の住宅公社破産手続き開始に伴う三セク債の発行（</a:t>
          </a:r>
          <a:r>
            <a:rPr kumimoji="1" lang="en-US" altLang="ja-JP" sz="1200">
              <a:solidFill>
                <a:schemeClr val="dk1"/>
              </a:solidFill>
              <a:effectLst/>
              <a:latin typeface="+mn-lt"/>
              <a:ea typeface="+mn-ea"/>
              <a:cs typeface="+mn-cs"/>
            </a:rPr>
            <a:t>4,678</a:t>
          </a:r>
          <a:r>
            <a:rPr kumimoji="1" lang="ja-JP" altLang="ja-JP" sz="1200">
              <a:solidFill>
                <a:schemeClr val="dk1"/>
              </a:solidFill>
              <a:effectLst/>
              <a:latin typeface="+mn-lt"/>
              <a:ea typeface="+mn-ea"/>
              <a:cs typeface="+mn-cs"/>
            </a:rPr>
            <a:t>百万円）等により将来負担比率は高い水準となっている。</a:t>
          </a:r>
          <a:endParaRPr lang="ja-JP" altLang="ja-JP" sz="1600">
            <a:effectLst/>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年度は一般会計での地方債残の減少、日立・高萩広域下水道組合での地方債の減による組合等負担等見込額が減少した。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また、充当可能基金では平成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年度は財政調整基金からの繰替運用により一時的に残額が減少していたため高い比率となっていた。平成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年度は相対的に比率が減少している。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今後は、</a:t>
          </a:r>
          <a:r>
            <a:rPr kumimoji="1" lang="ja-JP" altLang="en-US" sz="1200">
              <a:solidFill>
                <a:schemeClr val="dk1"/>
              </a:solidFill>
              <a:effectLst/>
              <a:latin typeface="+mn-lt"/>
              <a:ea typeface="+mn-ea"/>
              <a:cs typeface="+mn-cs"/>
            </a:rPr>
            <a:t>施設の更新等のための地方債発行も想定されるので</a:t>
          </a:r>
          <a:r>
            <a:rPr kumimoji="1" lang="ja-JP" altLang="ja-JP" sz="1200">
              <a:solidFill>
                <a:schemeClr val="dk1"/>
              </a:solidFill>
              <a:effectLst/>
              <a:latin typeface="+mn-lt"/>
              <a:ea typeface="+mn-ea"/>
              <a:cs typeface="+mn-cs"/>
            </a:rPr>
            <a:t>、資金調達に際しては慎重に行っていく必要がある。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年度の有形固定資産減価償却率は類似団体と比較して、</a:t>
          </a:r>
          <a:r>
            <a:rPr kumimoji="1" lang="en-US" altLang="ja-JP" sz="1100">
              <a:latin typeface="ＭＳ Ｐゴシック"/>
            </a:rPr>
            <a:t>2.5</a:t>
          </a:r>
          <a:r>
            <a:rPr kumimoji="1" lang="ja-JP" altLang="en-US" sz="1100">
              <a:latin typeface="ＭＳ Ｐゴシック"/>
            </a:rPr>
            <a:t>ポイント上回っている状況である。</a:t>
          </a:r>
        </a:p>
        <a:p>
          <a:r>
            <a:rPr kumimoji="1" lang="ja-JP" altLang="en-US" sz="1100">
              <a:latin typeface="ＭＳ Ｐゴシック"/>
            </a:rPr>
            <a:t>　主な要因として、市内の幼稚園</a:t>
          </a:r>
          <a:r>
            <a:rPr kumimoji="1" lang="en-US" altLang="ja-JP" sz="1100">
              <a:latin typeface="ＭＳ Ｐゴシック"/>
            </a:rPr>
            <a:t>4</a:t>
          </a:r>
          <a:r>
            <a:rPr kumimoji="1" lang="ja-JP" altLang="en-US" sz="1100">
              <a:latin typeface="ＭＳ Ｐゴシック"/>
            </a:rPr>
            <a:t>箇所、保育所</a:t>
          </a:r>
          <a:r>
            <a:rPr kumimoji="1" lang="en-US" altLang="ja-JP" sz="1100">
              <a:latin typeface="ＭＳ Ｐゴシック"/>
            </a:rPr>
            <a:t>1</a:t>
          </a:r>
          <a:r>
            <a:rPr kumimoji="1" lang="ja-JP" altLang="en-US" sz="1100">
              <a:latin typeface="ＭＳ Ｐゴシック"/>
            </a:rPr>
            <a:t>箇所のうち耐用年数を経過しているものが</a:t>
          </a:r>
          <a:r>
            <a:rPr kumimoji="1" lang="en-US" altLang="ja-JP" sz="1100">
              <a:latin typeface="ＭＳ Ｐゴシック"/>
            </a:rPr>
            <a:t>3</a:t>
          </a:r>
          <a:r>
            <a:rPr kumimoji="1" lang="ja-JP" altLang="en-US" sz="1100">
              <a:latin typeface="ＭＳ Ｐゴシック"/>
            </a:rPr>
            <a:t>箇所あり、有形固定資産減価償却率が</a:t>
          </a:r>
          <a:r>
            <a:rPr kumimoji="1" lang="en-US" altLang="ja-JP" sz="1100">
              <a:latin typeface="ＭＳ Ｐゴシック"/>
            </a:rPr>
            <a:t>98.5</a:t>
          </a:r>
          <a:r>
            <a:rPr kumimoji="1" lang="ja-JP" altLang="en-US" sz="1100">
              <a:latin typeface="ＭＳ Ｐゴシック"/>
            </a:rPr>
            <a:t>％と高い数値となっている。他の施設においても老朽化が進んでいることから、今後、平成</a:t>
          </a:r>
          <a:r>
            <a:rPr kumimoji="1" lang="en-US" altLang="ja-JP" sz="1100">
              <a:latin typeface="ＭＳ Ｐゴシック"/>
            </a:rPr>
            <a:t>27</a:t>
          </a:r>
          <a:r>
            <a:rPr kumimoji="1" lang="ja-JP" altLang="en-US" sz="1100">
              <a:latin typeface="ＭＳ Ｐゴシック"/>
            </a:rPr>
            <a:t>年度に策定した公共施設計画を踏まえながら、計画的に老朽化対策に取り組んでいく必要がある。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166158</xdr:rowOff>
    </xdr:from>
    <xdr:to>
      <xdr:col>3</xdr:col>
      <xdr:colOff>511175</xdr:colOff>
      <xdr:row>29</xdr:row>
      <xdr:rowOff>96308</xdr:rowOff>
    </xdr:to>
    <xdr:sp macro="" textlink="">
      <xdr:nvSpPr>
        <xdr:cNvPr id="77" name="円/楕円 76"/>
        <xdr:cNvSpPr/>
      </xdr:nvSpPr>
      <xdr:spPr>
        <a:xfrm>
          <a:off x="4000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112835</xdr:rowOff>
    </xdr:from>
    <xdr:ext cx="405111" cy="259045"/>
    <xdr:sp macro="" textlink="">
      <xdr:nvSpPr>
        <xdr:cNvPr id="79" name="n_1mainValue有形固定資産減価償却率"/>
        <xdr:cNvSpPr txBox="1"/>
      </xdr:nvSpPr>
      <xdr:spPr>
        <a:xfrm>
          <a:off x="3836043"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66548</xdr:rowOff>
    </xdr:from>
    <xdr:to>
      <xdr:col>5</xdr:col>
      <xdr:colOff>409575</xdr:colOff>
      <xdr:row>34</xdr:row>
      <xdr:rowOff>168148</xdr:rowOff>
    </xdr:to>
    <xdr:sp macro="" textlink="">
      <xdr:nvSpPr>
        <xdr:cNvPr id="67" name="円/楕円 66"/>
        <xdr:cNvSpPr/>
      </xdr:nvSpPr>
      <xdr:spPr>
        <a:xfrm>
          <a:off x="3746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13225</xdr:rowOff>
    </xdr:from>
    <xdr:ext cx="405111" cy="259045"/>
    <xdr:sp macro="" textlink="">
      <xdr:nvSpPr>
        <xdr:cNvPr id="69" name="n_1mainValue【道路】&#10;有形固定資産減価償却率"/>
        <xdr:cNvSpPr txBox="1"/>
      </xdr:nvSpPr>
      <xdr:spPr>
        <a:xfrm>
          <a:off x="3582043"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74640</xdr:rowOff>
    </xdr:from>
    <xdr:to>
      <xdr:col>14</xdr:col>
      <xdr:colOff>79375</xdr:colOff>
      <xdr:row>42</xdr:row>
      <xdr:rowOff>4790</xdr:rowOff>
    </xdr:to>
    <xdr:sp macro="" textlink="">
      <xdr:nvSpPr>
        <xdr:cNvPr id="105" name="円/楕円 104"/>
        <xdr:cNvSpPr/>
      </xdr:nvSpPr>
      <xdr:spPr>
        <a:xfrm>
          <a:off x="9588500" y="71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167367</xdr:rowOff>
    </xdr:from>
    <xdr:ext cx="534377" cy="259045"/>
    <xdr:sp macro="" textlink="">
      <xdr:nvSpPr>
        <xdr:cNvPr id="107" name="n_1mainValue【道路】&#10;一人当たり延長"/>
        <xdr:cNvSpPr txBox="1"/>
      </xdr:nvSpPr>
      <xdr:spPr>
        <a:xfrm>
          <a:off x="9359410" y="71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138938</xdr:rowOff>
    </xdr:from>
    <xdr:to>
      <xdr:col>5</xdr:col>
      <xdr:colOff>409575</xdr:colOff>
      <xdr:row>60</xdr:row>
      <xdr:rowOff>69088</xdr:rowOff>
    </xdr:to>
    <xdr:sp macro="" textlink="">
      <xdr:nvSpPr>
        <xdr:cNvPr id="143" name="円/楕円 142"/>
        <xdr:cNvSpPr/>
      </xdr:nvSpPr>
      <xdr:spPr>
        <a:xfrm>
          <a:off x="3746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4"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60215</xdr:rowOff>
    </xdr:from>
    <xdr:ext cx="405111" cy="259045"/>
    <xdr:sp macro="" textlink="">
      <xdr:nvSpPr>
        <xdr:cNvPr id="145" name="n_1mainValue【橋りょう・トンネル】&#10;有形固定資産減価償却率"/>
        <xdr:cNvSpPr txBox="1"/>
      </xdr:nvSpPr>
      <xdr:spPr>
        <a:xfrm>
          <a:off x="3582043"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33999</xdr:rowOff>
    </xdr:from>
    <xdr:to>
      <xdr:col>14</xdr:col>
      <xdr:colOff>79375</xdr:colOff>
      <xdr:row>56</xdr:row>
      <xdr:rowOff>135599</xdr:rowOff>
    </xdr:to>
    <xdr:sp macro="" textlink="">
      <xdr:nvSpPr>
        <xdr:cNvPr id="179" name="円/楕円 178"/>
        <xdr:cNvSpPr/>
      </xdr:nvSpPr>
      <xdr:spPr>
        <a:xfrm>
          <a:off x="9588500" y="96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154873</xdr:rowOff>
    </xdr:from>
    <xdr:ext cx="599010" cy="259045"/>
    <xdr:sp macro="" textlink="">
      <xdr:nvSpPr>
        <xdr:cNvPr id="180" name="n_1aveValue【橋りょう・トンネル】&#10;一人当たり有形固定資産（償却資産）額"/>
        <xdr:cNvSpPr txBox="1"/>
      </xdr:nvSpPr>
      <xdr:spPr>
        <a:xfrm>
          <a:off x="9327094" y="1009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152126</xdr:rowOff>
    </xdr:from>
    <xdr:ext cx="599010" cy="259045"/>
    <xdr:sp macro="" textlink="">
      <xdr:nvSpPr>
        <xdr:cNvPr id="181" name="n_1mainValue【橋りょう・トンネル】&#10;一人当たり有形固定資産（償却資産）額"/>
        <xdr:cNvSpPr txBox="1"/>
      </xdr:nvSpPr>
      <xdr:spPr>
        <a:xfrm>
          <a:off x="9327094" y="941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6350</xdr:rowOff>
    </xdr:from>
    <xdr:to>
      <xdr:col>5</xdr:col>
      <xdr:colOff>409575</xdr:colOff>
      <xdr:row>82</xdr:row>
      <xdr:rowOff>107950</xdr:rowOff>
    </xdr:to>
    <xdr:sp macro="" textlink="">
      <xdr:nvSpPr>
        <xdr:cNvPr id="219" name="円/楕円 218"/>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99077</xdr:rowOff>
    </xdr:from>
    <xdr:ext cx="405111" cy="259045"/>
    <xdr:sp macro="" textlink="">
      <xdr:nvSpPr>
        <xdr:cNvPr id="221" name="n_1mainValue【公営住宅】&#10;有形固定資産減価償却率"/>
        <xdr:cNvSpPr txBox="1"/>
      </xdr:nvSpPr>
      <xdr:spPr>
        <a:xfrm>
          <a:off x="3582043"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36830</xdr:rowOff>
    </xdr:from>
    <xdr:to>
      <xdr:col>15</xdr:col>
      <xdr:colOff>180340</xdr:colOff>
      <xdr:row>86</xdr:row>
      <xdr:rowOff>168911</xdr:rowOff>
    </xdr:to>
    <xdr:cxnSp macro="">
      <xdr:nvCxnSpPr>
        <xdr:cNvPr id="246" name="直線コネクタ 245"/>
        <xdr:cNvCxnSpPr/>
      </xdr:nvCxnSpPr>
      <xdr:spPr>
        <a:xfrm flipV="1">
          <a:off x="10476865" y="13752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1288</xdr:rowOff>
    </xdr:from>
    <xdr:ext cx="469744" cy="259045"/>
    <xdr:sp macro="" textlink="">
      <xdr:nvSpPr>
        <xdr:cNvPr id="247" name="【公営住宅】&#10;一人当たり面積最小値テキスト"/>
        <xdr:cNvSpPr txBox="1"/>
      </xdr:nvSpPr>
      <xdr:spPr>
        <a:xfrm>
          <a:off x="10566400" y="149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168911</xdr:rowOff>
    </xdr:from>
    <xdr:to>
      <xdr:col>15</xdr:col>
      <xdr:colOff>269875</xdr:colOff>
      <xdr:row>86</xdr:row>
      <xdr:rowOff>168911</xdr:rowOff>
    </xdr:to>
    <xdr:cxnSp macro="">
      <xdr:nvCxnSpPr>
        <xdr:cNvPr id="248" name="直線コネクタ 247"/>
        <xdr:cNvCxnSpPr/>
      </xdr:nvCxnSpPr>
      <xdr:spPr>
        <a:xfrm>
          <a:off x="10388600" y="1491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154957</xdr:rowOff>
    </xdr:from>
    <xdr:ext cx="469744" cy="259045"/>
    <xdr:sp macro="" textlink="">
      <xdr:nvSpPr>
        <xdr:cNvPr id="249" name="【公営住宅】&#10;一人当たり面積最大値テキスト"/>
        <xdr:cNvSpPr txBox="1"/>
      </xdr:nvSpPr>
      <xdr:spPr>
        <a:xfrm>
          <a:off x="10566400"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80</xdr:row>
      <xdr:rowOff>36830</xdr:rowOff>
    </xdr:from>
    <xdr:to>
      <xdr:col>15</xdr:col>
      <xdr:colOff>269875</xdr:colOff>
      <xdr:row>80</xdr:row>
      <xdr:rowOff>36830</xdr:rowOff>
    </xdr:to>
    <xdr:cxnSp macro="">
      <xdr:nvCxnSpPr>
        <xdr:cNvPr id="250" name="直線コネクタ 249"/>
        <xdr:cNvCxnSpPr/>
      </xdr:nvCxnSpPr>
      <xdr:spPr>
        <a:xfrm>
          <a:off x="10388600" y="137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12716</xdr:rowOff>
    </xdr:from>
    <xdr:ext cx="469744" cy="259045"/>
    <xdr:sp macro="" textlink="">
      <xdr:nvSpPr>
        <xdr:cNvPr id="251" name="【公営住宅】&#10;一人当たり面積平均値テキスト"/>
        <xdr:cNvSpPr txBox="1"/>
      </xdr:nvSpPr>
      <xdr:spPr>
        <a:xfrm>
          <a:off x="10566400" y="14243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34289</xdr:rowOff>
    </xdr:from>
    <xdr:to>
      <xdr:col>15</xdr:col>
      <xdr:colOff>231775</xdr:colOff>
      <xdr:row>83</xdr:row>
      <xdr:rowOff>135889</xdr:rowOff>
    </xdr:to>
    <xdr:sp macro="" textlink="">
      <xdr:nvSpPr>
        <xdr:cNvPr id="252" name="フローチャート : 判断 251"/>
        <xdr:cNvSpPr/>
      </xdr:nvSpPr>
      <xdr:spPr>
        <a:xfrm>
          <a:off x="104267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156211</xdr:rowOff>
    </xdr:from>
    <xdr:to>
      <xdr:col>14</xdr:col>
      <xdr:colOff>79375</xdr:colOff>
      <xdr:row>81</xdr:row>
      <xdr:rowOff>86361</xdr:rowOff>
    </xdr:to>
    <xdr:sp macro="" textlink="">
      <xdr:nvSpPr>
        <xdr:cNvPr id="253" name="フローチャート : 判断 252"/>
        <xdr:cNvSpPr/>
      </xdr:nvSpPr>
      <xdr:spPr>
        <a:xfrm>
          <a:off x="9588500" y="138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60961</xdr:rowOff>
    </xdr:from>
    <xdr:to>
      <xdr:col>14</xdr:col>
      <xdr:colOff>79375</xdr:colOff>
      <xdr:row>77</xdr:row>
      <xdr:rowOff>162561</xdr:rowOff>
    </xdr:to>
    <xdr:sp macro="" textlink="">
      <xdr:nvSpPr>
        <xdr:cNvPr id="259" name="円/楕円 258"/>
        <xdr:cNvSpPr/>
      </xdr:nvSpPr>
      <xdr:spPr>
        <a:xfrm>
          <a:off x="95885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77488</xdr:rowOff>
    </xdr:from>
    <xdr:ext cx="469744" cy="259045"/>
    <xdr:sp macro="" textlink="">
      <xdr:nvSpPr>
        <xdr:cNvPr id="260" name="n_1aveValue【公営住宅】&#10;一人当たり面積"/>
        <xdr:cNvSpPr txBox="1"/>
      </xdr:nvSpPr>
      <xdr:spPr>
        <a:xfrm>
          <a:off x="9391727" y="139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7638</xdr:rowOff>
    </xdr:from>
    <xdr:ext cx="469744" cy="259045"/>
    <xdr:sp macro="" textlink="">
      <xdr:nvSpPr>
        <xdr:cNvPr id="261" name="n_1mainValue【公営住宅】&#10;一人当たり面積"/>
        <xdr:cNvSpPr txBox="1"/>
      </xdr:nvSpPr>
      <xdr:spPr>
        <a:xfrm>
          <a:off x="9391727"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3" name="正方形/長方形 26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4" name="正方形/長方形 26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5" name="正方形/長方形 26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6" name="正方形/長方形 26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9" name="正方形/長方形 26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0" name="正方形/長方形 26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1" name="正方形/長方形 27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2" name="正方形/長方形 27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298" name="直線コネクタ 29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29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0" name="直線コネクタ 29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2" name="直線コネクタ 30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3"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4" name="フローチャート : 判断 30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5" name="フローチャート : 判断 304"/>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34925</xdr:rowOff>
    </xdr:from>
    <xdr:to>
      <xdr:col>22</xdr:col>
      <xdr:colOff>415925</xdr:colOff>
      <xdr:row>33</xdr:row>
      <xdr:rowOff>136525</xdr:rowOff>
    </xdr:to>
    <xdr:sp macro="" textlink="">
      <xdr:nvSpPr>
        <xdr:cNvPr id="311" name="円/楕円 310"/>
        <xdr:cNvSpPr/>
      </xdr:nvSpPr>
      <xdr:spPr>
        <a:xfrm>
          <a:off x="154305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2"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153052</xdr:rowOff>
    </xdr:from>
    <xdr:ext cx="405111" cy="259045"/>
    <xdr:sp macro="" textlink="">
      <xdr:nvSpPr>
        <xdr:cNvPr id="313" name="n_1mainValue【認定こども園・幼稚園・保育所】&#10;有形固定資産減価償却率"/>
        <xdr:cNvSpPr txBox="1"/>
      </xdr:nvSpPr>
      <xdr:spPr>
        <a:xfrm>
          <a:off x="15266043"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5" name="テキスト ボックス 3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7" name="テキスト ボックス 3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9" name="テキスト ボックス 3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1" name="テキスト ボックス 3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3" name="テキスト ボックス 3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7" name="直線コネクタ 336"/>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38"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39" name="直線コネクタ 338"/>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0"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1" name="直線コネクタ 340"/>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2"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3" name="フローチャート : 判断 342"/>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4" name="フローチャート : 判断 343"/>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135890</xdr:rowOff>
    </xdr:from>
    <xdr:to>
      <xdr:col>31</xdr:col>
      <xdr:colOff>85725</xdr:colOff>
      <xdr:row>40</xdr:row>
      <xdr:rowOff>66040</xdr:rowOff>
    </xdr:to>
    <xdr:sp macro="" textlink="">
      <xdr:nvSpPr>
        <xdr:cNvPr id="350" name="円/楕円 349"/>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1"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57167</xdr:rowOff>
    </xdr:from>
    <xdr:ext cx="469744" cy="259045"/>
    <xdr:sp macro="" textlink="">
      <xdr:nvSpPr>
        <xdr:cNvPr id="352"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3" name="テキスト ボックス 3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5" name="テキスト ボックス 3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7" name="直線コネクタ 376"/>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78"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79" name="直線コネクタ 378"/>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0"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1" name="直線コネクタ 38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2"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3" name="フローチャート : 判断 38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4" name="フローチャート : 判断 383"/>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21590</xdr:rowOff>
    </xdr:from>
    <xdr:to>
      <xdr:col>22</xdr:col>
      <xdr:colOff>415925</xdr:colOff>
      <xdr:row>60</xdr:row>
      <xdr:rowOff>123190</xdr:rowOff>
    </xdr:to>
    <xdr:sp macro="" textlink="">
      <xdr:nvSpPr>
        <xdr:cNvPr id="390" name="円/楕円 389"/>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1"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139717</xdr:rowOff>
    </xdr:from>
    <xdr:ext cx="405111" cy="259045"/>
    <xdr:sp macro="" textlink="">
      <xdr:nvSpPr>
        <xdr:cNvPr id="392" name="n_1mainValue【学校施設】&#10;有形固定資産減価償却率"/>
        <xdr:cNvSpPr txBox="1"/>
      </xdr:nvSpPr>
      <xdr:spPr>
        <a:xfrm>
          <a:off x="15266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4" name="直線コネクタ 4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5" name="テキスト ボックス 4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6" name="直線コネクタ 4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7" name="テキスト ボックス 4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8" name="直線コネクタ 4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9" name="テキスト ボックス 4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0" name="直線コネクタ 4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1" name="テキスト ボックス 4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2" name="直線コネクタ 4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3" name="テキスト ボックス 41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4" name="直線コネクタ 4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5" name="テキスト ボックス 41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19" name="直線コネクタ 418"/>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0"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1" name="直線コネクタ 420"/>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2"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3" name="直線コネクタ 422"/>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4"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5" name="フローチャート : 判断 424"/>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6" name="フローチャート : 判断 425"/>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4717</xdr:rowOff>
    </xdr:from>
    <xdr:to>
      <xdr:col>31</xdr:col>
      <xdr:colOff>85725</xdr:colOff>
      <xdr:row>62</xdr:row>
      <xdr:rowOff>106317</xdr:rowOff>
    </xdr:to>
    <xdr:sp macro="" textlink="">
      <xdr:nvSpPr>
        <xdr:cNvPr id="432" name="円/楕円 431"/>
        <xdr:cNvSpPr/>
      </xdr:nvSpPr>
      <xdr:spPr>
        <a:xfrm>
          <a:off x="2127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3"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97444</xdr:rowOff>
    </xdr:from>
    <xdr:ext cx="469744" cy="259045"/>
    <xdr:sp macro="" textlink="">
      <xdr:nvSpPr>
        <xdr:cNvPr id="434" name="n_1mainValue【学校施設】&#10;一人当たり面積"/>
        <xdr:cNvSpPr txBox="1"/>
      </xdr:nvSpPr>
      <xdr:spPr>
        <a:xfrm>
          <a:off x="210757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1" name="テキスト ボックス 4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2" name="直線コネクタ 4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3" name="テキスト ボックス 4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4" name="直線コネクタ 4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5" name="テキスト ボックス 4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6" name="直線コネクタ 4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7" name="テキスト ボックス 4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8" name="直線コネクタ 4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9" name="テキスト ボックス 4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0" name="直線コネクタ 4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1" name="テキスト ボックス 4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163830</xdr:rowOff>
    </xdr:from>
    <xdr:to>
      <xdr:col>23</xdr:col>
      <xdr:colOff>516889</xdr:colOff>
      <xdr:row>107</xdr:row>
      <xdr:rowOff>100964</xdr:rowOff>
    </xdr:to>
    <xdr:cxnSp macro="">
      <xdr:nvCxnSpPr>
        <xdr:cNvPr id="475" name="直線コネクタ 474"/>
        <xdr:cNvCxnSpPr/>
      </xdr:nvCxnSpPr>
      <xdr:spPr>
        <a:xfrm flipV="1">
          <a:off x="16318864" y="17480280"/>
          <a:ext cx="0" cy="9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104791</xdr:rowOff>
    </xdr:from>
    <xdr:ext cx="405111" cy="259045"/>
    <xdr:sp macro="" textlink="">
      <xdr:nvSpPr>
        <xdr:cNvPr id="476" name="【公民館】&#10;有形固定資産減価償却率最小値テキスト"/>
        <xdr:cNvSpPr txBox="1"/>
      </xdr:nvSpPr>
      <xdr:spPr>
        <a:xfrm>
          <a:off x="16408400"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107</xdr:row>
      <xdr:rowOff>100964</xdr:rowOff>
    </xdr:from>
    <xdr:to>
      <xdr:col>23</xdr:col>
      <xdr:colOff>606425</xdr:colOff>
      <xdr:row>107</xdr:row>
      <xdr:rowOff>100964</xdr:rowOff>
    </xdr:to>
    <xdr:cxnSp macro="">
      <xdr:nvCxnSpPr>
        <xdr:cNvPr id="477" name="直線コネクタ 476"/>
        <xdr:cNvCxnSpPr/>
      </xdr:nvCxnSpPr>
      <xdr:spPr>
        <a:xfrm>
          <a:off x="16230600" y="1844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110507</xdr:rowOff>
    </xdr:from>
    <xdr:ext cx="405111" cy="259045"/>
    <xdr:sp macro="" textlink="">
      <xdr:nvSpPr>
        <xdr:cNvPr id="478" name="【公民館】&#10;有形固定資産減価償却率最大値テキスト"/>
        <xdr:cNvSpPr txBox="1"/>
      </xdr:nvSpPr>
      <xdr:spPr>
        <a:xfrm>
          <a:off x="16408400"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101</xdr:row>
      <xdr:rowOff>163830</xdr:rowOff>
    </xdr:from>
    <xdr:to>
      <xdr:col>23</xdr:col>
      <xdr:colOff>606425</xdr:colOff>
      <xdr:row>101</xdr:row>
      <xdr:rowOff>163830</xdr:rowOff>
    </xdr:to>
    <xdr:cxnSp macro="">
      <xdr:nvCxnSpPr>
        <xdr:cNvPr id="479" name="直線コネクタ 478"/>
        <xdr:cNvCxnSpPr/>
      </xdr:nvCxnSpPr>
      <xdr:spPr>
        <a:xfrm>
          <a:off x="16230600" y="1748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85741</xdr:rowOff>
    </xdr:from>
    <xdr:ext cx="405111" cy="259045"/>
    <xdr:sp macro="" textlink="">
      <xdr:nvSpPr>
        <xdr:cNvPr id="480" name="【公民館】&#10;有形固定資産減価償却率平均値テキスト"/>
        <xdr:cNvSpPr txBox="1"/>
      </xdr:nvSpPr>
      <xdr:spPr>
        <a:xfrm>
          <a:off x="164084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107314</xdr:rowOff>
    </xdr:from>
    <xdr:to>
      <xdr:col>23</xdr:col>
      <xdr:colOff>568325</xdr:colOff>
      <xdr:row>104</xdr:row>
      <xdr:rowOff>37464</xdr:rowOff>
    </xdr:to>
    <xdr:sp macro="" textlink="">
      <xdr:nvSpPr>
        <xdr:cNvPr id="481" name="フローチャート : 判断 480"/>
        <xdr:cNvSpPr/>
      </xdr:nvSpPr>
      <xdr:spPr>
        <a:xfrm>
          <a:off x="16268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145414</xdr:rowOff>
    </xdr:from>
    <xdr:to>
      <xdr:col>22</xdr:col>
      <xdr:colOff>415925</xdr:colOff>
      <xdr:row>104</xdr:row>
      <xdr:rowOff>75564</xdr:rowOff>
    </xdr:to>
    <xdr:sp macro="" textlink="">
      <xdr:nvSpPr>
        <xdr:cNvPr id="482" name="フローチャート : 判断 481"/>
        <xdr:cNvSpPr/>
      </xdr:nvSpPr>
      <xdr:spPr>
        <a:xfrm>
          <a:off x="15430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105411</xdr:rowOff>
    </xdr:from>
    <xdr:to>
      <xdr:col>22</xdr:col>
      <xdr:colOff>415925</xdr:colOff>
      <xdr:row>101</xdr:row>
      <xdr:rowOff>35561</xdr:rowOff>
    </xdr:to>
    <xdr:sp macro="" textlink="">
      <xdr:nvSpPr>
        <xdr:cNvPr id="488" name="円/楕円 487"/>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66691</xdr:rowOff>
    </xdr:from>
    <xdr:ext cx="405111" cy="259045"/>
    <xdr:sp macro="" textlink="">
      <xdr:nvSpPr>
        <xdr:cNvPr id="489" name="n_1aveValue【公民館】&#10;有形固定資産減価償却率"/>
        <xdr:cNvSpPr txBox="1"/>
      </xdr:nvSpPr>
      <xdr:spPr>
        <a:xfrm>
          <a:off x="15266043"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52088</xdr:rowOff>
    </xdr:from>
    <xdr:ext cx="405111" cy="259045"/>
    <xdr:sp macro="" textlink="">
      <xdr:nvSpPr>
        <xdr:cNvPr id="490" name="n_1mainValue【公民館】&#10;有形固定資産減価償却率"/>
        <xdr:cNvSpPr txBox="1"/>
      </xdr:nvSpPr>
      <xdr:spPr>
        <a:xfrm>
          <a:off x="15266043"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1" name="直線コネクタ 5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2" name="テキスト ボックス 5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3" name="直線コネクタ 5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4" name="テキスト ボックス 5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5" name="直線コネクタ 5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6" name="テキスト ボックス 5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7" name="直線コネクタ 5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8" name="テキスト ボックス 5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9" name="直線コネクタ 5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0" name="テキスト ボックス 5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2" name="直線コネクタ 511"/>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3"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4" name="直線コネクタ 513"/>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5"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6" name="直線コネクタ 515"/>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7"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18" name="フローチャート : 判断 517"/>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19" name="フローチャート : 判断 518"/>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103124</xdr:rowOff>
    </xdr:from>
    <xdr:to>
      <xdr:col>31</xdr:col>
      <xdr:colOff>85725</xdr:colOff>
      <xdr:row>107</xdr:row>
      <xdr:rowOff>33274</xdr:rowOff>
    </xdr:to>
    <xdr:sp macro="" textlink="">
      <xdr:nvSpPr>
        <xdr:cNvPr id="525" name="円/楕円 524"/>
        <xdr:cNvSpPr/>
      </xdr:nvSpPr>
      <xdr:spPr>
        <a:xfrm>
          <a:off x="21272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6"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24401</xdr:rowOff>
    </xdr:from>
    <xdr:ext cx="469744" cy="259045"/>
    <xdr:sp macro="" textlink="">
      <xdr:nvSpPr>
        <xdr:cNvPr id="527" name="n_1mainValue【公民館】&#10;一人当たり面積"/>
        <xdr:cNvSpPr txBox="1"/>
      </xdr:nvSpPr>
      <xdr:spPr>
        <a:xfrm>
          <a:off x="21075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類似団体と比較して特に有形固定資産減価償却率が高くなっている施設は，認定子ども園・幼稚園・保育所、公民館である。認定こども園・幼稚園・保育所については、市内の幼稚園</a:t>
          </a:r>
          <a:r>
            <a:rPr kumimoji="1" lang="en-US" altLang="ja-JP" sz="1200">
              <a:latin typeface="ＭＳ Ｐゴシック"/>
            </a:rPr>
            <a:t>4</a:t>
          </a:r>
          <a:r>
            <a:rPr kumimoji="1" lang="ja-JP" altLang="en-US" sz="1200">
              <a:latin typeface="ＭＳ Ｐゴシック"/>
            </a:rPr>
            <a:t>箇所及び保育所</a:t>
          </a:r>
          <a:r>
            <a:rPr kumimoji="1" lang="en-US" altLang="ja-JP" sz="1200">
              <a:latin typeface="ＭＳ Ｐゴシック"/>
            </a:rPr>
            <a:t>1</a:t>
          </a:r>
          <a:r>
            <a:rPr kumimoji="1" lang="ja-JP" altLang="en-US" sz="1200">
              <a:latin typeface="ＭＳ Ｐゴシック"/>
            </a:rPr>
            <a:t>箇所、計</a:t>
          </a:r>
          <a:r>
            <a:rPr kumimoji="1" lang="en-US" altLang="ja-JP" sz="1200">
              <a:latin typeface="ＭＳ Ｐゴシック"/>
            </a:rPr>
            <a:t>5</a:t>
          </a:r>
          <a:r>
            <a:rPr kumimoji="1" lang="ja-JP" altLang="en-US" sz="1200">
              <a:latin typeface="ＭＳ Ｐゴシック"/>
            </a:rPr>
            <a:t>箇所となり、築</a:t>
          </a:r>
          <a:r>
            <a:rPr kumimoji="1" lang="en-US" altLang="ja-JP" sz="1200">
              <a:latin typeface="ＭＳ Ｐゴシック"/>
            </a:rPr>
            <a:t>30</a:t>
          </a:r>
          <a:r>
            <a:rPr kumimoji="1" lang="ja-JP" altLang="en-US" sz="1200">
              <a:latin typeface="ＭＳ Ｐゴシック"/>
            </a:rPr>
            <a:t>年が経過し耐用年数を超えているものが</a:t>
          </a:r>
          <a:r>
            <a:rPr kumimoji="1" lang="en-US" altLang="ja-JP" sz="1200">
              <a:latin typeface="ＭＳ Ｐゴシック"/>
            </a:rPr>
            <a:t>3</a:t>
          </a:r>
          <a:r>
            <a:rPr kumimoji="1" lang="ja-JP" altLang="en-US" sz="1200">
              <a:latin typeface="ＭＳ Ｐゴシック"/>
            </a:rPr>
            <a:t>箇所となっている。他の</a:t>
          </a:r>
          <a:r>
            <a:rPr kumimoji="1" lang="en-US" altLang="ja-JP" sz="1200">
              <a:latin typeface="ＭＳ Ｐゴシック"/>
            </a:rPr>
            <a:t>2</a:t>
          </a:r>
          <a:r>
            <a:rPr kumimoji="1" lang="ja-JP" altLang="en-US" sz="1200">
              <a:latin typeface="ＭＳ Ｐゴシック"/>
            </a:rPr>
            <a:t>箇所についても、園舎においては</a:t>
          </a:r>
          <a:r>
            <a:rPr kumimoji="1" lang="en-US" altLang="ja-JP" sz="1200">
              <a:latin typeface="ＭＳ Ｐゴシック"/>
            </a:rPr>
            <a:t>98.5</a:t>
          </a:r>
          <a:r>
            <a:rPr kumimoji="1" lang="ja-JP" altLang="en-US" sz="1200">
              <a:latin typeface="ＭＳ Ｐゴシック"/>
            </a:rPr>
            <a:t>％と高い数値となっている。平成</a:t>
          </a:r>
          <a:r>
            <a:rPr kumimoji="1" lang="en-US" altLang="ja-JP" sz="1200">
              <a:latin typeface="ＭＳ Ｐゴシック"/>
            </a:rPr>
            <a:t>28</a:t>
          </a:r>
          <a:r>
            <a:rPr kumimoji="1" lang="ja-JP" altLang="en-US" sz="1200">
              <a:latin typeface="ＭＳ Ｐゴシック"/>
            </a:rPr>
            <a:t>年度に実施した公立幼稚園・保育所の耐震診断調査の結果等を踏まえながら、今後、幼児教育・保育環境整備について施設の集約化等、幼保一元化に際し、認定こども園を新設するなど、現在検討を進めている状況である。公民館については、中央公民館と松岡地区公民館の</a:t>
          </a:r>
          <a:r>
            <a:rPr kumimoji="1" lang="en-US" altLang="ja-JP" sz="1200">
              <a:latin typeface="ＭＳ Ｐゴシック"/>
            </a:rPr>
            <a:t>2</a:t>
          </a:r>
          <a:r>
            <a:rPr kumimoji="1" lang="ja-JP" altLang="en-US" sz="1200">
              <a:latin typeface="ＭＳ Ｐゴシック"/>
            </a:rPr>
            <a:t>箇所となる。松岡地区公民館については、木造ということもあり、既に耐用年数を</a:t>
          </a:r>
          <a:r>
            <a:rPr kumimoji="1" lang="en-US" altLang="ja-JP" sz="1200">
              <a:latin typeface="ＭＳ Ｐゴシック"/>
            </a:rPr>
            <a:t>2</a:t>
          </a:r>
          <a:r>
            <a:rPr kumimoji="1" lang="ja-JP" altLang="en-US" sz="1200">
              <a:latin typeface="ＭＳ Ｐゴシック"/>
            </a:rPr>
            <a:t>年経過している状況である。中央公民館についても、昭和</a:t>
          </a:r>
          <a:r>
            <a:rPr kumimoji="1" lang="en-US" altLang="ja-JP" sz="1200">
              <a:latin typeface="ＭＳ Ｐゴシック"/>
            </a:rPr>
            <a:t>46</a:t>
          </a:r>
          <a:r>
            <a:rPr kumimoji="1" lang="ja-JP" altLang="en-US" sz="1200">
              <a:latin typeface="ＭＳ Ｐゴシック"/>
            </a:rPr>
            <a:t>年築による老朽化、耐震補強が未実施等もあり、有形固定資産減価償却率が</a:t>
          </a:r>
          <a:r>
            <a:rPr kumimoji="1" lang="en-US" altLang="ja-JP" sz="1200">
              <a:latin typeface="ＭＳ Ｐゴシック"/>
            </a:rPr>
            <a:t>88.8%</a:t>
          </a:r>
          <a:r>
            <a:rPr kumimoji="1" lang="ja-JP" altLang="en-US" sz="1200">
              <a:latin typeface="ＭＳ Ｐゴシック"/>
            </a:rPr>
            <a:t>と高い数値となっている。今後、利用頻度など市民のニーズを考慮しながら、集約化等も含め検討していく必要がある。</a:t>
          </a:r>
        </a:p>
        <a:p>
          <a:r>
            <a:rPr kumimoji="1" lang="ja-JP" altLang="en-US" sz="1200">
              <a:latin typeface="ＭＳ Ｐゴシック"/>
            </a:rPr>
            <a:t>　また，類似団体と比較して一人当たりの有形固定資産（償却資産）額が大きくなっている施設は，橋りょう・トンネルである。市域の約</a:t>
          </a:r>
          <a:r>
            <a:rPr kumimoji="1" lang="en-US" altLang="ja-JP" sz="1200">
              <a:latin typeface="ＭＳ Ｐゴシック"/>
            </a:rPr>
            <a:t>85</a:t>
          </a:r>
          <a:r>
            <a:rPr kumimoji="1" lang="ja-JP" altLang="en-US" sz="1200">
              <a:latin typeface="ＭＳ Ｐゴシック"/>
            </a:rPr>
            <a:t>％が山林原野等であるなど地形的な特徴から，橋りょうの数が多くなっているため，一人当たりの有形固定資産（償却資産）額が</a:t>
          </a:r>
          <a:r>
            <a:rPr kumimoji="1" lang="en-US" altLang="ja-JP" sz="1200">
              <a:latin typeface="ＭＳ Ｐゴシック"/>
            </a:rPr>
            <a:t>305,162</a:t>
          </a:r>
          <a:r>
            <a:rPr kumimoji="1" lang="ja-JP" altLang="en-US" sz="1200">
              <a:latin typeface="ＭＳ Ｐゴシック"/>
            </a:rPr>
            <a:t>円と高い数値となっている。さらに，類似団体と比較して特に一人当たりの面積が大きくなっている施設は，公営住宅である。現在ある市営住宅の多くが，人口が増加傾向にあった昭和から平成初期にかけて建設され，工業団地の整備等により人口増が見込まれていたが，平成</a:t>
          </a:r>
          <a:r>
            <a:rPr kumimoji="1" lang="en-US" altLang="ja-JP" sz="1200">
              <a:latin typeface="ＭＳ Ｐゴシック"/>
            </a:rPr>
            <a:t>7</a:t>
          </a:r>
          <a:r>
            <a:rPr kumimoji="1" lang="ja-JP" altLang="en-US" sz="1200">
              <a:latin typeface="ＭＳ Ｐゴシック"/>
            </a:rPr>
            <a:t>年に人口のピークを迎えて以降，人口が減少しているため，一人当たりの面積が</a:t>
          </a:r>
          <a:r>
            <a:rPr kumimoji="1" lang="en-US" altLang="ja-JP" sz="1200">
              <a:latin typeface="ＭＳ Ｐゴシック"/>
            </a:rPr>
            <a:t>1.517m2</a:t>
          </a:r>
          <a:r>
            <a:rPr kumimoji="1" lang="ja-JP" altLang="en-US" sz="1200">
              <a:latin typeface="ＭＳ Ｐゴシック"/>
            </a:rPr>
            <a:t>と高い数値となっている。</a:t>
          </a:r>
          <a:endParaRPr kumimoji="1" lang="en-US" altLang="ja-JP" sz="12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59690</xdr:rowOff>
    </xdr:from>
    <xdr:to>
      <xdr:col>5</xdr:col>
      <xdr:colOff>409575</xdr:colOff>
      <xdr:row>35</xdr:row>
      <xdr:rowOff>161290</xdr:rowOff>
    </xdr:to>
    <xdr:sp macro="" textlink="">
      <xdr:nvSpPr>
        <xdr:cNvPr id="69" name="円/楕円 68"/>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6367</xdr:rowOff>
    </xdr:from>
    <xdr:ext cx="405111" cy="259045"/>
    <xdr:sp macro="" textlink="">
      <xdr:nvSpPr>
        <xdr:cNvPr id="70" name="n_1mainValue【図書館】&#10;有形固定資産減価償却率"/>
        <xdr:cNvSpPr txBox="1"/>
      </xdr:nvSpPr>
      <xdr:spPr>
        <a:xfrm>
          <a:off x="3582043"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165100</xdr:rowOff>
    </xdr:from>
    <xdr:to>
      <xdr:col>14</xdr:col>
      <xdr:colOff>79375</xdr:colOff>
      <xdr:row>37</xdr:row>
      <xdr:rowOff>95250</xdr:rowOff>
    </xdr:to>
    <xdr:sp macro="" textlink="">
      <xdr:nvSpPr>
        <xdr:cNvPr id="108" name="円/楕円 107"/>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09"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8" name="テキスト ボックス 12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153162</xdr:rowOff>
    </xdr:from>
    <xdr:to>
      <xdr:col>6</xdr:col>
      <xdr:colOff>510540</xdr:colOff>
      <xdr:row>62</xdr:row>
      <xdr:rowOff>118872</xdr:rowOff>
    </xdr:to>
    <xdr:cxnSp macro="">
      <xdr:nvCxnSpPr>
        <xdr:cNvPr id="132" name="直線コネクタ 131"/>
        <xdr:cNvCxnSpPr/>
      </xdr:nvCxnSpPr>
      <xdr:spPr>
        <a:xfrm flipV="1">
          <a:off x="4634865" y="9925812"/>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122699</xdr:rowOff>
    </xdr:from>
    <xdr:ext cx="405111" cy="259045"/>
    <xdr:sp macro="" textlink="">
      <xdr:nvSpPr>
        <xdr:cNvPr id="133" name="【体育館・プール】&#10;有形固定資産減価償却率最小値テキスト"/>
        <xdr:cNvSpPr txBox="1"/>
      </xdr:nvSpPr>
      <xdr:spPr>
        <a:xfrm>
          <a:off x="4724400" y="1075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62</xdr:row>
      <xdr:rowOff>118872</xdr:rowOff>
    </xdr:from>
    <xdr:to>
      <xdr:col>6</xdr:col>
      <xdr:colOff>600075</xdr:colOff>
      <xdr:row>62</xdr:row>
      <xdr:rowOff>118872</xdr:rowOff>
    </xdr:to>
    <xdr:cxnSp macro="">
      <xdr:nvCxnSpPr>
        <xdr:cNvPr id="134" name="直線コネクタ 133"/>
        <xdr:cNvCxnSpPr/>
      </xdr:nvCxnSpPr>
      <xdr:spPr>
        <a:xfrm>
          <a:off x="4546600" y="1074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99839</xdr:rowOff>
    </xdr:from>
    <xdr:ext cx="405111" cy="259045"/>
    <xdr:sp macro="" textlink="">
      <xdr:nvSpPr>
        <xdr:cNvPr id="135" name="【体育館・プール】&#10;有形固定資産減価償却率最大値テキスト"/>
        <xdr:cNvSpPr txBox="1"/>
      </xdr:nvSpPr>
      <xdr:spPr>
        <a:xfrm>
          <a:off x="4724400" y="970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57</xdr:row>
      <xdr:rowOff>153162</xdr:rowOff>
    </xdr:from>
    <xdr:to>
      <xdr:col>6</xdr:col>
      <xdr:colOff>600075</xdr:colOff>
      <xdr:row>57</xdr:row>
      <xdr:rowOff>153162</xdr:rowOff>
    </xdr:to>
    <xdr:cxnSp macro="">
      <xdr:nvCxnSpPr>
        <xdr:cNvPr id="136" name="直線コネクタ 135"/>
        <xdr:cNvCxnSpPr/>
      </xdr:nvCxnSpPr>
      <xdr:spPr>
        <a:xfrm>
          <a:off x="4546600" y="99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117365</xdr:rowOff>
    </xdr:from>
    <xdr:ext cx="405111" cy="259045"/>
    <xdr:sp macro="" textlink="">
      <xdr:nvSpPr>
        <xdr:cNvPr id="137" name="【体育館・プール】&#10;有形固定資産減価償却率平均値テキスト"/>
        <xdr:cNvSpPr txBox="1"/>
      </xdr:nvSpPr>
      <xdr:spPr>
        <a:xfrm>
          <a:off x="4724400" y="10404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138938</xdr:rowOff>
    </xdr:from>
    <xdr:to>
      <xdr:col>6</xdr:col>
      <xdr:colOff>561975</xdr:colOff>
      <xdr:row>61</xdr:row>
      <xdr:rowOff>69088</xdr:rowOff>
    </xdr:to>
    <xdr:sp macro="" textlink="">
      <xdr:nvSpPr>
        <xdr:cNvPr id="138" name="フローチャート : 判断 137"/>
        <xdr:cNvSpPr/>
      </xdr:nvSpPr>
      <xdr:spPr>
        <a:xfrm>
          <a:off x="45847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xdr:rowOff>
    </xdr:from>
    <xdr:to>
      <xdr:col>5</xdr:col>
      <xdr:colOff>409575</xdr:colOff>
      <xdr:row>61</xdr:row>
      <xdr:rowOff>105664</xdr:rowOff>
    </xdr:to>
    <xdr:sp macro="" textlink="">
      <xdr:nvSpPr>
        <xdr:cNvPr id="139" name="フローチャート : 判断 138"/>
        <xdr:cNvSpPr/>
      </xdr:nvSpPr>
      <xdr:spPr>
        <a:xfrm>
          <a:off x="3746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96791</xdr:rowOff>
    </xdr:from>
    <xdr:ext cx="405111" cy="259045"/>
    <xdr:sp macro="" textlink="">
      <xdr:nvSpPr>
        <xdr:cNvPr id="140" name="n_1aveValue【体育館・プール】&#10;有形固定資産減価償却率"/>
        <xdr:cNvSpPr txBox="1"/>
      </xdr:nvSpPr>
      <xdr:spPr>
        <a:xfrm>
          <a:off x="3582043"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46" name="円/楕円 145"/>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147"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13716</xdr:rowOff>
    </xdr:from>
    <xdr:to>
      <xdr:col>15</xdr:col>
      <xdr:colOff>180340</xdr:colOff>
      <xdr:row>62</xdr:row>
      <xdr:rowOff>84582</xdr:rowOff>
    </xdr:to>
    <xdr:cxnSp macro="">
      <xdr:nvCxnSpPr>
        <xdr:cNvPr id="169" name="直線コネクタ 168"/>
        <xdr:cNvCxnSpPr/>
      </xdr:nvCxnSpPr>
      <xdr:spPr>
        <a:xfrm flipV="1">
          <a:off x="10476865" y="9614916"/>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0"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1" name="直線コネクタ 170"/>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131843</xdr:rowOff>
    </xdr:from>
    <xdr:ext cx="469744" cy="259045"/>
    <xdr:sp macro="" textlink="">
      <xdr:nvSpPr>
        <xdr:cNvPr id="172" name="【体育館・プール】&#10;一人当たり面積最大値テキスト"/>
        <xdr:cNvSpPr txBox="1"/>
      </xdr:nvSpPr>
      <xdr:spPr>
        <a:xfrm>
          <a:off x="10566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56</xdr:row>
      <xdr:rowOff>13716</xdr:rowOff>
    </xdr:from>
    <xdr:to>
      <xdr:col>15</xdr:col>
      <xdr:colOff>269875</xdr:colOff>
      <xdr:row>56</xdr:row>
      <xdr:rowOff>13716</xdr:rowOff>
    </xdr:to>
    <xdr:cxnSp macro="">
      <xdr:nvCxnSpPr>
        <xdr:cNvPr id="173" name="直線コネクタ 172"/>
        <xdr:cNvCxnSpPr/>
      </xdr:nvCxnSpPr>
      <xdr:spPr>
        <a:xfrm>
          <a:off x="10388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119651</xdr:rowOff>
    </xdr:from>
    <xdr:ext cx="469744" cy="259045"/>
    <xdr:sp macro="" textlink="">
      <xdr:nvSpPr>
        <xdr:cNvPr id="174" name="【体育館・プール】&#10;一人当たり面積平均値テキスト"/>
        <xdr:cNvSpPr txBox="1"/>
      </xdr:nvSpPr>
      <xdr:spPr>
        <a:xfrm>
          <a:off x="10566400" y="1023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141224</xdr:rowOff>
    </xdr:from>
    <xdr:to>
      <xdr:col>15</xdr:col>
      <xdr:colOff>231775</xdr:colOff>
      <xdr:row>60</xdr:row>
      <xdr:rowOff>71374</xdr:rowOff>
    </xdr:to>
    <xdr:sp macro="" textlink="">
      <xdr:nvSpPr>
        <xdr:cNvPr id="175" name="フローチャート : 判断 174"/>
        <xdr:cNvSpPr/>
      </xdr:nvSpPr>
      <xdr:spPr>
        <a:xfrm>
          <a:off x="104267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104648</xdr:rowOff>
    </xdr:from>
    <xdr:to>
      <xdr:col>14</xdr:col>
      <xdr:colOff>79375</xdr:colOff>
      <xdr:row>60</xdr:row>
      <xdr:rowOff>34798</xdr:rowOff>
    </xdr:to>
    <xdr:sp macro="" textlink="">
      <xdr:nvSpPr>
        <xdr:cNvPr id="176" name="フローチャート : 判断 175"/>
        <xdr:cNvSpPr/>
      </xdr:nvSpPr>
      <xdr:spPr>
        <a:xfrm>
          <a:off x="958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51325</xdr:rowOff>
    </xdr:from>
    <xdr:ext cx="469744" cy="259045"/>
    <xdr:sp macro="" textlink="">
      <xdr:nvSpPr>
        <xdr:cNvPr id="177" name="n_1aveValue【体育館・プール】&#10;一人当たり面積"/>
        <xdr:cNvSpPr txBox="1"/>
      </xdr:nvSpPr>
      <xdr:spPr>
        <a:xfrm>
          <a:off x="9391727" y="99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138938</xdr:rowOff>
    </xdr:from>
    <xdr:to>
      <xdr:col>14</xdr:col>
      <xdr:colOff>79375</xdr:colOff>
      <xdr:row>63</xdr:row>
      <xdr:rowOff>69088</xdr:rowOff>
    </xdr:to>
    <xdr:sp macro="" textlink="">
      <xdr:nvSpPr>
        <xdr:cNvPr id="183" name="円/楕円 182"/>
        <xdr:cNvSpPr/>
      </xdr:nvSpPr>
      <xdr:spPr>
        <a:xfrm>
          <a:off x="9588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60215</xdr:rowOff>
    </xdr:from>
    <xdr:ext cx="469744" cy="259045"/>
    <xdr:sp macro="" textlink="">
      <xdr:nvSpPr>
        <xdr:cNvPr id="184" name="n_1mainValue【体育館・プール】&#10;一人当たり面積"/>
        <xdr:cNvSpPr txBox="1"/>
      </xdr:nvSpPr>
      <xdr:spPr>
        <a:xfrm>
          <a:off x="93917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1" name="テキスト ボックス 2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19" name="テキスト ボックス 21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23" name="直線コネクタ 222"/>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24"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25" name="直線コネクタ 224"/>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26"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27" name="直線コネクタ 226"/>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28"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29" name="フローチャート : 判断 22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30" name="フローチャート : 判断 229"/>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231"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82550</xdr:rowOff>
    </xdr:from>
    <xdr:to>
      <xdr:col>5</xdr:col>
      <xdr:colOff>409575</xdr:colOff>
      <xdr:row>102</xdr:row>
      <xdr:rowOff>12700</xdr:rowOff>
    </xdr:to>
    <xdr:sp macro="" textlink="">
      <xdr:nvSpPr>
        <xdr:cNvPr id="237" name="円/楕円 236"/>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29227</xdr:rowOff>
    </xdr:from>
    <xdr:ext cx="405111" cy="259045"/>
    <xdr:sp macro="" textlink="">
      <xdr:nvSpPr>
        <xdr:cNvPr id="238" name="n_1mainValue【市民会館】&#10;有形固定資産減価償却率"/>
        <xdr:cNvSpPr txBox="1"/>
      </xdr:nvSpPr>
      <xdr:spPr>
        <a:xfrm>
          <a:off x="3582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49" name="直線コネクタ 2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0" name="テキスト ボックス 2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1" name="直線コネクタ 2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2" name="テキスト ボックス 2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3" name="直線コネクタ 2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54" name="テキスト ボックス 2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5" name="直線コネクタ 2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56" name="テキスト ボックス 2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260" name="直線コネクタ 259"/>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61"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62" name="直線コネクタ 261"/>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263"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264" name="直線コネクタ 263"/>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265"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266" name="フローチャート : 判断 265"/>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267" name="フローチャート : 判断 266"/>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268"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77978</xdr:rowOff>
    </xdr:from>
    <xdr:to>
      <xdr:col>14</xdr:col>
      <xdr:colOff>79375</xdr:colOff>
      <xdr:row>106</xdr:row>
      <xdr:rowOff>8128</xdr:rowOff>
    </xdr:to>
    <xdr:sp macro="" textlink="">
      <xdr:nvSpPr>
        <xdr:cNvPr id="274" name="円/楕円 273"/>
        <xdr:cNvSpPr/>
      </xdr:nvSpPr>
      <xdr:spPr>
        <a:xfrm>
          <a:off x="9588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170705</xdr:rowOff>
    </xdr:from>
    <xdr:ext cx="469744" cy="259045"/>
    <xdr:sp macro="" textlink="">
      <xdr:nvSpPr>
        <xdr:cNvPr id="275" name="n_1main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7" name="直線コネクタ 2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8" name="テキスト ボックス 2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9" name="直線コネクタ 2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0" name="テキスト ボックス 2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1" name="直線コネクタ 2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2" name="テキスト ボックス 2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3" name="直線コネクタ 2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4" name="テキスト ボックス 2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40</xdr:row>
      <xdr:rowOff>110490</xdr:rowOff>
    </xdr:to>
    <xdr:cxnSp macro="">
      <xdr:nvCxnSpPr>
        <xdr:cNvPr id="298" name="直線コネクタ 297"/>
        <xdr:cNvCxnSpPr/>
      </xdr:nvCxnSpPr>
      <xdr:spPr>
        <a:xfrm flipV="1">
          <a:off x="16318864" y="584835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299" name="【一般廃棄物処理施設】&#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300" name="直線コネクタ 299"/>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301"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302" name="直線コネクタ 301"/>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60977</xdr:rowOff>
    </xdr:from>
    <xdr:ext cx="405111" cy="259045"/>
    <xdr:sp macro="" textlink="">
      <xdr:nvSpPr>
        <xdr:cNvPr id="303" name="【一般廃棄物処理施設】&#10;有形固定資産減価償却率平均値テキスト"/>
        <xdr:cNvSpPr txBox="1"/>
      </xdr:nvSpPr>
      <xdr:spPr>
        <a:xfrm>
          <a:off x="164084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304" name="フローチャート : 判断 303"/>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169418</xdr:rowOff>
    </xdr:from>
    <xdr:to>
      <xdr:col>22</xdr:col>
      <xdr:colOff>415925</xdr:colOff>
      <xdr:row>37</xdr:row>
      <xdr:rowOff>99568</xdr:rowOff>
    </xdr:to>
    <xdr:sp macro="" textlink="">
      <xdr:nvSpPr>
        <xdr:cNvPr id="305" name="フローチャート : 判断 304"/>
        <xdr:cNvSpPr/>
      </xdr:nvSpPr>
      <xdr:spPr>
        <a:xfrm>
          <a:off x="15430500" y="63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116095</xdr:rowOff>
    </xdr:from>
    <xdr:ext cx="405111" cy="259045"/>
    <xdr:sp macro="" textlink="">
      <xdr:nvSpPr>
        <xdr:cNvPr id="306" name="n_1aveValue【一般廃棄物処理施設】&#10;有形固定資産減価償却率"/>
        <xdr:cNvSpPr txBox="1"/>
      </xdr:nvSpPr>
      <xdr:spPr>
        <a:xfrm>
          <a:off x="15266043"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162560</xdr:rowOff>
    </xdr:from>
    <xdr:to>
      <xdr:col>22</xdr:col>
      <xdr:colOff>415925</xdr:colOff>
      <xdr:row>42</xdr:row>
      <xdr:rowOff>92710</xdr:rowOff>
    </xdr:to>
    <xdr:sp macro="" textlink="">
      <xdr:nvSpPr>
        <xdr:cNvPr id="312" name="円/楕円 311"/>
        <xdr:cNvSpPr/>
      </xdr:nvSpPr>
      <xdr:spPr>
        <a:xfrm>
          <a:off x="15430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83837</xdr:rowOff>
    </xdr:from>
    <xdr:ext cx="405111" cy="259045"/>
    <xdr:sp macro="" textlink="">
      <xdr:nvSpPr>
        <xdr:cNvPr id="313" name="n_1mainValue【一般廃棄物処理施設】&#10;有形固定資産減価償却率"/>
        <xdr:cNvSpPr txBox="1"/>
      </xdr:nvSpPr>
      <xdr:spPr>
        <a:xfrm>
          <a:off x="15266043"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5" name="テキスト ボックス 3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7" name="テキスト ボックス 3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9" name="テキスト ボックス 3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1" name="テキスト ボックス 3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3" name="テキスト ボックス 3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5" name="テキスト ボックス 3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337" name="直線コネクタ 336"/>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338"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339" name="直線コネクタ 338"/>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340"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341" name="直線コネクタ 340"/>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342"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343" name="フローチャート : 判断 342"/>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344" name="フローチャート : 判断 343"/>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345"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83129</xdr:rowOff>
    </xdr:from>
    <xdr:to>
      <xdr:col>31</xdr:col>
      <xdr:colOff>85725</xdr:colOff>
      <xdr:row>42</xdr:row>
      <xdr:rowOff>13279</xdr:rowOff>
    </xdr:to>
    <xdr:sp macro="" textlink="">
      <xdr:nvSpPr>
        <xdr:cNvPr id="351" name="円/楕円 350"/>
        <xdr:cNvSpPr/>
      </xdr:nvSpPr>
      <xdr:spPr>
        <a:xfrm>
          <a:off x="21272500" y="71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4406</xdr:rowOff>
    </xdr:from>
    <xdr:ext cx="469744" cy="259045"/>
    <xdr:sp macro="" textlink="">
      <xdr:nvSpPr>
        <xdr:cNvPr id="352" name="n_1mainValue【一般廃棄物処理施設】&#10;一人当たり有形固定資産（償却資産）額"/>
        <xdr:cNvSpPr txBox="1"/>
      </xdr:nvSpPr>
      <xdr:spPr>
        <a:xfrm>
          <a:off x="21075727" y="72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76" name="直線コネクタ 375"/>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77"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78" name="直線コネクタ 377"/>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79"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0" name="直線コネクタ 37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81"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82" name="フローチャート : 判断 381"/>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83" name="フローチャート : 判断 382"/>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84"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390" name="円/楕円 389"/>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10177</xdr:rowOff>
    </xdr:from>
    <xdr:ext cx="405111" cy="259045"/>
    <xdr:sp macro="" textlink="">
      <xdr:nvSpPr>
        <xdr:cNvPr id="391" name="n_1mainValue【保健センター・保健所】&#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15" name="直線コネクタ 414"/>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16"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17" name="直線コネクタ 416"/>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18"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19" name="直線コネクタ 418"/>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20"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21" name="フローチャート : 判断 420"/>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22" name="フローチャート : 判断 421"/>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23"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139700</xdr:rowOff>
    </xdr:from>
    <xdr:to>
      <xdr:col>31</xdr:col>
      <xdr:colOff>85725</xdr:colOff>
      <xdr:row>63</xdr:row>
      <xdr:rowOff>69850</xdr:rowOff>
    </xdr:to>
    <xdr:sp macro="" textlink="">
      <xdr:nvSpPr>
        <xdr:cNvPr id="429" name="円/楕円 428"/>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60977</xdr:rowOff>
    </xdr:from>
    <xdr:ext cx="469744" cy="259045"/>
    <xdr:sp macro="" textlink="">
      <xdr:nvSpPr>
        <xdr:cNvPr id="43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1" name="直線コネクタ 4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2" name="テキスト ボックス 4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3" name="直線コネクタ 4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4" name="テキスト ボックス 4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5" name="直線コネクタ 4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6" name="テキスト ボックス 4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47" name="直線コネクタ 4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48" name="テキスト ボックス 4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49" name="直線コネクタ 4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0" name="テキスト ボックス 4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1" name="直線コネクタ 4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2" name="テキスト ボックス 4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56" name="直線コネクタ 455"/>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57"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58" name="直線コネクタ 457"/>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59"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60" name="直線コネクタ 45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61"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62" name="フローチャート : 判断 461"/>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63" name="フローチャート : 判断 462"/>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64"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28121</xdr:rowOff>
    </xdr:from>
    <xdr:to>
      <xdr:col>22</xdr:col>
      <xdr:colOff>415925</xdr:colOff>
      <xdr:row>79</xdr:row>
      <xdr:rowOff>129721</xdr:rowOff>
    </xdr:to>
    <xdr:sp macro="" textlink="">
      <xdr:nvSpPr>
        <xdr:cNvPr id="470" name="円/楕円 469"/>
        <xdr:cNvSpPr/>
      </xdr:nvSpPr>
      <xdr:spPr>
        <a:xfrm>
          <a:off x="15430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146248</xdr:rowOff>
    </xdr:from>
    <xdr:ext cx="405111" cy="259045"/>
    <xdr:sp macro="" textlink="">
      <xdr:nvSpPr>
        <xdr:cNvPr id="471" name="n_1mainValue【消防施設】&#10;有形固定資産減価償却率"/>
        <xdr:cNvSpPr txBox="1"/>
      </xdr:nvSpPr>
      <xdr:spPr>
        <a:xfrm>
          <a:off x="15266043"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93" name="直線コネクタ 492"/>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94"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95" name="直線コネクタ 49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96"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97" name="直線コネクタ 496"/>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98"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99" name="フローチャート : 判断 498"/>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00" name="フローチャート : 判断 499"/>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01"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131318</xdr:rowOff>
    </xdr:from>
    <xdr:to>
      <xdr:col>31</xdr:col>
      <xdr:colOff>85725</xdr:colOff>
      <xdr:row>84</xdr:row>
      <xdr:rowOff>61468</xdr:rowOff>
    </xdr:to>
    <xdr:sp macro="" textlink="">
      <xdr:nvSpPr>
        <xdr:cNvPr id="507" name="円/楕円 506"/>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77995</xdr:rowOff>
    </xdr:from>
    <xdr:ext cx="469744" cy="259045"/>
    <xdr:sp macro="" textlink="">
      <xdr:nvSpPr>
        <xdr:cNvPr id="508" name="n_1mainValue【消防施設】&#10;一人当たり面積"/>
        <xdr:cNvSpPr txBox="1"/>
      </xdr:nvSpPr>
      <xdr:spPr>
        <a:xfrm>
          <a:off x="21075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9" name="テキスト ボックス 5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7" name="テキスト ボックス 5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39624</xdr:rowOff>
    </xdr:from>
    <xdr:to>
      <xdr:col>23</xdr:col>
      <xdr:colOff>516889</xdr:colOff>
      <xdr:row>106</xdr:row>
      <xdr:rowOff>12192</xdr:rowOff>
    </xdr:to>
    <xdr:cxnSp macro="">
      <xdr:nvCxnSpPr>
        <xdr:cNvPr id="531" name="直線コネクタ 530"/>
        <xdr:cNvCxnSpPr/>
      </xdr:nvCxnSpPr>
      <xdr:spPr>
        <a:xfrm flipV="1">
          <a:off x="16318864" y="1718462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16019</xdr:rowOff>
    </xdr:from>
    <xdr:ext cx="405111" cy="259045"/>
    <xdr:sp macro="" textlink="">
      <xdr:nvSpPr>
        <xdr:cNvPr id="532" name="【庁舎】&#10;有形固定資産減価償却率最小値テキスト"/>
        <xdr:cNvSpPr txBox="1"/>
      </xdr:nvSpPr>
      <xdr:spPr>
        <a:xfrm>
          <a:off x="16408400" y="1818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106</xdr:row>
      <xdr:rowOff>12192</xdr:rowOff>
    </xdr:from>
    <xdr:to>
      <xdr:col>23</xdr:col>
      <xdr:colOff>606425</xdr:colOff>
      <xdr:row>106</xdr:row>
      <xdr:rowOff>12192</xdr:rowOff>
    </xdr:to>
    <xdr:cxnSp macro="">
      <xdr:nvCxnSpPr>
        <xdr:cNvPr id="533" name="直線コネクタ 532"/>
        <xdr:cNvCxnSpPr/>
      </xdr:nvCxnSpPr>
      <xdr:spPr>
        <a:xfrm>
          <a:off x="16230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157751</xdr:rowOff>
    </xdr:from>
    <xdr:ext cx="405111" cy="259045"/>
    <xdr:sp macro="" textlink="">
      <xdr:nvSpPr>
        <xdr:cNvPr id="534" name="【庁舎】&#10;有形固定資産減価償却率最大値テキスト"/>
        <xdr:cNvSpPr txBox="1"/>
      </xdr:nvSpPr>
      <xdr:spPr>
        <a:xfrm>
          <a:off x="164084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100</xdr:row>
      <xdr:rowOff>39624</xdr:rowOff>
    </xdr:from>
    <xdr:to>
      <xdr:col>23</xdr:col>
      <xdr:colOff>606425</xdr:colOff>
      <xdr:row>100</xdr:row>
      <xdr:rowOff>39624</xdr:rowOff>
    </xdr:to>
    <xdr:cxnSp macro="">
      <xdr:nvCxnSpPr>
        <xdr:cNvPr id="535" name="直線コネクタ 534"/>
        <xdr:cNvCxnSpPr/>
      </xdr:nvCxnSpPr>
      <xdr:spPr>
        <a:xfrm>
          <a:off x="16230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163847</xdr:rowOff>
    </xdr:from>
    <xdr:ext cx="405111" cy="259045"/>
    <xdr:sp macro="" textlink="">
      <xdr:nvSpPr>
        <xdr:cNvPr id="536" name="【庁舎】&#10;有形固定資産減価償却率平均値テキスト"/>
        <xdr:cNvSpPr txBox="1"/>
      </xdr:nvSpPr>
      <xdr:spPr>
        <a:xfrm>
          <a:off x="16408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37" name="フローチャート : 判断 53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xdr:rowOff>
    </xdr:from>
    <xdr:to>
      <xdr:col>22</xdr:col>
      <xdr:colOff>415925</xdr:colOff>
      <xdr:row>103</xdr:row>
      <xdr:rowOff>117856</xdr:rowOff>
    </xdr:to>
    <xdr:sp macro="" textlink="">
      <xdr:nvSpPr>
        <xdr:cNvPr id="538" name="フローチャート : 判断 537"/>
        <xdr:cNvSpPr/>
      </xdr:nvSpPr>
      <xdr:spPr>
        <a:xfrm>
          <a:off x="15430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134383</xdr:rowOff>
    </xdr:from>
    <xdr:ext cx="405111" cy="259045"/>
    <xdr:sp macro="" textlink="">
      <xdr:nvSpPr>
        <xdr:cNvPr id="539" name="n_1aveValue【庁舎】&#10;有形固定資産減価償却率"/>
        <xdr:cNvSpPr txBox="1"/>
      </xdr:nvSpPr>
      <xdr:spPr>
        <a:xfrm>
          <a:off x="15266043"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123698</xdr:rowOff>
    </xdr:from>
    <xdr:to>
      <xdr:col>22</xdr:col>
      <xdr:colOff>415925</xdr:colOff>
      <xdr:row>107</xdr:row>
      <xdr:rowOff>53848</xdr:rowOff>
    </xdr:to>
    <xdr:sp macro="" textlink="">
      <xdr:nvSpPr>
        <xdr:cNvPr id="545" name="円/楕円 544"/>
        <xdr:cNvSpPr/>
      </xdr:nvSpPr>
      <xdr:spPr>
        <a:xfrm>
          <a:off x="15430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44975</xdr:rowOff>
    </xdr:from>
    <xdr:ext cx="405111" cy="259045"/>
    <xdr:sp macro="" textlink="">
      <xdr:nvSpPr>
        <xdr:cNvPr id="546" name="n_1mainValue【庁舎】&#10;有形固定資産減価償却率"/>
        <xdr:cNvSpPr txBox="1"/>
      </xdr:nvSpPr>
      <xdr:spPr>
        <a:xfrm>
          <a:off x="15266043" y="183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7" name="テキスト ボックス 55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8" name="直線コネクタ 5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9" name="テキスト ボックス 5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0" name="直線コネクタ 5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1" name="テキスト ボックス 5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2" name="直線コネクタ 5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3" name="テキスト ボックス 5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4" name="直線コネクタ 5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5" name="テキスト ボックス 5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6" name="直線コネクタ 5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7" name="テキスト ボックス 5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71" name="直線コネクタ 570"/>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72"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73" name="直線コネクタ 572"/>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74"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75" name="直線コネクタ 574"/>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76"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77" name="フローチャート : 判断 576"/>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78" name="フローチャート : 判断 577"/>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79"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585" name="円/楕円 584"/>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140988</xdr:rowOff>
    </xdr:from>
    <xdr:ext cx="469744" cy="259045"/>
    <xdr:sp macro="" textlink="">
      <xdr:nvSpPr>
        <xdr:cNvPr id="586"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類似団体と比較して特に有形固定資産減価償却率が高くなっているものは、図書館、体育館となっている。図書館については、昭和</a:t>
          </a:r>
          <a:r>
            <a:rPr kumimoji="1" lang="en-US" altLang="ja-JP" sz="1300">
              <a:latin typeface="ＭＳ Ｐゴシック"/>
            </a:rPr>
            <a:t>58</a:t>
          </a:r>
          <a:r>
            <a:rPr kumimoji="1" lang="ja-JP" altLang="en-US" sz="1300">
              <a:latin typeface="ＭＳ Ｐゴシック"/>
            </a:rPr>
            <a:t>年に建設、築後</a:t>
          </a:r>
          <a:r>
            <a:rPr kumimoji="1" lang="en-US" altLang="ja-JP" sz="1300">
              <a:latin typeface="ＭＳ Ｐゴシック"/>
            </a:rPr>
            <a:t>30</a:t>
          </a:r>
          <a:r>
            <a:rPr kumimoji="1" lang="ja-JP" altLang="en-US" sz="1300">
              <a:latin typeface="ＭＳ Ｐゴシック"/>
            </a:rPr>
            <a:t>年が経過している。近年利用者数の減少がみられるが、市内</a:t>
          </a:r>
          <a:r>
            <a:rPr kumimoji="1" lang="en-US" altLang="ja-JP" sz="1300">
              <a:latin typeface="ＭＳ Ｐゴシック"/>
            </a:rPr>
            <a:t>1</a:t>
          </a:r>
          <a:r>
            <a:rPr kumimoji="1" lang="ja-JP" altLang="en-US" sz="1300">
              <a:latin typeface="ＭＳ Ｐゴシック"/>
            </a:rPr>
            <a:t>箇所ということもあり、廃止を検討するには至らない。バリアフリー対応など、市民のニーズに即したサービスの提供を踏まえた施設改修の検討を要する。体育館については、昭和</a:t>
          </a:r>
          <a:r>
            <a:rPr kumimoji="1" lang="en-US" altLang="ja-JP" sz="1300">
              <a:latin typeface="ＭＳ Ｐゴシック"/>
            </a:rPr>
            <a:t>50</a:t>
          </a:r>
          <a:r>
            <a:rPr kumimoji="1" lang="ja-JP" altLang="en-US" sz="1300">
              <a:latin typeface="ＭＳ Ｐゴシック"/>
            </a:rPr>
            <a:t>年に建設、築後</a:t>
          </a:r>
          <a:r>
            <a:rPr kumimoji="1" lang="en-US" altLang="ja-JP" sz="1300">
              <a:latin typeface="ＭＳ Ｐゴシック"/>
            </a:rPr>
            <a:t>40</a:t>
          </a:r>
          <a:r>
            <a:rPr kumimoji="1" lang="ja-JP" altLang="en-US" sz="1300">
              <a:latin typeface="ＭＳ Ｐゴシック"/>
            </a:rPr>
            <a:t>年が経過しており、耐震安全性が確保されておらず、また屋根の状況等を含め、老朽化が激しい。稼働率が高いため、今後、大規模改修を含め検討を要する。庁舎については、東日本大震災により庁舎が倒壊したため、平成</a:t>
          </a:r>
          <a:r>
            <a:rPr kumimoji="1" lang="en-US" altLang="ja-JP" sz="1300">
              <a:latin typeface="ＭＳ Ｐゴシック"/>
            </a:rPr>
            <a:t>24</a:t>
          </a:r>
          <a:r>
            <a:rPr kumimoji="1" lang="ja-JP" altLang="en-US" sz="1300">
              <a:latin typeface="ＭＳ Ｐゴシック"/>
            </a:rPr>
            <a:t>年に建設した仮設庁舎が影響し低い数値となっている。平成</a:t>
          </a:r>
          <a:r>
            <a:rPr kumimoji="1" lang="en-US" altLang="ja-JP" sz="1300">
              <a:latin typeface="ＭＳ Ｐゴシック"/>
            </a:rPr>
            <a:t>29</a:t>
          </a:r>
          <a:r>
            <a:rPr kumimoji="1" lang="ja-JP" altLang="en-US" sz="1300">
              <a:latin typeface="ＭＳ Ｐゴシック"/>
            </a:rPr>
            <a:t>年度には新庁舎が計上されるため、更に数値は低くなる。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市税の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％）、地方消費税交付金の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10.3</a:t>
          </a:r>
          <a:r>
            <a:rPr kumimoji="1" lang="ja-JP" altLang="ja-JP" sz="1200">
              <a:solidFill>
                <a:schemeClr val="dk1"/>
              </a:solidFill>
              <a:effectLst/>
              <a:latin typeface="+mn-lt"/>
              <a:ea typeface="+mn-ea"/>
              <a:cs typeface="+mn-cs"/>
            </a:rPr>
            <a:t>％）等があったものの、平成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年度は前年度から横ばいの</a:t>
          </a:r>
          <a:r>
            <a:rPr kumimoji="1" lang="en-US" altLang="ja-JP" sz="1200">
              <a:solidFill>
                <a:schemeClr val="dk1"/>
              </a:solidFill>
              <a:effectLst/>
              <a:latin typeface="+mn-lt"/>
              <a:ea typeface="+mn-ea"/>
              <a:cs typeface="+mn-cs"/>
            </a:rPr>
            <a:t>0.60</a:t>
          </a:r>
          <a:r>
            <a:rPr kumimoji="1" lang="ja-JP" altLang="ja-JP" sz="1200">
              <a:solidFill>
                <a:schemeClr val="dk1"/>
              </a:solidFill>
              <a:effectLst/>
              <a:latin typeface="+mn-lt"/>
              <a:ea typeface="+mn-ea"/>
              <a:cs typeface="+mn-cs"/>
            </a:rPr>
            <a:t>となった。類似団体平均値の比較では、</a:t>
          </a:r>
          <a:r>
            <a:rPr kumimoji="1" lang="en-US" altLang="ja-JP" sz="1200">
              <a:solidFill>
                <a:schemeClr val="dk1"/>
              </a:solidFill>
              <a:effectLst/>
              <a:latin typeface="+mn-lt"/>
              <a:ea typeface="+mn-ea"/>
              <a:cs typeface="+mn-cs"/>
            </a:rPr>
            <a:t>0.03</a:t>
          </a:r>
          <a:r>
            <a:rPr kumimoji="1" lang="ja-JP" altLang="ja-JP" sz="1200">
              <a:solidFill>
                <a:schemeClr val="dk1"/>
              </a:solidFill>
              <a:effectLst/>
              <a:latin typeface="+mn-lt"/>
              <a:ea typeface="+mn-ea"/>
              <a:cs typeface="+mn-cs"/>
            </a:rPr>
            <a:t>ポイント上回っている。平成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年度から本格的に着手した土地開発公社健全化支援に加え、平成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年度には住宅公社破産に伴う債務解消のため第三セクター等改革推進債（</a:t>
          </a:r>
          <a:r>
            <a:rPr kumimoji="1" lang="en-US" altLang="ja-JP" sz="1200">
              <a:solidFill>
                <a:schemeClr val="dk1"/>
              </a:solidFill>
              <a:effectLst/>
              <a:latin typeface="+mn-lt"/>
              <a:ea typeface="+mn-ea"/>
              <a:cs typeface="+mn-cs"/>
            </a:rPr>
            <a:t>4,678</a:t>
          </a:r>
          <a:r>
            <a:rPr kumimoji="1" lang="ja-JP" altLang="ja-JP" sz="1200">
              <a:solidFill>
                <a:schemeClr val="dk1"/>
              </a:solidFill>
              <a:effectLst/>
              <a:latin typeface="+mn-lt"/>
              <a:ea typeface="+mn-ea"/>
              <a:cs typeface="+mn-cs"/>
            </a:rPr>
            <a:t>百万円）を発行するなど財政の健全化に取り組んでいるが、引き続き職員数の削減（平成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年度までに対</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年度比△</a:t>
          </a:r>
          <a:r>
            <a:rPr kumimoji="1" lang="en-US" altLang="ja-JP" sz="1200">
              <a:solidFill>
                <a:schemeClr val="dk1"/>
              </a:solidFill>
              <a:effectLst/>
              <a:latin typeface="+mn-lt"/>
              <a:ea typeface="+mn-ea"/>
              <a:cs typeface="+mn-cs"/>
            </a:rPr>
            <a:t>60</a:t>
          </a:r>
          <a:r>
            <a:rPr kumimoji="1" lang="ja-JP" altLang="ja-JP" sz="1200">
              <a:solidFill>
                <a:schemeClr val="dk1"/>
              </a:solidFill>
              <a:effectLst/>
              <a:latin typeface="+mn-lt"/>
              <a:ea typeface="+mn-ea"/>
              <a:cs typeface="+mn-cs"/>
            </a:rPr>
            <a:t>人）等による人件費の圧縮、事務事業のゼロベース見直し、投資的事業の圧縮等を着実に実行していく。</a:t>
          </a:r>
          <a:endParaRPr lang="ja-JP" altLang="ja-JP" sz="1600">
            <a:effectLst/>
          </a:endParaRPr>
        </a:p>
        <a:p>
          <a:endParaRPr kumimoji="1" lang="ja-JP" altLang="en-US" sz="16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4" name="直線コネクタ 73"/>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40</xdr:row>
      <xdr:rowOff>167217</xdr:rowOff>
    </xdr:to>
    <xdr:cxnSp macro="">
      <xdr:nvCxnSpPr>
        <xdr:cNvPr id="77" name="直線コネクタ 76"/>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経常一財が歳出では日立・高萩広域下水道組合負担金が法適化に伴う基準外繰出金の臨時への移行による</a:t>
          </a:r>
          <a:r>
            <a:rPr kumimoji="1" lang="en-US" altLang="ja-JP" sz="1050">
              <a:solidFill>
                <a:schemeClr val="dk1"/>
              </a:solidFill>
              <a:effectLst/>
              <a:latin typeface="+mn-lt"/>
              <a:ea typeface="+mn-ea"/>
              <a:cs typeface="+mn-cs"/>
            </a:rPr>
            <a:t>248</a:t>
          </a:r>
          <a:r>
            <a:rPr kumimoji="1" lang="ja-JP" altLang="en-US" sz="1050">
              <a:solidFill>
                <a:schemeClr val="dk1"/>
              </a:solidFill>
              <a:effectLst/>
              <a:latin typeface="+mn-lt"/>
              <a:ea typeface="+mn-ea"/>
              <a:cs typeface="+mn-cs"/>
            </a:rPr>
            <a:t>百万円の減等により</a:t>
          </a:r>
          <a:r>
            <a:rPr kumimoji="1" lang="en-US" altLang="ja-JP" sz="1050">
              <a:solidFill>
                <a:schemeClr val="dk1"/>
              </a:solidFill>
              <a:effectLst/>
              <a:latin typeface="+mn-lt"/>
              <a:ea typeface="+mn-ea"/>
              <a:cs typeface="+mn-cs"/>
            </a:rPr>
            <a:t>151</a:t>
          </a:r>
          <a:r>
            <a:rPr kumimoji="1" lang="ja-JP" altLang="en-US" sz="1050">
              <a:solidFill>
                <a:schemeClr val="dk1"/>
              </a:solidFill>
              <a:effectLst/>
              <a:latin typeface="+mn-lt"/>
              <a:ea typeface="+mn-ea"/>
              <a:cs typeface="+mn-cs"/>
            </a:rPr>
            <a:t>百万円の減（△</a:t>
          </a:r>
          <a:r>
            <a:rPr kumimoji="1" lang="en-US" altLang="ja-JP" sz="1050">
              <a:solidFill>
                <a:schemeClr val="dk1"/>
              </a:solidFill>
              <a:effectLst/>
              <a:latin typeface="+mn-lt"/>
              <a:ea typeface="+mn-ea"/>
              <a:cs typeface="+mn-cs"/>
            </a:rPr>
            <a:t>2.1</a:t>
          </a:r>
          <a:r>
            <a:rPr kumimoji="1" lang="ja-JP" altLang="en-US" sz="1050">
              <a:solidFill>
                <a:schemeClr val="dk1"/>
              </a:solidFill>
              <a:effectLst/>
              <a:latin typeface="+mn-lt"/>
              <a:ea typeface="+mn-ea"/>
              <a:cs typeface="+mn-cs"/>
            </a:rPr>
            <a:t>％）、歳入では地方消費税交付金</a:t>
          </a:r>
          <a:r>
            <a:rPr kumimoji="1" lang="en-US" altLang="ja-JP" sz="1050">
              <a:solidFill>
                <a:schemeClr val="dk1"/>
              </a:solidFill>
              <a:effectLst/>
              <a:latin typeface="+mn-lt"/>
              <a:ea typeface="+mn-ea"/>
              <a:cs typeface="+mn-cs"/>
            </a:rPr>
            <a:t>53</a:t>
          </a:r>
          <a:r>
            <a:rPr kumimoji="1" lang="ja-JP" altLang="en-US" sz="1050">
              <a:solidFill>
                <a:schemeClr val="dk1"/>
              </a:solidFill>
              <a:effectLst/>
              <a:latin typeface="+mn-lt"/>
              <a:ea typeface="+mn-ea"/>
              <a:cs typeface="+mn-cs"/>
            </a:rPr>
            <a:t>百万円の減（△</a:t>
          </a:r>
          <a:r>
            <a:rPr kumimoji="1" lang="en-US" altLang="ja-JP" sz="1050">
              <a:solidFill>
                <a:schemeClr val="dk1"/>
              </a:solidFill>
              <a:effectLst/>
              <a:latin typeface="+mn-lt"/>
              <a:ea typeface="+mn-ea"/>
              <a:cs typeface="+mn-cs"/>
            </a:rPr>
            <a:t>10.3</a:t>
          </a:r>
          <a:r>
            <a:rPr kumimoji="1" lang="ja-JP" altLang="en-US" sz="1050">
              <a:solidFill>
                <a:schemeClr val="dk1"/>
              </a:solidFill>
              <a:effectLst/>
              <a:latin typeface="+mn-lt"/>
              <a:ea typeface="+mn-ea"/>
              <a:cs typeface="+mn-cs"/>
            </a:rPr>
            <a:t>％）、臨時財政対策債</a:t>
          </a:r>
          <a:r>
            <a:rPr kumimoji="1" lang="en-US" altLang="ja-JP" sz="1050">
              <a:solidFill>
                <a:schemeClr val="dk1"/>
              </a:solidFill>
              <a:effectLst/>
              <a:latin typeface="+mn-lt"/>
              <a:ea typeface="+mn-ea"/>
              <a:cs typeface="+mn-cs"/>
            </a:rPr>
            <a:t>102</a:t>
          </a:r>
          <a:r>
            <a:rPr kumimoji="1" lang="ja-JP" altLang="en-US" sz="1050">
              <a:solidFill>
                <a:schemeClr val="dk1"/>
              </a:solidFill>
              <a:effectLst/>
              <a:latin typeface="+mn-lt"/>
              <a:ea typeface="+mn-ea"/>
              <a:cs typeface="+mn-cs"/>
            </a:rPr>
            <a:t>百万円の減（△</a:t>
          </a:r>
          <a:r>
            <a:rPr kumimoji="1" lang="en-US" altLang="ja-JP" sz="1050">
              <a:solidFill>
                <a:schemeClr val="dk1"/>
              </a:solidFill>
              <a:effectLst/>
              <a:latin typeface="+mn-lt"/>
              <a:ea typeface="+mn-ea"/>
              <a:cs typeface="+mn-cs"/>
            </a:rPr>
            <a:t>18.3</a:t>
          </a:r>
          <a:r>
            <a:rPr kumimoji="1" lang="ja-JP" altLang="en-US" sz="1050">
              <a:solidFill>
                <a:schemeClr val="dk1"/>
              </a:solidFill>
              <a:effectLst/>
              <a:latin typeface="+mn-lt"/>
              <a:ea typeface="+mn-ea"/>
              <a:cs typeface="+mn-cs"/>
            </a:rPr>
            <a:t>％）等により、臨財債を含め</a:t>
          </a:r>
          <a:r>
            <a:rPr kumimoji="1" lang="en-US" altLang="ja-JP" sz="1050">
              <a:solidFill>
                <a:schemeClr val="dk1"/>
              </a:solidFill>
              <a:effectLst/>
              <a:latin typeface="+mn-lt"/>
              <a:ea typeface="+mn-ea"/>
              <a:cs typeface="+mn-cs"/>
            </a:rPr>
            <a:t>169</a:t>
          </a:r>
          <a:r>
            <a:rPr kumimoji="1" lang="ja-JP" altLang="en-US" sz="1050">
              <a:solidFill>
                <a:schemeClr val="dk1"/>
              </a:solidFill>
              <a:effectLst/>
              <a:latin typeface="+mn-lt"/>
              <a:ea typeface="+mn-ea"/>
              <a:cs typeface="+mn-cs"/>
            </a:rPr>
            <a:t>百万円の減となり、前年度比で</a:t>
          </a:r>
          <a:r>
            <a:rPr kumimoji="1" lang="en-US" altLang="ja-JP" sz="1050">
              <a:solidFill>
                <a:schemeClr val="dk1"/>
              </a:solidFill>
              <a:effectLst/>
              <a:latin typeface="+mn-lt"/>
              <a:ea typeface="+mn-ea"/>
              <a:cs typeface="+mn-cs"/>
            </a:rPr>
            <a:t>0.2</a:t>
          </a:r>
          <a:r>
            <a:rPr kumimoji="1" lang="ja-JP" altLang="en-US" sz="1050">
              <a:solidFill>
                <a:schemeClr val="dk1"/>
              </a:solidFill>
              <a:effectLst/>
              <a:latin typeface="+mn-lt"/>
              <a:ea typeface="+mn-ea"/>
              <a:cs typeface="+mn-cs"/>
            </a:rPr>
            <a:t>ポイント増となった。</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類似団体平均値との比較では依然として非常に高い数値となっている。今後は、本庁舎再建及び国体関連施設改修等</a:t>
          </a:r>
          <a:r>
            <a:rPr kumimoji="1" lang="ja-JP" altLang="en-US" sz="1050">
              <a:solidFill>
                <a:schemeClr val="dk1"/>
              </a:solidFill>
              <a:effectLst/>
              <a:latin typeface="+mn-lt"/>
              <a:ea typeface="+mn-ea"/>
              <a:cs typeface="+mn-cs"/>
            </a:rPr>
            <a:t>に伴う</a:t>
          </a:r>
          <a:r>
            <a:rPr kumimoji="1" lang="ja-JP" altLang="ja-JP" sz="1050">
              <a:solidFill>
                <a:schemeClr val="dk1"/>
              </a:solidFill>
              <a:effectLst/>
              <a:latin typeface="+mn-lt"/>
              <a:ea typeface="+mn-ea"/>
              <a:cs typeface="+mn-cs"/>
            </a:rPr>
            <a:t>公債費</a:t>
          </a:r>
          <a:r>
            <a:rPr kumimoji="1" lang="ja-JP" altLang="en-US" sz="1050">
              <a:solidFill>
                <a:schemeClr val="dk1"/>
              </a:solidFill>
              <a:effectLst/>
              <a:latin typeface="+mn-lt"/>
              <a:ea typeface="+mn-ea"/>
              <a:cs typeface="+mn-cs"/>
            </a:rPr>
            <a:t>の増や社会保障費関連の扶助費の増など義務的経費の増</a:t>
          </a:r>
          <a:r>
            <a:rPr kumimoji="1" lang="ja-JP" altLang="ja-JP" sz="1050">
              <a:solidFill>
                <a:schemeClr val="dk1"/>
              </a:solidFill>
              <a:effectLst/>
              <a:latin typeface="+mn-lt"/>
              <a:ea typeface="+mn-ea"/>
              <a:cs typeface="+mn-cs"/>
            </a:rPr>
            <a:t>により再度上昇も懸念されるため、すべての事業において、緊急性や必要性を検証し、「事業の見直し」と「事業の再構築」の徹底を図り、経常経費の削減に努める。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56388</xdr:rowOff>
    </xdr:from>
    <xdr:to>
      <xdr:col>7</xdr:col>
      <xdr:colOff>152400</xdr:colOff>
      <xdr:row>63</xdr:row>
      <xdr:rowOff>66040</xdr:rowOff>
    </xdr:to>
    <xdr:cxnSp macro="">
      <xdr:nvCxnSpPr>
        <xdr:cNvPr id="129" name="直線コネクタ 128"/>
        <xdr:cNvCxnSpPr/>
      </xdr:nvCxnSpPr>
      <xdr:spPr>
        <a:xfrm>
          <a:off x="4114800" y="1085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64</xdr:row>
      <xdr:rowOff>5588</xdr:rowOff>
    </xdr:to>
    <xdr:cxnSp macro="">
      <xdr:nvCxnSpPr>
        <xdr:cNvPr id="132" name="直線コネクタ 131"/>
        <xdr:cNvCxnSpPr/>
      </xdr:nvCxnSpPr>
      <xdr:spPr>
        <a:xfrm flipV="1">
          <a:off x="3225800" y="108577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5588</xdr:rowOff>
    </xdr:to>
    <xdr:cxnSp macro="">
      <xdr:nvCxnSpPr>
        <xdr:cNvPr id="135" name="直線コネクタ 134"/>
        <xdr:cNvCxnSpPr/>
      </xdr:nvCxnSpPr>
      <xdr:spPr>
        <a:xfrm>
          <a:off x="2336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64</xdr:row>
      <xdr:rowOff>762</xdr:rowOff>
    </xdr:to>
    <xdr:cxnSp macro="">
      <xdr:nvCxnSpPr>
        <xdr:cNvPr id="138" name="直線コネクタ 137"/>
        <xdr:cNvCxnSpPr/>
      </xdr:nvCxnSpPr>
      <xdr:spPr>
        <a:xfrm>
          <a:off x="1447800" y="109156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8" name="円/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49"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5588</xdr:rowOff>
    </xdr:from>
    <xdr:to>
      <xdr:col>6</xdr:col>
      <xdr:colOff>50800</xdr:colOff>
      <xdr:row>63</xdr:row>
      <xdr:rowOff>107188</xdr:rowOff>
    </xdr:to>
    <xdr:sp macro="" textlink="">
      <xdr:nvSpPr>
        <xdr:cNvPr id="150" name="円/楕円 149"/>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91965</xdr:rowOff>
    </xdr:from>
    <xdr:ext cx="736600" cy="259045"/>
    <xdr:sp macro="" textlink="">
      <xdr:nvSpPr>
        <xdr:cNvPr id="151" name="テキスト ボックス 150"/>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4" name="円/楕円 153"/>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5" name="テキスト ボックス 154"/>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6" name="円/楕円 155"/>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57" name="テキスト ボックス 156"/>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前年度と比較して、</a:t>
          </a:r>
          <a:r>
            <a:rPr kumimoji="1" lang="ja-JP" altLang="ja-JP" sz="1400">
              <a:solidFill>
                <a:schemeClr val="tx1"/>
              </a:solidFill>
              <a:effectLst/>
              <a:latin typeface="+mn-lt"/>
              <a:ea typeface="+mn-ea"/>
              <a:cs typeface="+mn-cs"/>
            </a:rPr>
            <a:t>人件費では、</a:t>
          </a:r>
          <a:r>
            <a:rPr kumimoji="1" lang="ja-JP" altLang="en-US" sz="1400">
              <a:solidFill>
                <a:schemeClr val="tx1"/>
              </a:solidFill>
              <a:effectLst/>
              <a:latin typeface="+mn-lt"/>
              <a:ea typeface="+mn-ea"/>
              <a:cs typeface="+mn-cs"/>
            </a:rPr>
            <a:t>投資的経費の減に伴う支弁人件費への振替額の減により総額で</a:t>
          </a:r>
          <a:r>
            <a:rPr kumimoji="1" lang="en-US" altLang="ja-JP" sz="1400">
              <a:solidFill>
                <a:schemeClr val="tx1"/>
              </a:solidFill>
              <a:effectLst/>
              <a:latin typeface="+mn-lt"/>
              <a:ea typeface="+mn-ea"/>
              <a:cs typeface="+mn-cs"/>
            </a:rPr>
            <a:t>17</a:t>
          </a:r>
          <a:r>
            <a:rPr kumimoji="1" lang="ja-JP" altLang="en-US" sz="1400">
              <a:solidFill>
                <a:schemeClr val="tx1"/>
              </a:solidFill>
              <a:effectLst/>
              <a:latin typeface="+mn-lt"/>
              <a:ea typeface="+mn-ea"/>
              <a:cs typeface="+mn-cs"/>
            </a:rPr>
            <a:t>百万円の増であるが、</a:t>
          </a:r>
          <a:r>
            <a:rPr kumimoji="1" lang="ja-JP" altLang="ja-JP" sz="1400">
              <a:solidFill>
                <a:schemeClr val="tx1"/>
              </a:solidFill>
              <a:effectLst/>
              <a:latin typeface="+mn-lt"/>
              <a:ea typeface="+mn-ea"/>
              <a:cs typeface="+mn-cs"/>
            </a:rPr>
            <a:t>物件費では</a:t>
          </a:r>
          <a:r>
            <a:rPr kumimoji="1" lang="ja-JP" altLang="en-US" sz="1400">
              <a:solidFill>
                <a:schemeClr val="tx1"/>
              </a:solidFill>
              <a:effectLst/>
              <a:latin typeface="+mn-lt"/>
              <a:ea typeface="+mn-ea"/>
              <a:cs typeface="+mn-cs"/>
            </a:rPr>
            <a:t>プレミアム付商品券発行事業委託料</a:t>
          </a:r>
          <a:r>
            <a:rPr kumimoji="1" lang="en-US" altLang="ja-JP" sz="1400">
              <a:solidFill>
                <a:schemeClr val="tx1"/>
              </a:solidFill>
              <a:effectLst/>
              <a:latin typeface="+mn-lt"/>
              <a:ea typeface="+mn-ea"/>
              <a:cs typeface="+mn-cs"/>
            </a:rPr>
            <a:t>47</a:t>
          </a:r>
          <a:r>
            <a:rPr kumimoji="1" lang="ja-JP" altLang="en-US" sz="1400">
              <a:solidFill>
                <a:schemeClr val="tx1"/>
              </a:solidFill>
              <a:effectLst/>
              <a:latin typeface="+mn-lt"/>
              <a:ea typeface="+mn-ea"/>
              <a:cs typeface="+mn-cs"/>
            </a:rPr>
            <a:t>百万円の</a:t>
          </a:r>
          <a:r>
            <a:rPr kumimoji="1" lang="ja-JP" altLang="ja-JP" sz="1400">
              <a:solidFill>
                <a:schemeClr val="tx1"/>
              </a:solidFill>
              <a:effectLst/>
              <a:latin typeface="+mn-lt"/>
              <a:ea typeface="+mn-ea"/>
              <a:cs typeface="+mn-cs"/>
            </a:rPr>
            <a:t>皆減等により総額で</a:t>
          </a:r>
          <a:r>
            <a:rPr kumimoji="1" lang="en-US" altLang="ja-JP" sz="1400">
              <a:solidFill>
                <a:schemeClr val="tx1"/>
              </a:solidFill>
              <a:effectLst/>
              <a:latin typeface="+mn-lt"/>
              <a:ea typeface="+mn-ea"/>
              <a:cs typeface="+mn-cs"/>
            </a:rPr>
            <a:t>45</a:t>
          </a:r>
          <a:r>
            <a:rPr kumimoji="1" lang="ja-JP" altLang="ja-JP" sz="1400">
              <a:solidFill>
                <a:schemeClr val="tx1"/>
              </a:solidFill>
              <a:effectLst/>
              <a:latin typeface="+mn-lt"/>
              <a:ea typeface="+mn-ea"/>
              <a:cs typeface="+mn-cs"/>
            </a:rPr>
            <a:t>百万円の減である。</a:t>
          </a:r>
          <a:r>
            <a:rPr kumimoji="1" lang="ja-JP" altLang="en-US"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20</a:t>
          </a:r>
          <a:r>
            <a:rPr kumimoji="1" lang="ja-JP" altLang="en-US" sz="1400">
              <a:solidFill>
                <a:schemeClr val="tx1"/>
              </a:solidFill>
              <a:effectLst/>
              <a:latin typeface="+mn-lt"/>
              <a:ea typeface="+mn-ea"/>
              <a:cs typeface="+mn-cs"/>
            </a:rPr>
            <a:t>年度から行財政健全化を進めてきたことで、類似団体と比較して低い数値となっている。</a:t>
          </a:r>
          <a:endParaRPr lang="ja-JP" altLang="ja-JP" sz="1400">
            <a:solidFill>
              <a:schemeClr val="tx1"/>
            </a:solidFill>
            <a:effectLst/>
          </a:endParaRPr>
        </a:p>
        <a:p>
          <a:r>
            <a:rPr kumimoji="1" lang="ja-JP" altLang="ja-JP" sz="1400">
              <a:solidFill>
                <a:schemeClr val="tx1"/>
              </a:solidFill>
              <a:effectLst/>
              <a:latin typeface="+mn-lt"/>
              <a:ea typeface="+mn-ea"/>
              <a:cs typeface="+mn-cs"/>
            </a:rPr>
            <a:t>　今後は、職員削減等により委託料等の増加が見込まれるため</a:t>
          </a:r>
          <a:r>
            <a:rPr kumimoji="1" lang="ja-JP" altLang="en-US" sz="1400">
              <a:solidFill>
                <a:schemeClr val="tx1"/>
              </a:solidFill>
              <a:effectLst/>
              <a:latin typeface="+mn-lt"/>
              <a:ea typeface="+mn-ea"/>
              <a:cs typeface="+mn-cs"/>
            </a:rPr>
            <a:t>、事務事業のゼロベースの見直し、経常経費の削減に努める。</a:t>
          </a:r>
          <a:endParaRPr lang="ja-JP" altLang="ja-JP" sz="1400">
            <a:solidFill>
              <a:schemeClr val="tx1"/>
            </a:solidFill>
            <a:effectLst/>
          </a:endParaRPr>
        </a:p>
        <a:p>
          <a:endParaRPr kumimoji="1" lang="ja-JP" altLang="en-US" sz="16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63305</xdr:rowOff>
    </xdr:from>
    <xdr:to>
      <xdr:col>7</xdr:col>
      <xdr:colOff>152400</xdr:colOff>
      <xdr:row>81</xdr:row>
      <xdr:rowOff>67737</xdr:rowOff>
    </xdr:to>
    <xdr:cxnSp macro="">
      <xdr:nvCxnSpPr>
        <xdr:cNvPr id="192" name="直線コネクタ 191"/>
        <xdr:cNvCxnSpPr/>
      </xdr:nvCxnSpPr>
      <xdr:spPr>
        <a:xfrm flipV="1">
          <a:off x="4114800" y="13950755"/>
          <a:ext cx="8382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64266</xdr:rowOff>
    </xdr:from>
    <xdr:to>
      <xdr:col>6</xdr:col>
      <xdr:colOff>0</xdr:colOff>
      <xdr:row>81</xdr:row>
      <xdr:rowOff>67737</xdr:rowOff>
    </xdr:to>
    <xdr:cxnSp macro="">
      <xdr:nvCxnSpPr>
        <xdr:cNvPr id="195" name="直線コネクタ 194"/>
        <xdr:cNvCxnSpPr/>
      </xdr:nvCxnSpPr>
      <xdr:spPr>
        <a:xfrm>
          <a:off x="3225800" y="13951716"/>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64266</xdr:rowOff>
    </xdr:from>
    <xdr:to>
      <xdr:col>4</xdr:col>
      <xdr:colOff>482600</xdr:colOff>
      <xdr:row>81</xdr:row>
      <xdr:rowOff>69230</xdr:rowOff>
    </xdr:to>
    <xdr:cxnSp macro="">
      <xdr:nvCxnSpPr>
        <xdr:cNvPr id="198" name="直線コネクタ 197"/>
        <xdr:cNvCxnSpPr/>
      </xdr:nvCxnSpPr>
      <xdr:spPr>
        <a:xfrm flipV="1">
          <a:off x="2336800" y="13951716"/>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69230</xdr:rowOff>
    </xdr:from>
    <xdr:to>
      <xdr:col>3</xdr:col>
      <xdr:colOff>279400</xdr:colOff>
      <xdr:row>81</xdr:row>
      <xdr:rowOff>122214</xdr:rowOff>
    </xdr:to>
    <xdr:cxnSp macro="">
      <xdr:nvCxnSpPr>
        <xdr:cNvPr id="201" name="直線コネクタ 200"/>
        <xdr:cNvCxnSpPr/>
      </xdr:nvCxnSpPr>
      <xdr:spPr>
        <a:xfrm flipV="1">
          <a:off x="1447800" y="13956680"/>
          <a:ext cx="8890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12505</xdr:rowOff>
    </xdr:from>
    <xdr:to>
      <xdr:col>7</xdr:col>
      <xdr:colOff>203200</xdr:colOff>
      <xdr:row>81</xdr:row>
      <xdr:rowOff>114105</xdr:rowOff>
    </xdr:to>
    <xdr:sp macro="" textlink="">
      <xdr:nvSpPr>
        <xdr:cNvPr id="211" name="円/楕円 210"/>
        <xdr:cNvSpPr/>
      </xdr:nvSpPr>
      <xdr:spPr>
        <a:xfrm>
          <a:off x="4902200" y="13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29032</xdr:rowOff>
    </xdr:from>
    <xdr:ext cx="762000" cy="259045"/>
    <xdr:sp macro="" textlink="">
      <xdr:nvSpPr>
        <xdr:cNvPr id="212" name="人件費・物件費等の状況該当値テキスト"/>
        <xdr:cNvSpPr txBox="1"/>
      </xdr:nvSpPr>
      <xdr:spPr>
        <a:xfrm>
          <a:off x="5041900" y="1374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16937</xdr:rowOff>
    </xdr:from>
    <xdr:to>
      <xdr:col>6</xdr:col>
      <xdr:colOff>50800</xdr:colOff>
      <xdr:row>81</xdr:row>
      <xdr:rowOff>118537</xdr:rowOff>
    </xdr:to>
    <xdr:sp macro="" textlink="">
      <xdr:nvSpPr>
        <xdr:cNvPr id="213" name="円/楕円 212"/>
        <xdr:cNvSpPr/>
      </xdr:nvSpPr>
      <xdr:spPr>
        <a:xfrm>
          <a:off x="4064000" y="139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128714</xdr:rowOff>
    </xdr:from>
    <xdr:ext cx="736600" cy="259045"/>
    <xdr:sp macro="" textlink="">
      <xdr:nvSpPr>
        <xdr:cNvPr id="214" name="テキスト ボックス 213"/>
        <xdr:cNvSpPr txBox="1"/>
      </xdr:nvSpPr>
      <xdr:spPr>
        <a:xfrm>
          <a:off x="3733800" y="1367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13466</xdr:rowOff>
    </xdr:from>
    <xdr:to>
      <xdr:col>4</xdr:col>
      <xdr:colOff>533400</xdr:colOff>
      <xdr:row>81</xdr:row>
      <xdr:rowOff>115066</xdr:rowOff>
    </xdr:to>
    <xdr:sp macro="" textlink="">
      <xdr:nvSpPr>
        <xdr:cNvPr id="215" name="円/楕円 214"/>
        <xdr:cNvSpPr/>
      </xdr:nvSpPr>
      <xdr:spPr>
        <a:xfrm>
          <a:off x="3175000" y="139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125243</xdr:rowOff>
    </xdr:from>
    <xdr:ext cx="762000" cy="259045"/>
    <xdr:sp macro="" textlink="">
      <xdr:nvSpPr>
        <xdr:cNvPr id="216" name="テキスト ボックス 215"/>
        <xdr:cNvSpPr txBox="1"/>
      </xdr:nvSpPr>
      <xdr:spPr>
        <a:xfrm>
          <a:off x="2844800" y="1366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18430</xdr:rowOff>
    </xdr:from>
    <xdr:to>
      <xdr:col>3</xdr:col>
      <xdr:colOff>330200</xdr:colOff>
      <xdr:row>81</xdr:row>
      <xdr:rowOff>120030</xdr:rowOff>
    </xdr:to>
    <xdr:sp macro="" textlink="">
      <xdr:nvSpPr>
        <xdr:cNvPr id="217" name="円/楕円 216"/>
        <xdr:cNvSpPr/>
      </xdr:nvSpPr>
      <xdr:spPr>
        <a:xfrm>
          <a:off x="2286000" y="139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130207</xdr:rowOff>
    </xdr:from>
    <xdr:ext cx="762000" cy="259045"/>
    <xdr:sp macro="" textlink="">
      <xdr:nvSpPr>
        <xdr:cNvPr id="218" name="テキスト ボックス 217"/>
        <xdr:cNvSpPr txBox="1"/>
      </xdr:nvSpPr>
      <xdr:spPr>
        <a:xfrm>
          <a:off x="1955800" y="136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71414</xdr:rowOff>
    </xdr:from>
    <xdr:to>
      <xdr:col>2</xdr:col>
      <xdr:colOff>127000</xdr:colOff>
      <xdr:row>82</xdr:row>
      <xdr:rowOff>1564</xdr:rowOff>
    </xdr:to>
    <xdr:sp macro="" textlink="">
      <xdr:nvSpPr>
        <xdr:cNvPr id="219" name="円/楕円 218"/>
        <xdr:cNvSpPr/>
      </xdr:nvSpPr>
      <xdr:spPr>
        <a:xfrm>
          <a:off x="1397000" y="139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157791</xdr:rowOff>
    </xdr:from>
    <xdr:ext cx="762000" cy="259045"/>
    <xdr:sp macro="" textlink="">
      <xdr:nvSpPr>
        <xdr:cNvPr id="220" name="テキスト ボックス 219"/>
        <xdr:cNvSpPr txBox="1"/>
      </xdr:nvSpPr>
      <xdr:spPr>
        <a:xfrm>
          <a:off x="1066800" y="1404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行財政健全化計画（平成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年度）に基づき、全職員を対象に平成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月から給与カット（～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月：階級に応じて△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月～：階級に応じて△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月～：階級に応じて△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級のみ△</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）を行ったことから、県内市町村において最低水準、類似団体平均値と比較しても大きく下回っていた。平成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年度に給与復元をしたことや、国の給与改定に準じたことにより指数が回復したが、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年度は経験年数階層内の職員分布変動により</a:t>
          </a:r>
          <a:r>
            <a:rPr kumimoji="1" lang="ja-JP" altLang="en-US" sz="1100">
              <a:solidFill>
                <a:schemeClr val="tx1"/>
              </a:solidFill>
              <a:effectLst/>
              <a:latin typeface="+mn-lt"/>
              <a:ea typeface="+mn-ea"/>
              <a:cs typeface="+mn-cs"/>
            </a:rPr>
            <a:t>、平均月額が高い階層が生じたため、</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ポイント増、類似団体と比較して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今後は、財政状況等を考慮し、必要があれば給与の再カットも視野に入れた対応の検討も要する。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168729</xdr:rowOff>
    </xdr:to>
    <xdr:cxnSp macro="">
      <xdr:nvCxnSpPr>
        <xdr:cNvPr id="256" name="直線コネクタ 255"/>
        <xdr:cNvCxnSpPr/>
      </xdr:nvCxnSpPr>
      <xdr:spPr>
        <a:xfrm>
          <a:off x="16179800" y="144556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85</xdr:row>
      <xdr:rowOff>54732</xdr:rowOff>
    </xdr:to>
    <xdr:cxnSp macro="">
      <xdr:nvCxnSpPr>
        <xdr:cNvPr id="259" name="直線コネクタ 258"/>
        <xdr:cNvCxnSpPr/>
      </xdr:nvCxnSpPr>
      <xdr:spPr>
        <a:xfrm flipV="1">
          <a:off x="15290800" y="14455623"/>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85</xdr:row>
      <xdr:rowOff>54732</xdr:rowOff>
    </xdr:to>
    <xdr:cxnSp macro="">
      <xdr:nvCxnSpPr>
        <xdr:cNvPr id="262" name="直線コネクタ 261"/>
        <xdr:cNvCxnSpPr/>
      </xdr:nvCxnSpPr>
      <xdr:spPr>
        <a:xfrm>
          <a:off x="14401800" y="144900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81341</xdr:rowOff>
    </xdr:to>
    <xdr:cxnSp macro="">
      <xdr:nvCxnSpPr>
        <xdr:cNvPr id="265" name="直線コネクタ 264"/>
        <xdr:cNvCxnSpPr/>
      </xdr:nvCxnSpPr>
      <xdr:spPr>
        <a:xfrm flipV="1">
          <a:off x="13512800" y="14490095"/>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5" name="円/楕円 274"/>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134456</xdr:rowOff>
    </xdr:from>
    <xdr:ext cx="762000" cy="259045"/>
    <xdr:sp macro="" textlink="">
      <xdr:nvSpPr>
        <xdr:cNvPr id="276"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7" name="円/楕円 276"/>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78" name="テキスト ボックス 277"/>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3932</xdr:rowOff>
    </xdr:from>
    <xdr:to>
      <xdr:col>22</xdr:col>
      <xdr:colOff>254000</xdr:colOff>
      <xdr:row>85</xdr:row>
      <xdr:rowOff>105532</xdr:rowOff>
    </xdr:to>
    <xdr:sp macro="" textlink="">
      <xdr:nvSpPr>
        <xdr:cNvPr id="279" name="円/楕円 278"/>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90309</xdr:rowOff>
    </xdr:from>
    <xdr:ext cx="762000" cy="259045"/>
    <xdr:sp macro="" textlink="">
      <xdr:nvSpPr>
        <xdr:cNvPr id="280" name="テキスト ボックス 279"/>
        <xdr:cNvSpPr txBox="1"/>
      </xdr:nvSpPr>
      <xdr:spPr>
        <a:xfrm>
          <a:off x="14909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1" name="円/楕円 280"/>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82" name="テキスト ボックス 281"/>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3" name="円/楕円 282"/>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4" name="テキスト ボックス 283"/>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ＭＳ Ｐゴシック"/>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年度までに、平成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年度比△</a:t>
          </a:r>
          <a:r>
            <a:rPr kumimoji="1" lang="en-US" altLang="ja-JP" sz="1200">
              <a:solidFill>
                <a:schemeClr val="dk1"/>
              </a:solidFill>
              <a:effectLst/>
              <a:latin typeface="+mn-lt"/>
              <a:ea typeface="+mn-ea"/>
              <a:cs typeface="+mn-cs"/>
            </a:rPr>
            <a:t>60</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％）を目標に掲げ、職員数削減に努めている。平成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247</a:t>
          </a:r>
          <a:r>
            <a:rPr kumimoji="1" lang="ja-JP" altLang="ja-JP" sz="1200">
              <a:solidFill>
                <a:schemeClr val="dk1"/>
              </a:solidFill>
              <a:effectLst/>
              <a:latin typeface="+mn-lt"/>
              <a:ea typeface="+mn-ea"/>
              <a:cs typeface="+mn-cs"/>
            </a:rPr>
            <a:t>人であった職員数は、平成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年度には</a:t>
          </a:r>
          <a:r>
            <a:rPr kumimoji="1" lang="en-US" altLang="ja-JP" sz="1200">
              <a:solidFill>
                <a:schemeClr val="dk1"/>
              </a:solidFill>
              <a:effectLst/>
              <a:latin typeface="+mn-lt"/>
              <a:ea typeface="+mn-ea"/>
              <a:cs typeface="+mn-cs"/>
            </a:rPr>
            <a:t>279</a:t>
          </a:r>
          <a:r>
            <a:rPr kumimoji="1" lang="ja-JP" altLang="ja-JP" sz="1200">
              <a:solidFill>
                <a:schemeClr val="dk1"/>
              </a:solidFill>
              <a:effectLst/>
              <a:latin typeface="+mn-lt"/>
              <a:ea typeface="+mn-ea"/>
              <a:cs typeface="+mn-cs"/>
            </a:rPr>
            <a:t>人となっているが、これは高萩市・日立市事務組合及び高萩市住宅公社の解散に伴う職員の皆増によるものであり、これを除く</a:t>
          </a:r>
          <a:r>
            <a:rPr kumimoji="1" lang="ja-JP" altLang="en-US" sz="1200">
              <a:solidFill>
                <a:schemeClr val="dk1"/>
              </a:solidFill>
              <a:effectLst/>
              <a:latin typeface="+mn-lt"/>
              <a:ea typeface="+mn-ea"/>
              <a:cs typeface="+mn-cs"/>
            </a:rPr>
            <a:t>と</a:t>
          </a:r>
          <a:r>
            <a:rPr kumimoji="1" lang="en-US" altLang="ja-JP" sz="1200">
              <a:solidFill>
                <a:schemeClr val="dk1"/>
              </a:solidFill>
              <a:effectLst/>
              <a:latin typeface="+mn-lt"/>
              <a:ea typeface="+mn-ea"/>
              <a:cs typeface="+mn-cs"/>
            </a:rPr>
            <a:t>189</a:t>
          </a:r>
          <a:r>
            <a:rPr kumimoji="1" lang="ja-JP" altLang="ja-JP" sz="1200">
              <a:solidFill>
                <a:schemeClr val="dk1"/>
              </a:solidFill>
              <a:effectLst/>
              <a:latin typeface="+mn-lt"/>
              <a:ea typeface="+mn-ea"/>
              <a:cs typeface="+mn-cs"/>
            </a:rPr>
            <a:t>人である。類似団体平均により高い水準である</a:t>
          </a:r>
          <a:r>
            <a:rPr kumimoji="1" lang="ja-JP" altLang="en-US" sz="1200">
              <a:solidFill>
                <a:schemeClr val="tx1"/>
              </a:solidFill>
              <a:effectLst/>
              <a:latin typeface="+mn-lt"/>
              <a:ea typeface="+mn-ea"/>
              <a:cs typeface="+mn-cs"/>
            </a:rPr>
            <a:t>が、これは平成</a:t>
          </a:r>
          <a:r>
            <a:rPr kumimoji="1" lang="en-US" altLang="ja-JP" sz="1200">
              <a:solidFill>
                <a:schemeClr val="tx1"/>
              </a:solidFill>
              <a:effectLst/>
              <a:latin typeface="+mn-lt"/>
              <a:ea typeface="+mn-ea"/>
              <a:cs typeface="+mn-cs"/>
            </a:rPr>
            <a:t>23</a:t>
          </a:r>
          <a:r>
            <a:rPr kumimoji="1" lang="ja-JP" altLang="en-US" sz="1200">
              <a:solidFill>
                <a:schemeClr val="tx1"/>
              </a:solidFill>
              <a:effectLst/>
              <a:latin typeface="+mn-lt"/>
              <a:ea typeface="+mn-ea"/>
              <a:cs typeface="+mn-cs"/>
            </a:rPr>
            <a:t>年</a:t>
          </a:r>
          <a:r>
            <a:rPr kumimoji="1" lang="en-US" altLang="ja-JP" sz="1200">
              <a:solidFill>
                <a:schemeClr val="tx1"/>
              </a:solidFill>
              <a:effectLst/>
              <a:latin typeface="+mn-lt"/>
              <a:ea typeface="+mn-ea"/>
              <a:cs typeface="+mn-cs"/>
            </a:rPr>
            <a:t>3</a:t>
          </a:r>
          <a:r>
            <a:rPr kumimoji="1" lang="ja-JP" altLang="en-US" sz="1200">
              <a:solidFill>
                <a:schemeClr val="tx1"/>
              </a:solidFill>
              <a:effectLst/>
              <a:latin typeface="+mn-lt"/>
              <a:ea typeface="+mn-ea"/>
              <a:cs typeface="+mn-cs"/>
            </a:rPr>
            <a:t>月の高萩市・日立市事務組合の解散に伴い、消防を単独で行うこととなったため、人件費が増加したことによるものである。</a:t>
          </a:r>
          <a:endParaRPr kumimoji="1" lang="en-US" altLang="ja-JP" sz="12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引き続き、適正な定員管理を進めていく。</a:t>
          </a:r>
          <a:endParaRPr lang="ja-JP" altLang="ja-JP" sz="1200">
            <a:solidFill>
              <a:schemeClr val="tx1"/>
            </a:solidFill>
            <a:effectLst/>
          </a:endParaRPr>
        </a:p>
        <a:p>
          <a:endParaRPr kumimoji="1" lang="en-US" altLang="ja-JP" sz="1200" baseline="0">
            <a:solidFill>
              <a:schemeClr val="tx1"/>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47081</xdr:rowOff>
    </xdr:to>
    <xdr:cxnSp macro="">
      <xdr:nvCxnSpPr>
        <xdr:cNvPr id="321" name="直線コネクタ 320"/>
        <xdr:cNvCxnSpPr/>
      </xdr:nvCxnSpPr>
      <xdr:spPr>
        <a:xfrm>
          <a:off x="16179800" y="1084670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40187</xdr:rowOff>
    </xdr:from>
    <xdr:to>
      <xdr:col>23</xdr:col>
      <xdr:colOff>406400</xdr:colOff>
      <xdr:row>63</xdr:row>
      <xdr:rowOff>45357</xdr:rowOff>
    </xdr:to>
    <xdr:cxnSp macro="">
      <xdr:nvCxnSpPr>
        <xdr:cNvPr id="324" name="直線コネクタ 323"/>
        <xdr:cNvCxnSpPr/>
      </xdr:nvCxnSpPr>
      <xdr:spPr>
        <a:xfrm>
          <a:off x="15290800" y="108415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24674</xdr:rowOff>
    </xdr:from>
    <xdr:to>
      <xdr:col>22</xdr:col>
      <xdr:colOff>203200</xdr:colOff>
      <xdr:row>63</xdr:row>
      <xdr:rowOff>40187</xdr:rowOff>
    </xdr:to>
    <xdr:cxnSp macro="">
      <xdr:nvCxnSpPr>
        <xdr:cNvPr id="327" name="直線コネクタ 326"/>
        <xdr:cNvCxnSpPr/>
      </xdr:nvCxnSpPr>
      <xdr:spPr>
        <a:xfrm>
          <a:off x="14401800" y="1082602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14333</xdr:rowOff>
    </xdr:from>
    <xdr:to>
      <xdr:col>21</xdr:col>
      <xdr:colOff>0</xdr:colOff>
      <xdr:row>63</xdr:row>
      <xdr:rowOff>24674</xdr:rowOff>
    </xdr:to>
    <xdr:cxnSp macro="">
      <xdr:nvCxnSpPr>
        <xdr:cNvPr id="330" name="直線コネクタ 329"/>
        <xdr:cNvCxnSpPr/>
      </xdr:nvCxnSpPr>
      <xdr:spPr>
        <a:xfrm>
          <a:off x="13512800" y="1081568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167731</xdr:rowOff>
    </xdr:from>
    <xdr:to>
      <xdr:col>24</xdr:col>
      <xdr:colOff>609600</xdr:colOff>
      <xdr:row>63</xdr:row>
      <xdr:rowOff>97881</xdr:rowOff>
    </xdr:to>
    <xdr:sp macro="" textlink="">
      <xdr:nvSpPr>
        <xdr:cNvPr id="340" name="円/楕円 339"/>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139808</xdr:rowOff>
    </xdr:from>
    <xdr:ext cx="762000" cy="259045"/>
    <xdr:sp macro="" textlink="">
      <xdr:nvSpPr>
        <xdr:cNvPr id="341" name="定員管理の状況該当値テキスト"/>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166007</xdr:rowOff>
    </xdr:from>
    <xdr:to>
      <xdr:col>23</xdr:col>
      <xdr:colOff>457200</xdr:colOff>
      <xdr:row>63</xdr:row>
      <xdr:rowOff>96157</xdr:rowOff>
    </xdr:to>
    <xdr:sp macro="" textlink="">
      <xdr:nvSpPr>
        <xdr:cNvPr id="342" name="円/楕円 341"/>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80934</xdr:rowOff>
    </xdr:from>
    <xdr:ext cx="736600" cy="259045"/>
    <xdr:sp macro="" textlink="">
      <xdr:nvSpPr>
        <xdr:cNvPr id="343" name="テキスト ボックス 342"/>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160837</xdr:rowOff>
    </xdr:from>
    <xdr:to>
      <xdr:col>22</xdr:col>
      <xdr:colOff>254000</xdr:colOff>
      <xdr:row>63</xdr:row>
      <xdr:rowOff>90987</xdr:rowOff>
    </xdr:to>
    <xdr:sp macro="" textlink="">
      <xdr:nvSpPr>
        <xdr:cNvPr id="344" name="円/楕円 343"/>
        <xdr:cNvSpPr/>
      </xdr:nvSpPr>
      <xdr:spPr>
        <a:xfrm>
          <a:off x="15240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45" name="テキスト ボックス 344"/>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46" name="円/楕円 345"/>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85651</xdr:rowOff>
    </xdr:from>
    <xdr:ext cx="762000" cy="259045"/>
    <xdr:sp macro="" textlink="">
      <xdr:nvSpPr>
        <xdr:cNvPr id="347" name="テキスト ボックス 346"/>
        <xdr:cNvSpPr txBox="1"/>
      </xdr:nvSpPr>
      <xdr:spPr>
        <a:xfrm>
          <a:off x="14020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134983</xdr:rowOff>
    </xdr:from>
    <xdr:to>
      <xdr:col>19</xdr:col>
      <xdr:colOff>533400</xdr:colOff>
      <xdr:row>63</xdr:row>
      <xdr:rowOff>65133</xdr:rowOff>
    </xdr:to>
    <xdr:sp macro="" textlink="">
      <xdr:nvSpPr>
        <xdr:cNvPr id="348" name="円/楕円 347"/>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75310</xdr:rowOff>
    </xdr:from>
    <xdr:ext cx="762000" cy="259045"/>
    <xdr:sp macro="" textlink="">
      <xdr:nvSpPr>
        <xdr:cNvPr id="349" name="テキスト ボックス 348"/>
        <xdr:cNvSpPr txBox="1"/>
      </xdr:nvSpPr>
      <xdr:spPr>
        <a:xfrm>
          <a:off x="13131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年度における土地開発公社債務解消に加え、平成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年度には第三セクター等改革推進債発行による高萩市住宅公社の債務解消を実施したことにより比率は上昇した。元利償還金は平成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年度をピークに減少している。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日立・高萩広域下水道組合の法適化に伴い出資金が準元利償還金の算定から除外され</a:t>
          </a:r>
          <a:r>
            <a:rPr kumimoji="1" lang="ja-JP" altLang="en-US" sz="1100">
              <a:solidFill>
                <a:schemeClr val="dk1"/>
              </a:solidFill>
              <a:effectLst/>
              <a:latin typeface="+mn-lt"/>
              <a:ea typeface="+mn-ea"/>
              <a:cs typeface="+mn-cs"/>
            </a:rPr>
            <a:t>、比率が減少した。</a:t>
          </a:r>
          <a:endParaRPr lang="ja-JP" altLang="ja-JP" sz="11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本庁舎再建及び市民球場整備に係る起債償還の開始</a:t>
          </a:r>
          <a:r>
            <a:rPr kumimoji="1" lang="ja-JP" altLang="ja-JP" sz="1100">
              <a:solidFill>
                <a:schemeClr val="dk1"/>
              </a:solidFill>
              <a:effectLst/>
              <a:latin typeface="+mn-lt"/>
              <a:ea typeface="+mn-ea"/>
              <a:cs typeface="+mn-cs"/>
            </a:rPr>
            <a:t>に伴い、再上昇が見込まれるため、引き続き投資的経費の抑制を図るなど既存事業の徹底的な見直しと事業の再構築により圧縮を図る。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138006</xdr:rowOff>
    </xdr:to>
    <xdr:cxnSp macro="">
      <xdr:nvCxnSpPr>
        <xdr:cNvPr id="383" name="直線コネクタ 382"/>
        <xdr:cNvCxnSpPr/>
      </xdr:nvCxnSpPr>
      <xdr:spPr>
        <a:xfrm flipV="1">
          <a:off x="16179800" y="718608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138006</xdr:rowOff>
    </xdr:from>
    <xdr:to>
      <xdr:col>23</xdr:col>
      <xdr:colOff>406400</xdr:colOff>
      <xdr:row>43</xdr:row>
      <xdr:rowOff>46990</xdr:rowOff>
    </xdr:to>
    <xdr:cxnSp macro="">
      <xdr:nvCxnSpPr>
        <xdr:cNvPr id="386" name="直線コネクタ 385"/>
        <xdr:cNvCxnSpPr/>
      </xdr:nvCxnSpPr>
      <xdr:spPr>
        <a:xfrm flipV="1">
          <a:off x="15290800" y="733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44</xdr:row>
      <xdr:rowOff>20320</xdr:rowOff>
    </xdr:to>
    <xdr:cxnSp macro="">
      <xdr:nvCxnSpPr>
        <xdr:cNvPr id="389" name="直線コネクタ 388"/>
        <xdr:cNvCxnSpPr/>
      </xdr:nvCxnSpPr>
      <xdr:spPr>
        <a:xfrm flipV="1">
          <a:off x="14401800" y="741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20320</xdr:rowOff>
    </xdr:to>
    <xdr:cxnSp macro="">
      <xdr:nvCxnSpPr>
        <xdr:cNvPr id="392" name="直線コネクタ 391"/>
        <xdr:cNvCxnSpPr/>
      </xdr:nvCxnSpPr>
      <xdr:spPr>
        <a:xfrm>
          <a:off x="13512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402" name="円/楕円 401"/>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403"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87206</xdr:rowOff>
    </xdr:from>
    <xdr:to>
      <xdr:col>23</xdr:col>
      <xdr:colOff>457200</xdr:colOff>
      <xdr:row>43</xdr:row>
      <xdr:rowOff>17356</xdr:rowOff>
    </xdr:to>
    <xdr:sp macro="" textlink="">
      <xdr:nvSpPr>
        <xdr:cNvPr id="404" name="円/楕円 403"/>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2133</xdr:rowOff>
    </xdr:from>
    <xdr:ext cx="736600" cy="259045"/>
    <xdr:sp macro="" textlink="">
      <xdr:nvSpPr>
        <xdr:cNvPr id="405" name="テキスト ボックス 404"/>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6" name="円/楕円 405"/>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7" name="テキスト ボックス 40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8" name="円/楕円 407"/>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9" name="テキスト ボックス 408"/>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0" name="円/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年度から本格的に着手した土地開発公社健全化支援に加え、平成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年度には住宅公社破産に伴う債務解消のため第三セクター等改革推進債を発行し、</a:t>
          </a:r>
          <a:r>
            <a:rPr kumimoji="1" lang="ja-JP" altLang="en-US" sz="1200">
              <a:solidFill>
                <a:schemeClr val="dk1"/>
              </a:solidFill>
              <a:effectLst/>
              <a:latin typeface="+mn-lt"/>
              <a:ea typeface="+mn-ea"/>
              <a:cs typeface="+mn-cs"/>
            </a:rPr>
            <a:t>これらの計画的な償還等による般会計の地方債残高の減と日立・高萩広域下水道組合に係る地方債残高の減等により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年度は前年度比で</a:t>
          </a:r>
          <a:r>
            <a:rPr kumimoji="1" lang="en-US" altLang="ja-JP" sz="1200">
              <a:solidFill>
                <a:schemeClr val="dk1"/>
              </a:solidFill>
              <a:effectLst/>
              <a:latin typeface="+mn-lt"/>
              <a:ea typeface="+mn-ea"/>
              <a:cs typeface="+mn-cs"/>
            </a:rPr>
            <a:t>30.9</a:t>
          </a:r>
          <a:r>
            <a:rPr kumimoji="1" lang="ja-JP" altLang="ja-JP" sz="1200">
              <a:solidFill>
                <a:schemeClr val="dk1"/>
              </a:solidFill>
              <a:effectLst/>
              <a:latin typeface="+mn-lt"/>
              <a:ea typeface="+mn-ea"/>
              <a:cs typeface="+mn-cs"/>
            </a:rPr>
            <a:t>ポイント下回る</a:t>
          </a:r>
          <a:r>
            <a:rPr kumimoji="1" lang="en-US" altLang="ja-JP" sz="1200">
              <a:solidFill>
                <a:schemeClr val="dk1"/>
              </a:solidFill>
              <a:effectLst/>
              <a:latin typeface="+mn-lt"/>
              <a:ea typeface="+mn-ea"/>
              <a:cs typeface="+mn-cs"/>
            </a:rPr>
            <a:t>78.1</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　両公社の債務解消により、今後も指標は下降する見込みであるが、</a:t>
          </a:r>
          <a:r>
            <a:rPr kumimoji="1" lang="ja-JP" altLang="en-US" sz="1200">
              <a:solidFill>
                <a:schemeClr val="dk1"/>
              </a:solidFill>
              <a:effectLst/>
              <a:latin typeface="+mn-lt"/>
              <a:ea typeface="+mn-ea"/>
              <a:cs typeface="+mn-cs"/>
            </a:rPr>
            <a:t>充当可能基金や地方債の借入の状況も大きく影響するため、</a:t>
          </a:r>
          <a:r>
            <a:rPr kumimoji="1" lang="ja-JP" altLang="ja-JP" sz="1200">
              <a:solidFill>
                <a:schemeClr val="dk1"/>
              </a:solidFill>
              <a:effectLst/>
              <a:latin typeface="+mn-lt"/>
              <a:ea typeface="+mn-ea"/>
              <a:cs typeface="+mn-cs"/>
            </a:rPr>
            <a:t>引き続き、資金調達に際しては慎重に行っていく。</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84201</xdr:rowOff>
    </xdr:from>
    <xdr:to>
      <xdr:col>24</xdr:col>
      <xdr:colOff>558800</xdr:colOff>
      <xdr:row>18</xdr:row>
      <xdr:rowOff>161290</xdr:rowOff>
    </xdr:to>
    <xdr:cxnSp macro="">
      <xdr:nvCxnSpPr>
        <xdr:cNvPr id="445" name="直線コネクタ 444"/>
        <xdr:cNvCxnSpPr/>
      </xdr:nvCxnSpPr>
      <xdr:spPr>
        <a:xfrm flipV="1">
          <a:off x="16179800" y="2998851"/>
          <a:ext cx="8382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161290</xdr:rowOff>
    </xdr:from>
    <xdr:to>
      <xdr:col>23</xdr:col>
      <xdr:colOff>406400</xdr:colOff>
      <xdr:row>19</xdr:row>
      <xdr:rowOff>36491</xdr:rowOff>
    </xdr:to>
    <xdr:cxnSp macro="">
      <xdr:nvCxnSpPr>
        <xdr:cNvPr id="448" name="直線コネクタ 447"/>
        <xdr:cNvCxnSpPr/>
      </xdr:nvCxnSpPr>
      <xdr:spPr>
        <a:xfrm flipV="1">
          <a:off x="15290800" y="3247390"/>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36491</xdr:rowOff>
    </xdr:from>
    <xdr:to>
      <xdr:col>22</xdr:col>
      <xdr:colOff>203200</xdr:colOff>
      <xdr:row>19</xdr:row>
      <xdr:rowOff>81534</xdr:rowOff>
    </xdr:to>
    <xdr:cxnSp macro="">
      <xdr:nvCxnSpPr>
        <xdr:cNvPr id="451" name="直線コネクタ 450"/>
        <xdr:cNvCxnSpPr/>
      </xdr:nvCxnSpPr>
      <xdr:spPr>
        <a:xfrm flipV="1">
          <a:off x="14401800" y="329404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81534</xdr:rowOff>
    </xdr:from>
    <xdr:to>
      <xdr:col>21</xdr:col>
      <xdr:colOff>0</xdr:colOff>
      <xdr:row>19</xdr:row>
      <xdr:rowOff>144272</xdr:rowOff>
    </xdr:to>
    <xdr:cxnSp macro="">
      <xdr:nvCxnSpPr>
        <xdr:cNvPr id="454" name="直線コネクタ 453"/>
        <xdr:cNvCxnSpPr/>
      </xdr:nvCxnSpPr>
      <xdr:spPr>
        <a:xfrm flipV="1">
          <a:off x="13512800" y="33390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33401</xdr:rowOff>
    </xdr:from>
    <xdr:to>
      <xdr:col>24</xdr:col>
      <xdr:colOff>609600</xdr:colOff>
      <xdr:row>17</xdr:row>
      <xdr:rowOff>135001</xdr:rowOff>
    </xdr:to>
    <xdr:sp macro="" textlink="">
      <xdr:nvSpPr>
        <xdr:cNvPr id="464" name="円/楕円 463"/>
        <xdr:cNvSpPr/>
      </xdr:nvSpPr>
      <xdr:spPr>
        <a:xfrm>
          <a:off x="169672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5478</xdr:rowOff>
    </xdr:from>
    <xdr:ext cx="762000" cy="259045"/>
    <xdr:sp macro="" textlink="">
      <xdr:nvSpPr>
        <xdr:cNvPr id="465" name="将来負担の状況該当値テキスト"/>
        <xdr:cNvSpPr txBox="1"/>
      </xdr:nvSpPr>
      <xdr:spPr>
        <a:xfrm>
          <a:off x="17106900" y="292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110490</xdr:rowOff>
    </xdr:from>
    <xdr:to>
      <xdr:col>23</xdr:col>
      <xdr:colOff>457200</xdr:colOff>
      <xdr:row>19</xdr:row>
      <xdr:rowOff>40640</xdr:rowOff>
    </xdr:to>
    <xdr:sp macro="" textlink="">
      <xdr:nvSpPr>
        <xdr:cNvPr id="466" name="円/楕円 465"/>
        <xdr:cNvSpPr/>
      </xdr:nvSpPr>
      <xdr:spPr>
        <a:xfrm>
          <a:off x="16129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25417</xdr:rowOff>
    </xdr:from>
    <xdr:ext cx="736600" cy="259045"/>
    <xdr:sp macro="" textlink="">
      <xdr:nvSpPr>
        <xdr:cNvPr id="467" name="テキスト ボックス 466"/>
        <xdr:cNvSpPr txBox="1"/>
      </xdr:nvSpPr>
      <xdr:spPr>
        <a:xfrm>
          <a:off x="15798800" y="328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157141</xdr:rowOff>
    </xdr:from>
    <xdr:to>
      <xdr:col>22</xdr:col>
      <xdr:colOff>254000</xdr:colOff>
      <xdr:row>19</xdr:row>
      <xdr:rowOff>87292</xdr:rowOff>
    </xdr:to>
    <xdr:sp macro="" textlink="">
      <xdr:nvSpPr>
        <xdr:cNvPr id="468" name="円/楕円 467"/>
        <xdr:cNvSpPr/>
      </xdr:nvSpPr>
      <xdr:spPr>
        <a:xfrm>
          <a:off x="15240000" y="3243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72068</xdr:rowOff>
    </xdr:from>
    <xdr:ext cx="762000" cy="259045"/>
    <xdr:sp macro="" textlink="">
      <xdr:nvSpPr>
        <xdr:cNvPr id="469" name="テキスト ボックス 468"/>
        <xdr:cNvSpPr txBox="1"/>
      </xdr:nvSpPr>
      <xdr:spPr>
        <a:xfrm>
          <a:off x="14909800" y="332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30734</xdr:rowOff>
    </xdr:from>
    <xdr:to>
      <xdr:col>21</xdr:col>
      <xdr:colOff>50800</xdr:colOff>
      <xdr:row>19</xdr:row>
      <xdr:rowOff>132334</xdr:rowOff>
    </xdr:to>
    <xdr:sp macro="" textlink="">
      <xdr:nvSpPr>
        <xdr:cNvPr id="470" name="円/楕円 469"/>
        <xdr:cNvSpPr/>
      </xdr:nvSpPr>
      <xdr:spPr>
        <a:xfrm>
          <a:off x="14351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117111</xdr:rowOff>
    </xdr:from>
    <xdr:ext cx="762000" cy="259045"/>
    <xdr:sp macro="" textlink="">
      <xdr:nvSpPr>
        <xdr:cNvPr id="471" name="テキスト ボックス 470"/>
        <xdr:cNvSpPr txBox="1"/>
      </xdr:nvSpPr>
      <xdr:spPr>
        <a:xfrm>
          <a:off x="14020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93472</xdr:rowOff>
    </xdr:from>
    <xdr:to>
      <xdr:col>19</xdr:col>
      <xdr:colOff>533400</xdr:colOff>
      <xdr:row>20</xdr:row>
      <xdr:rowOff>23622</xdr:rowOff>
    </xdr:to>
    <xdr:sp macro="" textlink="">
      <xdr:nvSpPr>
        <xdr:cNvPr id="472" name="円/楕円 471"/>
        <xdr:cNvSpPr/>
      </xdr:nvSpPr>
      <xdr:spPr>
        <a:xfrm>
          <a:off x="13462000" y="33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8399</xdr:rowOff>
    </xdr:from>
    <xdr:ext cx="762000" cy="259045"/>
    <xdr:sp macro="" textlink="">
      <xdr:nvSpPr>
        <xdr:cNvPr id="473" name="テキスト ボックス 472"/>
        <xdr:cNvSpPr txBox="1"/>
      </xdr:nvSpPr>
      <xdr:spPr>
        <a:xfrm>
          <a:off x="13131800" y="343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人件費に係る経常収支比率は、平成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a:t>
          </a:r>
          <a:r>
            <a:rPr kumimoji="1" lang="ja-JP" altLang="ja-JP" sz="1100">
              <a:solidFill>
                <a:sysClr val="windowText" lastClr="000000"/>
              </a:solidFill>
              <a:effectLst/>
              <a:latin typeface="+mn-lt"/>
              <a:ea typeface="+mn-ea"/>
              <a:cs typeface="+mn-cs"/>
            </a:rPr>
            <a:t>団体平均値との比較では</a:t>
          </a:r>
          <a:r>
            <a:rPr kumimoji="1" lang="en-US" altLang="ja-JP" sz="1100">
              <a:solidFill>
                <a:sysClr val="windowText" lastClr="000000"/>
              </a:solidFill>
              <a:effectLst/>
              <a:latin typeface="+mn-lt"/>
              <a:ea typeface="+mn-ea"/>
              <a:cs typeface="+mn-cs"/>
            </a:rPr>
            <a:t>8.6</a:t>
          </a:r>
          <a:r>
            <a:rPr kumimoji="1" lang="ja-JP" altLang="ja-JP" sz="1100">
              <a:solidFill>
                <a:sysClr val="windowText" lastClr="000000"/>
              </a:solidFill>
              <a:effectLst/>
              <a:latin typeface="+mn-lt"/>
              <a:ea typeface="+mn-ea"/>
              <a:cs typeface="+mn-cs"/>
            </a:rPr>
            <a:t>ポイント上回っている。平成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年度は投資的経費の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による支弁人件費への振替</a:t>
          </a:r>
          <a:r>
            <a:rPr kumimoji="1" lang="ja-JP" altLang="en-US" sz="1100">
              <a:solidFill>
                <a:sysClr val="windowText" lastClr="000000"/>
              </a:solidFill>
              <a:effectLst/>
              <a:latin typeface="+mn-lt"/>
              <a:ea typeface="+mn-ea"/>
              <a:cs typeface="+mn-cs"/>
            </a:rPr>
            <a:t>額の減</a:t>
          </a:r>
          <a:r>
            <a:rPr kumimoji="1" lang="ja-JP" altLang="ja-JP" sz="1100">
              <a:solidFill>
                <a:sysClr val="windowText" lastClr="000000"/>
              </a:solidFill>
              <a:effectLst/>
              <a:latin typeface="+mn-lt"/>
              <a:ea typeface="+mn-ea"/>
              <a:cs typeface="+mn-cs"/>
            </a:rPr>
            <a:t>により経常一財が</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百万円の減となった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今後も職員数削減（対</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年度比△</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名）を平成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年度までに実行するなど、</a:t>
          </a:r>
          <a:r>
            <a:rPr kumimoji="1" lang="ja-JP" altLang="en-US" sz="1100">
              <a:solidFill>
                <a:sysClr val="windowText" lastClr="000000"/>
              </a:solidFill>
              <a:effectLst/>
              <a:latin typeface="+mn-lt"/>
              <a:ea typeface="+mn-ea"/>
              <a:cs typeface="+mn-cs"/>
            </a:rPr>
            <a:t>引き続き、適正な定員管理に努めていく。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146050</xdr:rowOff>
    </xdr:to>
    <xdr:cxnSp macro="">
      <xdr:nvCxnSpPr>
        <xdr:cNvPr id="66" name="直線コネクタ 65"/>
        <xdr:cNvCxnSpPr/>
      </xdr:nvCxnSpPr>
      <xdr:spPr>
        <a:xfrm>
          <a:off x="3987800" y="6733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40</xdr:row>
      <xdr:rowOff>27940</xdr:rowOff>
    </xdr:to>
    <xdr:cxnSp macro="">
      <xdr:nvCxnSpPr>
        <xdr:cNvPr id="69" name="直線コネクタ 68"/>
        <xdr:cNvCxnSpPr/>
      </xdr:nvCxnSpPr>
      <xdr:spPr>
        <a:xfrm flipV="1">
          <a:off x="3098800" y="6733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40</xdr:row>
      <xdr:rowOff>157480</xdr:rowOff>
    </xdr:to>
    <xdr:cxnSp macro="">
      <xdr:nvCxnSpPr>
        <xdr:cNvPr id="72" name="直線コネクタ 71"/>
        <xdr:cNvCxnSpPr/>
      </xdr:nvCxnSpPr>
      <xdr:spPr>
        <a:xfrm flipV="1">
          <a:off x="2209800" y="6885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96520</xdr:rowOff>
    </xdr:from>
    <xdr:to>
      <xdr:col>3</xdr:col>
      <xdr:colOff>142875</xdr:colOff>
      <xdr:row>40</xdr:row>
      <xdr:rowOff>157480</xdr:rowOff>
    </xdr:to>
    <xdr:cxnSp macro="">
      <xdr:nvCxnSpPr>
        <xdr:cNvPr id="75" name="直線コネクタ 74"/>
        <xdr:cNvCxnSpPr/>
      </xdr:nvCxnSpPr>
      <xdr:spPr>
        <a:xfrm>
          <a:off x="1320800" y="695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5" name="円/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7" name="円/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91" name="円/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45720</xdr:rowOff>
    </xdr:from>
    <xdr:to>
      <xdr:col>1</xdr:col>
      <xdr:colOff>676275</xdr:colOff>
      <xdr:row>40</xdr:row>
      <xdr:rowOff>147320</xdr:rowOff>
    </xdr:to>
    <xdr:sp macro="" textlink="">
      <xdr:nvSpPr>
        <xdr:cNvPr id="93" name="円/楕円 92"/>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132097</xdr:rowOff>
    </xdr:from>
    <xdr:ext cx="762000" cy="259045"/>
    <xdr:sp macro="" textlink="">
      <xdr:nvSpPr>
        <xdr:cNvPr id="94" name="テキスト ボックス 93"/>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ポイントの増で、類似団体平均と比較して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不動産鑑定委託料</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百万円の増、個別予防接種委託</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等により物件費総額で</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百万円の減となったが、経常一財が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今後も職員削減により委託料の増加が見込まれる。公共施設等総合管理計画などを有効に活用しながら施設管理の見直し等により経費削減に努める。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63500</xdr:rowOff>
    </xdr:to>
    <xdr:cxnSp macro="">
      <xdr:nvCxnSpPr>
        <xdr:cNvPr id="127" name="直線コネクタ 126"/>
        <xdr:cNvCxnSpPr/>
      </xdr:nvCxnSpPr>
      <xdr:spPr>
        <a:xfrm>
          <a:off x="15671800" y="273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15</xdr:row>
      <xdr:rowOff>158750</xdr:rowOff>
    </xdr:to>
    <xdr:cxnSp macro="">
      <xdr:nvCxnSpPr>
        <xdr:cNvPr id="130" name="直線コネクタ 129"/>
        <xdr:cNvCxnSpPr/>
      </xdr:nvCxnSpPr>
      <xdr:spPr>
        <a:xfrm>
          <a:off x="14782800" y="269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16</xdr:row>
      <xdr:rowOff>0</xdr:rowOff>
    </xdr:to>
    <xdr:cxnSp macro="">
      <xdr:nvCxnSpPr>
        <xdr:cNvPr id="133" name="直線コネクタ 132"/>
        <xdr:cNvCxnSpPr/>
      </xdr:nvCxnSpPr>
      <xdr:spPr>
        <a:xfrm flipV="1">
          <a:off x="13893800" y="269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120650</xdr:rowOff>
    </xdr:from>
    <xdr:to>
      <xdr:col>20</xdr:col>
      <xdr:colOff>158750</xdr:colOff>
      <xdr:row>16</xdr:row>
      <xdr:rowOff>0</xdr:rowOff>
    </xdr:to>
    <xdr:cxnSp macro="">
      <xdr:nvCxnSpPr>
        <xdr:cNvPr id="136" name="直線コネクタ 135"/>
        <xdr:cNvCxnSpPr/>
      </xdr:nvCxnSpPr>
      <xdr:spPr>
        <a:xfrm>
          <a:off x="13004800" y="269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6" name="円/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48" name="円/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49" name="テキスト ボックス 148"/>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0" name="円/楕円 149"/>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51" name="テキスト ボックス 150"/>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52" name="円/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53" name="テキスト ボックス 152"/>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69850</xdr:rowOff>
    </xdr:from>
    <xdr:to>
      <xdr:col>19</xdr:col>
      <xdr:colOff>6350</xdr:colOff>
      <xdr:row>16</xdr:row>
      <xdr:rowOff>0</xdr:rowOff>
    </xdr:to>
    <xdr:sp macro="" textlink="">
      <xdr:nvSpPr>
        <xdr:cNvPr id="154" name="円/楕円 153"/>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ポイント増で、類似団体平均値との比較では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ポイント上回っている。これは医療扶助費</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百万円の増</a:t>
          </a:r>
          <a:r>
            <a:rPr kumimoji="1" lang="ja-JP" altLang="en-US" sz="1100">
              <a:solidFill>
                <a:schemeClr val="dk1"/>
              </a:solidFill>
              <a:effectLst/>
              <a:latin typeface="+mn-lt"/>
              <a:ea typeface="+mn-ea"/>
              <a:cs typeface="+mn-cs"/>
            </a:rPr>
            <a:t>、児童保育委託料</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等により、全体で</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百万円増となったものである。少子高齢化に伴い、高齢者に係る医療・介護費用の増が今後も見込まれる。また、生活保護費については、厳正な受給資格審査を継続し適正支給に努め</a:t>
          </a:r>
          <a:r>
            <a:rPr kumimoji="1" lang="ja-JP" altLang="en-US"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151493</xdr:rowOff>
    </xdr:to>
    <xdr:cxnSp macro="">
      <xdr:nvCxnSpPr>
        <xdr:cNvPr id="190" name="直線コネクタ 189"/>
        <xdr:cNvCxnSpPr/>
      </xdr:nvCxnSpPr>
      <xdr:spPr>
        <a:xfrm>
          <a:off x="3987800" y="9842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69850</xdr:rowOff>
    </xdr:to>
    <xdr:cxnSp macro="">
      <xdr:nvCxnSpPr>
        <xdr:cNvPr id="193" name="直線コネクタ 192"/>
        <xdr:cNvCxnSpPr/>
      </xdr:nvCxnSpPr>
      <xdr:spPr>
        <a:xfrm>
          <a:off x="3098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57</xdr:row>
      <xdr:rowOff>4535</xdr:rowOff>
    </xdr:to>
    <xdr:cxnSp macro="">
      <xdr:nvCxnSpPr>
        <xdr:cNvPr id="196" name="直線コネクタ 195"/>
        <xdr:cNvCxnSpPr/>
      </xdr:nvCxnSpPr>
      <xdr:spPr>
        <a:xfrm>
          <a:off x="2209800" y="94669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167822</xdr:rowOff>
    </xdr:to>
    <xdr:cxnSp macro="">
      <xdr:nvCxnSpPr>
        <xdr:cNvPr id="199" name="直線コネクタ 198"/>
        <xdr:cNvCxnSpPr/>
      </xdr:nvCxnSpPr>
      <xdr:spPr>
        <a:xfrm flipV="1">
          <a:off x="1320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9" name="円/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3" name="円/楕円 212"/>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4" name="テキスト ボックス 213"/>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5" name="円/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8" name="テキスト ボックス 217"/>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その他に係る経常収支比率は、類似団体平均値を大きく上回る状況が続いてい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年度は繰出金</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日立・高萩広域下水道組合負担金が法適用化により補助費等</a:t>
          </a:r>
          <a:r>
            <a:rPr kumimoji="1" lang="ja-JP" altLang="en-US" sz="1100">
              <a:solidFill>
                <a:schemeClr val="dk1"/>
              </a:solidFill>
              <a:effectLst/>
              <a:latin typeface="+mn-lt"/>
              <a:ea typeface="+mn-ea"/>
              <a:cs typeface="+mn-cs"/>
            </a:rPr>
            <a:t>への振替えにより</a:t>
          </a:r>
          <a:r>
            <a:rPr kumimoji="1" lang="en-US" altLang="ja-JP" sz="1100">
              <a:solidFill>
                <a:schemeClr val="dk1"/>
              </a:solidFill>
              <a:effectLst/>
              <a:latin typeface="+mn-lt"/>
              <a:ea typeface="+mn-ea"/>
              <a:cs typeface="+mn-cs"/>
            </a:rPr>
            <a:t>663</a:t>
          </a:r>
          <a:r>
            <a:rPr kumimoji="1" lang="ja-JP" altLang="en-US" sz="1100">
              <a:solidFill>
                <a:schemeClr val="dk1"/>
              </a:solidFill>
              <a:effectLst/>
              <a:latin typeface="+mn-lt"/>
              <a:ea typeface="+mn-ea"/>
              <a:cs typeface="+mn-cs"/>
            </a:rPr>
            <a:t>百万円の減等により、対前年度比</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ポイント減、類似団体と比較して</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少子高齢化により、医療費や介護費用の増加等により国民健康保険事業特別会計や介護保険事業特別会計等への繰出金の増加が懸念されるが、疾病の早期発見・早期治療を図るなど、長期的な医療費の抑制等に努め、普通会計の負担額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151493</xdr:rowOff>
    </xdr:from>
    <xdr:to>
      <xdr:col>24</xdr:col>
      <xdr:colOff>31750</xdr:colOff>
      <xdr:row>58</xdr:row>
      <xdr:rowOff>133531</xdr:rowOff>
    </xdr:to>
    <xdr:cxnSp macro="">
      <xdr:nvCxnSpPr>
        <xdr:cNvPr id="253" name="直線コネクタ 252"/>
        <xdr:cNvCxnSpPr/>
      </xdr:nvCxnSpPr>
      <xdr:spPr>
        <a:xfrm flipV="1">
          <a:off x="15671800" y="9581243"/>
          <a:ext cx="8382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133531</xdr:rowOff>
    </xdr:from>
    <xdr:to>
      <xdr:col>22</xdr:col>
      <xdr:colOff>565150</xdr:colOff>
      <xdr:row>58</xdr:row>
      <xdr:rowOff>133531</xdr:rowOff>
    </xdr:to>
    <xdr:cxnSp macro="">
      <xdr:nvCxnSpPr>
        <xdr:cNvPr id="256" name="直線コネクタ 255"/>
        <xdr:cNvCxnSpPr/>
      </xdr:nvCxnSpPr>
      <xdr:spPr>
        <a:xfrm>
          <a:off x="14782800" y="10077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120469</xdr:rowOff>
    </xdr:from>
    <xdr:to>
      <xdr:col>21</xdr:col>
      <xdr:colOff>361950</xdr:colOff>
      <xdr:row>58</xdr:row>
      <xdr:rowOff>133531</xdr:rowOff>
    </xdr:to>
    <xdr:cxnSp macro="">
      <xdr:nvCxnSpPr>
        <xdr:cNvPr id="259" name="直線コネクタ 258"/>
        <xdr:cNvCxnSpPr/>
      </xdr:nvCxnSpPr>
      <xdr:spPr>
        <a:xfrm>
          <a:off x="13893800" y="100645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120469</xdr:rowOff>
    </xdr:to>
    <xdr:cxnSp macro="">
      <xdr:nvCxnSpPr>
        <xdr:cNvPr id="262" name="直線コネクタ 261"/>
        <xdr:cNvCxnSpPr/>
      </xdr:nvCxnSpPr>
      <xdr:spPr>
        <a:xfrm>
          <a:off x="13004800" y="99796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100693</xdr:rowOff>
    </xdr:from>
    <xdr:to>
      <xdr:col>24</xdr:col>
      <xdr:colOff>82550</xdr:colOff>
      <xdr:row>56</xdr:row>
      <xdr:rowOff>30843</xdr:rowOff>
    </xdr:to>
    <xdr:sp macro="" textlink="">
      <xdr:nvSpPr>
        <xdr:cNvPr id="272" name="円/楕円 271"/>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117220</xdr:rowOff>
    </xdr:from>
    <xdr:ext cx="762000" cy="259045"/>
    <xdr:sp macro="" textlink="">
      <xdr:nvSpPr>
        <xdr:cNvPr id="273"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82731</xdr:rowOff>
    </xdr:from>
    <xdr:to>
      <xdr:col>22</xdr:col>
      <xdr:colOff>615950</xdr:colOff>
      <xdr:row>59</xdr:row>
      <xdr:rowOff>12881</xdr:rowOff>
    </xdr:to>
    <xdr:sp macro="" textlink="">
      <xdr:nvSpPr>
        <xdr:cNvPr id="274" name="円/楕円 273"/>
        <xdr:cNvSpPr/>
      </xdr:nvSpPr>
      <xdr:spPr>
        <a:xfrm>
          <a:off x="15621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169108</xdr:rowOff>
    </xdr:from>
    <xdr:ext cx="736600" cy="259045"/>
    <xdr:sp macro="" textlink="">
      <xdr:nvSpPr>
        <xdr:cNvPr id="275" name="テキスト ボックス 274"/>
        <xdr:cNvSpPr txBox="1"/>
      </xdr:nvSpPr>
      <xdr:spPr>
        <a:xfrm>
          <a:off x="15290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82731</xdr:rowOff>
    </xdr:from>
    <xdr:to>
      <xdr:col>21</xdr:col>
      <xdr:colOff>412750</xdr:colOff>
      <xdr:row>59</xdr:row>
      <xdr:rowOff>12881</xdr:rowOff>
    </xdr:to>
    <xdr:sp macro="" textlink="">
      <xdr:nvSpPr>
        <xdr:cNvPr id="276" name="円/楕円 275"/>
        <xdr:cNvSpPr/>
      </xdr:nvSpPr>
      <xdr:spPr>
        <a:xfrm>
          <a:off x="14732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169108</xdr:rowOff>
    </xdr:from>
    <xdr:ext cx="762000" cy="259045"/>
    <xdr:sp macro="" textlink="">
      <xdr:nvSpPr>
        <xdr:cNvPr id="277" name="テキスト ボックス 276"/>
        <xdr:cNvSpPr txBox="1"/>
      </xdr:nvSpPr>
      <xdr:spPr>
        <a:xfrm>
          <a:off x="1440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69669</xdr:rowOff>
    </xdr:from>
    <xdr:to>
      <xdr:col>20</xdr:col>
      <xdr:colOff>209550</xdr:colOff>
      <xdr:row>58</xdr:row>
      <xdr:rowOff>171269</xdr:rowOff>
    </xdr:to>
    <xdr:sp macro="" textlink="">
      <xdr:nvSpPr>
        <xdr:cNvPr id="278" name="円/楕円 277"/>
        <xdr:cNvSpPr/>
      </xdr:nvSpPr>
      <xdr:spPr>
        <a:xfrm>
          <a:off x="13843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156046</xdr:rowOff>
    </xdr:from>
    <xdr:ext cx="762000" cy="259045"/>
    <xdr:sp macro="" textlink="">
      <xdr:nvSpPr>
        <xdr:cNvPr id="279" name="テキスト ボックス 278"/>
        <xdr:cNvSpPr txBox="1"/>
      </xdr:nvSpPr>
      <xdr:spPr>
        <a:xfrm>
          <a:off x="13512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80" name="円/楕円 279"/>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81" name="テキスト ボックス 280"/>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補助費等における経常収支比率は、行財政健全化計画に着手した平成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年度から減少傾向にある。平成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日立・高萩広域下水道組合の法適化に伴いこれまでの繰出金から補助費等での支出への振替え等により</a:t>
          </a:r>
          <a:r>
            <a:rPr kumimoji="1" lang="ja-JP" altLang="ja-JP" sz="1100">
              <a:solidFill>
                <a:schemeClr val="dk1"/>
              </a:solidFill>
              <a:effectLst/>
              <a:latin typeface="+mn-lt"/>
              <a:ea typeface="+mn-ea"/>
              <a:cs typeface="+mn-cs"/>
            </a:rPr>
            <a:t>、経常一財</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となり、対前年度比で</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今後も同水準で推移すると見込まれるため、引き続き必要性と効果を検証し増加抑制を図る。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170434</xdr:rowOff>
    </xdr:from>
    <xdr:to>
      <xdr:col>24</xdr:col>
      <xdr:colOff>31750</xdr:colOff>
      <xdr:row>35</xdr:row>
      <xdr:rowOff>65278</xdr:rowOff>
    </xdr:to>
    <xdr:cxnSp macro="">
      <xdr:nvCxnSpPr>
        <xdr:cNvPr id="311" name="直線コネクタ 310"/>
        <xdr:cNvCxnSpPr/>
      </xdr:nvCxnSpPr>
      <xdr:spPr>
        <a:xfrm>
          <a:off x="15671800" y="582828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170434</xdr:rowOff>
    </xdr:from>
    <xdr:to>
      <xdr:col>22</xdr:col>
      <xdr:colOff>565150</xdr:colOff>
      <xdr:row>34</xdr:row>
      <xdr:rowOff>12700</xdr:rowOff>
    </xdr:to>
    <xdr:cxnSp macro="">
      <xdr:nvCxnSpPr>
        <xdr:cNvPr id="314" name="直線コネクタ 313"/>
        <xdr:cNvCxnSpPr/>
      </xdr:nvCxnSpPr>
      <xdr:spPr>
        <a:xfrm flipV="1">
          <a:off x="14782800" y="5828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30988</xdr:rowOff>
    </xdr:to>
    <xdr:cxnSp macro="">
      <xdr:nvCxnSpPr>
        <xdr:cNvPr id="317" name="直線コネクタ 316"/>
        <xdr:cNvCxnSpPr/>
      </xdr:nvCxnSpPr>
      <xdr:spPr>
        <a:xfrm flipV="1">
          <a:off x="13893800" y="5842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30988</xdr:rowOff>
    </xdr:to>
    <xdr:cxnSp macro="">
      <xdr:nvCxnSpPr>
        <xdr:cNvPr id="320" name="直線コネクタ 319"/>
        <xdr:cNvCxnSpPr/>
      </xdr:nvCxnSpPr>
      <xdr:spPr>
        <a:xfrm>
          <a:off x="13004800" y="5855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30" name="円/楕円 329"/>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31"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32" name="円/楕円 331"/>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33" name="テキスト ボックス 332"/>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4" name="円/楕円 333"/>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5" name="テキスト ボックス 334"/>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36" name="円/楕円 335"/>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7" name="テキスト ボックス 336"/>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38" name="円/楕円 337"/>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39" name="テキスト ボックス 338"/>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年度発行の第三セクター等改革推進債償還金の増により類似団体平均を上回って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年度は総合福祉センター建設事業債（</a:t>
          </a:r>
          <a:r>
            <a:rPr kumimoji="1" lang="en-US" altLang="ja-JP" sz="1100">
              <a:solidFill>
                <a:schemeClr val="dk1"/>
              </a:solidFill>
              <a:effectLst/>
              <a:latin typeface="+mn-lt"/>
              <a:ea typeface="+mn-ea"/>
              <a:cs typeface="+mn-cs"/>
            </a:rPr>
            <a:t>H12</a:t>
          </a:r>
          <a:r>
            <a:rPr kumimoji="1" lang="ja-JP" altLang="ja-JP" sz="1100">
              <a:solidFill>
                <a:schemeClr val="dk1"/>
              </a:solidFill>
              <a:effectLst/>
              <a:latin typeface="+mn-lt"/>
              <a:ea typeface="+mn-ea"/>
              <a:cs typeface="+mn-cs"/>
            </a:rPr>
            <a:t>）の償還終了による皆減（△</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、臨時財政対策債（</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）の償還開始による増（</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等により、公債費全体で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百万円の減と</a:t>
          </a:r>
          <a:r>
            <a:rPr kumimoji="1" lang="ja-JP" altLang="en-US" sz="1100">
              <a:solidFill>
                <a:schemeClr val="dk1"/>
              </a:solidFill>
              <a:effectLst/>
              <a:latin typeface="+mn-lt"/>
              <a:ea typeface="+mn-ea"/>
              <a:cs typeface="+mn-cs"/>
            </a:rPr>
            <a:t>なった</a:t>
          </a:r>
          <a:r>
            <a:rPr kumimoji="1" lang="ja-JP" altLang="en-US" sz="1100">
              <a:solidFill>
                <a:schemeClr val="tx1"/>
              </a:solidFill>
              <a:effectLst/>
              <a:latin typeface="+mn-lt"/>
              <a:ea typeface="+mn-ea"/>
              <a:cs typeface="+mn-cs"/>
            </a:rPr>
            <a:t>が、経常一般財源が全体で</a:t>
          </a:r>
          <a:r>
            <a:rPr kumimoji="1" lang="en-US" altLang="ja-JP" sz="1100">
              <a:solidFill>
                <a:schemeClr val="tx1"/>
              </a:solidFill>
              <a:effectLst/>
              <a:latin typeface="+mn-lt"/>
              <a:ea typeface="+mn-ea"/>
              <a:cs typeface="+mn-cs"/>
            </a:rPr>
            <a:t>169</a:t>
          </a:r>
          <a:r>
            <a:rPr kumimoji="1" lang="ja-JP" altLang="en-US" sz="1100">
              <a:solidFill>
                <a:schemeClr val="tx1"/>
              </a:solidFill>
              <a:effectLst/>
              <a:latin typeface="+mn-lt"/>
              <a:ea typeface="+mn-ea"/>
              <a:cs typeface="+mn-cs"/>
            </a:rPr>
            <a:t>百万円の減により比率は</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ポイント増となっている。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今後は、学校耐震化、本庁舎再建及び市民球場整備等</a:t>
          </a:r>
          <a:r>
            <a:rPr kumimoji="1" lang="ja-JP" altLang="en-US" sz="1100">
              <a:solidFill>
                <a:schemeClr val="dk1"/>
              </a:solidFill>
              <a:effectLst/>
              <a:latin typeface="+mn-lt"/>
              <a:ea typeface="+mn-ea"/>
              <a:cs typeface="+mn-cs"/>
            </a:rPr>
            <a:t>に係る地方債償還が開始となれば</a:t>
          </a:r>
          <a:r>
            <a:rPr kumimoji="1" lang="ja-JP" altLang="ja-JP" sz="1100">
              <a:solidFill>
                <a:schemeClr val="dk1"/>
              </a:solidFill>
              <a:effectLst/>
              <a:latin typeface="+mn-lt"/>
              <a:ea typeface="+mn-ea"/>
              <a:cs typeface="+mn-cs"/>
            </a:rPr>
            <a:t>、再上昇が見込まれるため、引き続き投資的経費の抑制を図るなど既存事業の徹底的な見直しと事業の再構築により圧縮を図る。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50800</xdr:rowOff>
    </xdr:to>
    <xdr:cxnSp macro="">
      <xdr:nvCxnSpPr>
        <xdr:cNvPr id="372" name="直線コネクタ 371"/>
        <xdr:cNvCxnSpPr/>
      </xdr:nvCxnSpPr>
      <xdr:spPr>
        <a:xfrm>
          <a:off x="3987800" y="13408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104139</xdr:rowOff>
    </xdr:to>
    <xdr:cxnSp macro="">
      <xdr:nvCxnSpPr>
        <xdr:cNvPr id="375" name="直線コネクタ 374"/>
        <xdr:cNvCxnSpPr/>
      </xdr:nvCxnSpPr>
      <xdr:spPr>
        <a:xfrm flipV="1">
          <a:off x="3098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104139</xdr:rowOff>
    </xdr:to>
    <xdr:cxnSp macro="">
      <xdr:nvCxnSpPr>
        <xdr:cNvPr id="378" name="直線コネクタ 377"/>
        <xdr:cNvCxnSpPr/>
      </xdr:nvCxnSpPr>
      <xdr:spPr>
        <a:xfrm>
          <a:off x="2209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111761</xdr:rowOff>
    </xdr:to>
    <xdr:cxnSp macro="">
      <xdr:nvCxnSpPr>
        <xdr:cNvPr id="381" name="直線コネクタ 380"/>
        <xdr:cNvCxnSpPr/>
      </xdr:nvCxnSpPr>
      <xdr:spPr>
        <a:xfrm flipV="1">
          <a:off x="1320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1" name="円/楕円 390"/>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92"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3" name="円/楕円 392"/>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4" name="テキスト ボックス 393"/>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95" name="円/楕円 394"/>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96" name="テキスト ボックス 395"/>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7" name="円/楕円 396"/>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8" name="テキスト ボックス 397"/>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9" name="円/楕円 398"/>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400" name="テキスト ボックス 399"/>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公債費以外の経常収支比率は、類似団体平均を上回る状況が続いている。平成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年度以降、人件費や扶助費、繰出金などの増により類似団体と比較して高い比率となってい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日立・高萩広域下水道組合の法適化に伴い基準外繰出金の臨時的経費への移行が比率減に大きく寄与した。歳入では地方消費税交付金</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百万円の減等の経常一般財源の減により比率増の要因となり、全体としてほぼ横ばいとなった。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今後もすべての事業において緊急性や必要性を検証し、「事業の見直し」と「事業の再構築」の徹底を図る。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46989</xdr:rowOff>
    </xdr:to>
    <xdr:cxnSp macro="">
      <xdr:nvCxnSpPr>
        <xdr:cNvPr id="431" name="直線コネクタ 430"/>
        <xdr:cNvCxnSpPr/>
      </xdr:nvCxnSpPr>
      <xdr:spPr>
        <a:xfrm>
          <a:off x="15671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120142</xdr:rowOff>
    </xdr:to>
    <xdr:cxnSp macro="">
      <xdr:nvCxnSpPr>
        <xdr:cNvPr id="434" name="直線コネクタ 433"/>
        <xdr:cNvCxnSpPr/>
      </xdr:nvCxnSpPr>
      <xdr:spPr>
        <a:xfrm flipV="1">
          <a:off x="14782800" y="132486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77</xdr:row>
      <xdr:rowOff>138430</xdr:rowOff>
    </xdr:to>
    <xdr:cxnSp macro="">
      <xdr:nvCxnSpPr>
        <xdr:cNvPr id="437" name="直線コネクタ 436"/>
        <xdr:cNvCxnSpPr/>
      </xdr:nvCxnSpPr>
      <xdr:spPr>
        <a:xfrm flipV="1">
          <a:off x="13893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138430</xdr:rowOff>
    </xdr:to>
    <xdr:cxnSp macro="">
      <xdr:nvCxnSpPr>
        <xdr:cNvPr id="440" name="直線コネクタ 439"/>
        <xdr:cNvCxnSpPr/>
      </xdr:nvCxnSpPr>
      <xdr:spPr>
        <a:xfrm>
          <a:off x="13004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50" name="円/楕円 44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51"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2" name="円/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3" name="テキスト ボックス 45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4" name="円/楕円 453"/>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5" name="テキスト ボックス 454"/>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6" name="円/楕円 455"/>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7" name="テキスト ボックス 456"/>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8" name="円/楕円 457"/>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91712</xdr:rowOff>
    </xdr:from>
    <xdr:ext cx="762000" cy="259045"/>
    <xdr:sp macro="" textlink="">
      <xdr:nvSpPr>
        <xdr:cNvPr id="459" name="テキスト ボックス 45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茨城県高萩市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94805</xdr:rowOff>
    </xdr:from>
    <xdr:to>
      <xdr:col>4</xdr:col>
      <xdr:colOff>1117600</xdr:colOff>
      <xdr:row>15</xdr:row>
      <xdr:rowOff>108350</xdr:rowOff>
    </xdr:to>
    <xdr:cxnSp macro="">
      <xdr:nvCxnSpPr>
        <xdr:cNvPr id="50" name="直線コネクタ 49"/>
        <xdr:cNvCxnSpPr/>
      </xdr:nvCxnSpPr>
      <xdr:spPr bwMode="auto">
        <a:xfrm>
          <a:off x="5003800" y="2714180"/>
          <a:ext cx="647700" cy="1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94805</xdr:rowOff>
    </xdr:from>
    <xdr:to>
      <xdr:col>4</xdr:col>
      <xdr:colOff>469900</xdr:colOff>
      <xdr:row>15</xdr:row>
      <xdr:rowOff>120694</xdr:rowOff>
    </xdr:to>
    <xdr:cxnSp macro="">
      <xdr:nvCxnSpPr>
        <xdr:cNvPr id="53" name="直線コネクタ 52"/>
        <xdr:cNvCxnSpPr/>
      </xdr:nvCxnSpPr>
      <xdr:spPr bwMode="auto">
        <a:xfrm flipV="1">
          <a:off x="4305300" y="2714180"/>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120694</xdr:rowOff>
    </xdr:from>
    <xdr:to>
      <xdr:col>3</xdr:col>
      <xdr:colOff>904875</xdr:colOff>
      <xdr:row>15</xdr:row>
      <xdr:rowOff>146336</xdr:rowOff>
    </xdr:to>
    <xdr:cxnSp macro="">
      <xdr:nvCxnSpPr>
        <xdr:cNvPr id="56" name="直線コネクタ 55"/>
        <xdr:cNvCxnSpPr/>
      </xdr:nvCxnSpPr>
      <xdr:spPr bwMode="auto">
        <a:xfrm flipV="1">
          <a:off x="3606800" y="2740069"/>
          <a:ext cx="698500" cy="2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138773</xdr:rowOff>
    </xdr:from>
    <xdr:to>
      <xdr:col>3</xdr:col>
      <xdr:colOff>206375</xdr:colOff>
      <xdr:row>15</xdr:row>
      <xdr:rowOff>146336</xdr:rowOff>
    </xdr:to>
    <xdr:cxnSp macro="">
      <xdr:nvCxnSpPr>
        <xdr:cNvPr id="59" name="直線コネクタ 58"/>
        <xdr:cNvCxnSpPr/>
      </xdr:nvCxnSpPr>
      <xdr:spPr bwMode="auto">
        <a:xfrm>
          <a:off x="2908300" y="2758148"/>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57550</xdr:rowOff>
    </xdr:from>
    <xdr:to>
      <xdr:col>5</xdr:col>
      <xdr:colOff>34925</xdr:colOff>
      <xdr:row>15</xdr:row>
      <xdr:rowOff>159150</xdr:rowOff>
    </xdr:to>
    <xdr:sp macro="" textlink="">
      <xdr:nvSpPr>
        <xdr:cNvPr id="69" name="円/楕円 68"/>
        <xdr:cNvSpPr/>
      </xdr:nvSpPr>
      <xdr:spPr bwMode="auto">
        <a:xfrm>
          <a:off x="5600700" y="267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29627</xdr:rowOff>
    </xdr:from>
    <xdr:ext cx="762000" cy="259045"/>
    <xdr:sp macro="" textlink="">
      <xdr:nvSpPr>
        <xdr:cNvPr id="70" name="人口1人当たり決算額の推移該当値テキスト130"/>
        <xdr:cNvSpPr txBox="1"/>
      </xdr:nvSpPr>
      <xdr:spPr>
        <a:xfrm>
          <a:off x="5740400" y="26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44005</xdr:rowOff>
    </xdr:from>
    <xdr:to>
      <xdr:col>4</xdr:col>
      <xdr:colOff>520700</xdr:colOff>
      <xdr:row>15</xdr:row>
      <xdr:rowOff>145605</xdr:rowOff>
    </xdr:to>
    <xdr:sp macro="" textlink="">
      <xdr:nvSpPr>
        <xdr:cNvPr id="71" name="円/楕円 70"/>
        <xdr:cNvSpPr/>
      </xdr:nvSpPr>
      <xdr:spPr bwMode="auto">
        <a:xfrm>
          <a:off x="4953000" y="266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130382</xdr:rowOff>
    </xdr:from>
    <xdr:ext cx="736600" cy="259045"/>
    <xdr:sp macro="" textlink="">
      <xdr:nvSpPr>
        <xdr:cNvPr id="72" name="テキスト ボックス 71"/>
        <xdr:cNvSpPr txBox="1"/>
      </xdr:nvSpPr>
      <xdr:spPr>
        <a:xfrm>
          <a:off x="4622800" y="274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69894</xdr:rowOff>
    </xdr:from>
    <xdr:to>
      <xdr:col>3</xdr:col>
      <xdr:colOff>955675</xdr:colOff>
      <xdr:row>16</xdr:row>
      <xdr:rowOff>44</xdr:rowOff>
    </xdr:to>
    <xdr:sp macro="" textlink="">
      <xdr:nvSpPr>
        <xdr:cNvPr id="73" name="円/楕円 72"/>
        <xdr:cNvSpPr/>
      </xdr:nvSpPr>
      <xdr:spPr bwMode="auto">
        <a:xfrm>
          <a:off x="4254500" y="268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156271</xdr:rowOff>
    </xdr:from>
    <xdr:ext cx="762000" cy="259045"/>
    <xdr:sp macro="" textlink="">
      <xdr:nvSpPr>
        <xdr:cNvPr id="74" name="テキスト ボックス 73"/>
        <xdr:cNvSpPr txBox="1"/>
      </xdr:nvSpPr>
      <xdr:spPr>
        <a:xfrm>
          <a:off x="3924300" y="277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95536</xdr:rowOff>
    </xdr:from>
    <xdr:to>
      <xdr:col>3</xdr:col>
      <xdr:colOff>257175</xdr:colOff>
      <xdr:row>16</xdr:row>
      <xdr:rowOff>25686</xdr:rowOff>
    </xdr:to>
    <xdr:sp macro="" textlink="">
      <xdr:nvSpPr>
        <xdr:cNvPr id="75" name="円/楕円 74"/>
        <xdr:cNvSpPr/>
      </xdr:nvSpPr>
      <xdr:spPr bwMode="auto">
        <a:xfrm>
          <a:off x="3556000" y="271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10463</xdr:rowOff>
    </xdr:from>
    <xdr:ext cx="762000" cy="259045"/>
    <xdr:sp macro="" textlink="">
      <xdr:nvSpPr>
        <xdr:cNvPr id="76" name="テキスト ボックス 75"/>
        <xdr:cNvSpPr txBox="1"/>
      </xdr:nvSpPr>
      <xdr:spPr>
        <a:xfrm>
          <a:off x="3225800" y="280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87973</xdr:rowOff>
    </xdr:from>
    <xdr:to>
      <xdr:col>2</xdr:col>
      <xdr:colOff>692150</xdr:colOff>
      <xdr:row>16</xdr:row>
      <xdr:rowOff>18123</xdr:rowOff>
    </xdr:to>
    <xdr:sp macro="" textlink="">
      <xdr:nvSpPr>
        <xdr:cNvPr id="77" name="円/楕円 76"/>
        <xdr:cNvSpPr/>
      </xdr:nvSpPr>
      <xdr:spPr bwMode="auto">
        <a:xfrm>
          <a:off x="2857500" y="2707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2900</xdr:rowOff>
    </xdr:from>
    <xdr:ext cx="762000" cy="259045"/>
    <xdr:sp macro="" textlink="">
      <xdr:nvSpPr>
        <xdr:cNvPr id="78" name="テキスト ボックス 77"/>
        <xdr:cNvSpPr txBox="1"/>
      </xdr:nvSpPr>
      <xdr:spPr>
        <a:xfrm>
          <a:off x="2527300" y="279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192105</xdr:rowOff>
    </xdr:from>
    <xdr:to>
      <xdr:col>4</xdr:col>
      <xdr:colOff>1117600</xdr:colOff>
      <xdr:row>36</xdr:row>
      <xdr:rowOff>63769</xdr:rowOff>
    </xdr:to>
    <xdr:cxnSp macro="">
      <xdr:nvCxnSpPr>
        <xdr:cNvPr id="110" name="直線コネクタ 109"/>
        <xdr:cNvCxnSpPr/>
      </xdr:nvCxnSpPr>
      <xdr:spPr bwMode="auto">
        <a:xfrm>
          <a:off x="5003800" y="6802455"/>
          <a:ext cx="647700" cy="21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192105</xdr:rowOff>
    </xdr:from>
    <xdr:to>
      <xdr:col>4</xdr:col>
      <xdr:colOff>469900</xdr:colOff>
      <xdr:row>35</xdr:row>
      <xdr:rowOff>238557</xdr:rowOff>
    </xdr:to>
    <xdr:cxnSp macro="">
      <xdr:nvCxnSpPr>
        <xdr:cNvPr id="113" name="直線コネクタ 112"/>
        <xdr:cNvCxnSpPr/>
      </xdr:nvCxnSpPr>
      <xdr:spPr bwMode="auto">
        <a:xfrm flipV="1">
          <a:off x="4305300" y="6802455"/>
          <a:ext cx="698500" cy="4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154523</xdr:rowOff>
    </xdr:from>
    <xdr:to>
      <xdr:col>3</xdr:col>
      <xdr:colOff>904875</xdr:colOff>
      <xdr:row>35</xdr:row>
      <xdr:rowOff>238557</xdr:rowOff>
    </xdr:to>
    <xdr:cxnSp macro="">
      <xdr:nvCxnSpPr>
        <xdr:cNvPr id="116" name="直線コネクタ 115"/>
        <xdr:cNvCxnSpPr/>
      </xdr:nvCxnSpPr>
      <xdr:spPr bwMode="auto">
        <a:xfrm>
          <a:off x="3606800" y="6764873"/>
          <a:ext cx="698500" cy="8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74559</xdr:rowOff>
    </xdr:from>
    <xdr:to>
      <xdr:col>3</xdr:col>
      <xdr:colOff>206375</xdr:colOff>
      <xdr:row>35</xdr:row>
      <xdr:rowOff>154523</xdr:rowOff>
    </xdr:to>
    <xdr:cxnSp macro="">
      <xdr:nvCxnSpPr>
        <xdr:cNvPr id="119" name="直線コネクタ 118"/>
        <xdr:cNvCxnSpPr/>
      </xdr:nvCxnSpPr>
      <xdr:spPr bwMode="auto">
        <a:xfrm>
          <a:off x="2908300" y="6684909"/>
          <a:ext cx="698500" cy="7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12969</xdr:rowOff>
    </xdr:from>
    <xdr:to>
      <xdr:col>5</xdr:col>
      <xdr:colOff>34925</xdr:colOff>
      <xdr:row>36</xdr:row>
      <xdr:rowOff>114569</xdr:rowOff>
    </xdr:to>
    <xdr:sp macro="" textlink="">
      <xdr:nvSpPr>
        <xdr:cNvPr id="129" name="円/楕円 128"/>
        <xdr:cNvSpPr/>
      </xdr:nvSpPr>
      <xdr:spPr bwMode="auto">
        <a:xfrm>
          <a:off x="5600700" y="696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327946</xdr:rowOff>
    </xdr:from>
    <xdr:ext cx="762000" cy="259045"/>
    <xdr:sp macro="" textlink="">
      <xdr:nvSpPr>
        <xdr:cNvPr id="130" name="人口1人当たり決算額の推移該当値テキスト445"/>
        <xdr:cNvSpPr txBox="1"/>
      </xdr:nvSpPr>
      <xdr:spPr>
        <a:xfrm>
          <a:off x="5740400" y="693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141305</xdr:rowOff>
    </xdr:from>
    <xdr:to>
      <xdr:col>4</xdr:col>
      <xdr:colOff>520700</xdr:colOff>
      <xdr:row>35</xdr:row>
      <xdr:rowOff>242905</xdr:rowOff>
    </xdr:to>
    <xdr:sp macro="" textlink="">
      <xdr:nvSpPr>
        <xdr:cNvPr id="131" name="円/楕円 130"/>
        <xdr:cNvSpPr/>
      </xdr:nvSpPr>
      <xdr:spPr bwMode="auto">
        <a:xfrm>
          <a:off x="4953000" y="675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253082</xdr:rowOff>
    </xdr:from>
    <xdr:ext cx="736600" cy="259045"/>
    <xdr:sp macro="" textlink="">
      <xdr:nvSpPr>
        <xdr:cNvPr id="132" name="テキスト ボックス 131"/>
        <xdr:cNvSpPr txBox="1"/>
      </xdr:nvSpPr>
      <xdr:spPr>
        <a:xfrm>
          <a:off x="4622800" y="652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187757</xdr:rowOff>
    </xdr:from>
    <xdr:to>
      <xdr:col>3</xdr:col>
      <xdr:colOff>955675</xdr:colOff>
      <xdr:row>35</xdr:row>
      <xdr:rowOff>289357</xdr:rowOff>
    </xdr:to>
    <xdr:sp macro="" textlink="">
      <xdr:nvSpPr>
        <xdr:cNvPr id="133" name="円/楕円 132"/>
        <xdr:cNvSpPr/>
      </xdr:nvSpPr>
      <xdr:spPr bwMode="auto">
        <a:xfrm>
          <a:off x="4254500" y="679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299534</xdr:rowOff>
    </xdr:from>
    <xdr:ext cx="762000" cy="259045"/>
    <xdr:sp macro="" textlink="">
      <xdr:nvSpPr>
        <xdr:cNvPr id="134" name="テキスト ボックス 133"/>
        <xdr:cNvSpPr txBox="1"/>
      </xdr:nvSpPr>
      <xdr:spPr>
        <a:xfrm>
          <a:off x="3924300" y="656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103723</xdr:rowOff>
    </xdr:from>
    <xdr:to>
      <xdr:col>3</xdr:col>
      <xdr:colOff>257175</xdr:colOff>
      <xdr:row>35</xdr:row>
      <xdr:rowOff>205323</xdr:rowOff>
    </xdr:to>
    <xdr:sp macro="" textlink="">
      <xdr:nvSpPr>
        <xdr:cNvPr id="135" name="円/楕円 134"/>
        <xdr:cNvSpPr/>
      </xdr:nvSpPr>
      <xdr:spPr bwMode="auto">
        <a:xfrm>
          <a:off x="3556000" y="671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215500</xdr:rowOff>
    </xdr:from>
    <xdr:ext cx="762000" cy="259045"/>
    <xdr:sp macro="" textlink="">
      <xdr:nvSpPr>
        <xdr:cNvPr id="136" name="テキスト ボックス 135"/>
        <xdr:cNvSpPr txBox="1"/>
      </xdr:nvSpPr>
      <xdr:spPr>
        <a:xfrm>
          <a:off x="3225800" y="648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23759</xdr:rowOff>
    </xdr:from>
    <xdr:to>
      <xdr:col>2</xdr:col>
      <xdr:colOff>692150</xdr:colOff>
      <xdr:row>35</xdr:row>
      <xdr:rowOff>125359</xdr:rowOff>
    </xdr:to>
    <xdr:sp macro="" textlink="">
      <xdr:nvSpPr>
        <xdr:cNvPr id="137" name="円/楕円 136"/>
        <xdr:cNvSpPr/>
      </xdr:nvSpPr>
      <xdr:spPr bwMode="auto">
        <a:xfrm>
          <a:off x="2857500" y="663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135536</xdr:rowOff>
    </xdr:from>
    <xdr:ext cx="762000" cy="259045"/>
    <xdr:sp macro="" textlink="">
      <xdr:nvSpPr>
        <xdr:cNvPr id="138" name="テキスト ボックス 137"/>
        <xdr:cNvSpPr txBox="1"/>
      </xdr:nvSpPr>
      <xdr:spPr>
        <a:xfrm>
          <a:off x="2527300" y="64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58821</xdr:rowOff>
    </xdr:from>
    <xdr:to>
      <xdr:col>6</xdr:col>
      <xdr:colOff>511175</xdr:colOff>
      <xdr:row>33</xdr:row>
      <xdr:rowOff>93089</xdr:rowOff>
    </xdr:to>
    <xdr:cxnSp macro="">
      <xdr:nvCxnSpPr>
        <xdr:cNvPr id="59" name="直線コネクタ 58"/>
        <xdr:cNvCxnSpPr/>
      </xdr:nvCxnSpPr>
      <xdr:spPr>
        <a:xfrm flipV="1">
          <a:off x="3797300" y="5716671"/>
          <a:ext cx="8382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71120</xdr:rowOff>
    </xdr:from>
    <xdr:to>
      <xdr:col>5</xdr:col>
      <xdr:colOff>358775</xdr:colOff>
      <xdr:row>33</xdr:row>
      <xdr:rowOff>93089</xdr:rowOff>
    </xdr:to>
    <xdr:cxnSp macro="">
      <xdr:nvCxnSpPr>
        <xdr:cNvPr id="62" name="直線コネクタ 61"/>
        <xdr:cNvCxnSpPr/>
      </xdr:nvCxnSpPr>
      <xdr:spPr>
        <a:xfrm>
          <a:off x="2908300" y="5728970"/>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162926</xdr:rowOff>
    </xdr:from>
    <xdr:to>
      <xdr:col>4</xdr:col>
      <xdr:colOff>155575</xdr:colOff>
      <xdr:row>33</xdr:row>
      <xdr:rowOff>71120</xdr:rowOff>
    </xdr:to>
    <xdr:cxnSp macro="">
      <xdr:nvCxnSpPr>
        <xdr:cNvPr id="65" name="直線コネクタ 64"/>
        <xdr:cNvCxnSpPr/>
      </xdr:nvCxnSpPr>
      <xdr:spPr>
        <a:xfrm>
          <a:off x="2019300" y="5649326"/>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162926</xdr:rowOff>
    </xdr:from>
    <xdr:to>
      <xdr:col>2</xdr:col>
      <xdr:colOff>638175</xdr:colOff>
      <xdr:row>33</xdr:row>
      <xdr:rowOff>14016</xdr:rowOff>
    </xdr:to>
    <xdr:cxnSp macro="">
      <xdr:nvCxnSpPr>
        <xdr:cNvPr id="68" name="直線コネクタ 67"/>
        <xdr:cNvCxnSpPr/>
      </xdr:nvCxnSpPr>
      <xdr:spPr>
        <a:xfrm flipV="1">
          <a:off x="1130300" y="5649326"/>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52011</xdr:rowOff>
    </xdr:from>
    <xdr:ext cx="534377" cy="259045"/>
    <xdr:sp macro="" textlink="">
      <xdr:nvSpPr>
        <xdr:cNvPr id="70" name="テキスト ボックス 69"/>
        <xdr:cNvSpPr txBox="1"/>
      </xdr:nvSpPr>
      <xdr:spPr>
        <a:xfrm>
          <a:off x="1752111" y="57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8021</xdr:rowOff>
    </xdr:from>
    <xdr:to>
      <xdr:col>6</xdr:col>
      <xdr:colOff>561975</xdr:colOff>
      <xdr:row>33</xdr:row>
      <xdr:rowOff>109621</xdr:rowOff>
    </xdr:to>
    <xdr:sp macro="" textlink="">
      <xdr:nvSpPr>
        <xdr:cNvPr id="78" name="円/楕円 77"/>
        <xdr:cNvSpPr/>
      </xdr:nvSpPr>
      <xdr:spPr>
        <a:xfrm>
          <a:off x="4584700" y="56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30898</xdr:rowOff>
    </xdr:from>
    <xdr:ext cx="534377" cy="259045"/>
    <xdr:sp macro="" textlink="">
      <xdr:nvSpPr>
        <xdr:cNvPr id="79" name="人件費該当値テキスト"/>
        <xdr:cNvSpPr txBox="1"/>
      </xdr:nvSpPr>
      <xdr:spPr>
        <a:xfrm>
          <a:off x="4686300" y="55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42289</xdr:rowOff>
    </xdr:from>
    <xdr:to>
      <xdr:col>5</xdr:col>
      <xdr:colOff>409575</xdr:colOff>
      <xdr:row>33</xdr:row>
      <xdr:rowOff>143889</xdr:rowOff>
    </xdr:to>
    <xdr:sp macro="" textlink="">
      <xdr:nvSpPr>
        <xdr:cNvPr id="80" name="円/楕円 79"/>
        <xdr:cNvSpPr/>
      </xdr:nvSpPr>
      <xdr:spPr>
        <a:xfrm>
          <a:off x="3746500" y="57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160416</xdr:rowOff>
    </xdr:from>
    <xdr:ext cx="534377" cy="259045"/>
    <xdr:sp macro="" textlink="">
      <xdr:nvSpPr>
        <xdr:cNvPr id="81" name="テキスト ボックス 80"/>
        <xdr:cNvSpPr txBox="1"/>
      </xdr:nvSpPr>
      <xdr:spPr>
        <a:xfrm>
          <a:off x="3530111" y="5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20320</xdr:rowOff>
    </xdr:from>
    <xdr:to>
      <xdr:col>4</xdr:col>
      <xdr:colOff>206375</xdr:colOff>
      <xdr:row>33</xdr:row>
      <xdr:rowOff>121920</xdr:rowOff>
    </xdr:to>
    <xdr:sp macro="" textlink="">
      <xdr:nvSpPr>
        <xdr:cNvPr id="82" name="円/楕円 81"/>
        <xdr:cNvSpPr/>
      </xdr:nvSpPr>
      <xdr:spPr>
        <a:xfrm>
          <a:off x="285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113047</xdr:rowOff>
    </xdr:from>
    <xdr:ext cx="534377" cy="259045"/>
    <xdr:sp macro="" textlink="">
      <xdr:nvSpPr>
        <xdr:cNvPr id="83" name="テキスト ボックス 82"/>
        <xdr:cNvSpPr txBox="1"/>
      </xdr:nvSpPr>
      <xdr:spPr>
        <a:xfrm>
          <a:off x="2641111" y="57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112126</xdr:rowOff>
    </xdr:from>
    <xdr:to>
      <xdr:col>3</xdr:col>
      <xdr:colOff>3175</xdr:colOff>
      <xdr:row>33</xdr:row>
      <xdr:rowOff>42276</xdr:rowOff>
    </xdr:to>
    <xdr:sp macro="" textlink="">
      <xdr:nvSpPr>
        <xdr:cNvPr id="84" name="円/楕円 83"/>
        <xdr:cNvSpPr/>
      </xdr:nvSpPr>
      <xdr:spPr>
        <a:xfrm>
          <a:off x="1968500" y="5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58803</xdr:rowOff>
    </xdr:from>
    <xdr:ext cx="534377" cy="259045"/>
    <xdr:sp macro="" textlink="">
      <xdr:nvSpPr>
        <xdr:cNvPr id="85" name="テキスト ボックス 84"/>
        <xdr:cNvSpPr txBox="1"/>
      </xdr:nvSpPr>
      <xdr:spPr>
        <a:xfrm>
          <a:off x="1752111" y="5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134666</xdr:rowOff>
    </xdr:from>
    <xdr:to>
      <xdr:col>1</xdr:col>
      <xdr:colOff>485775</xdr:colOff>
      <xdr:row>33</xdr:row>
      <xdr:rowOff>64816</xdr:rowOff>
    </xdr:to>
    <xdr:sp macro="" textlink="">
      <xdr:nvSpPr>
        <xdr:cNvPr id="86" name="円/楕円 85"/>
        <xdr:cNvSpPr/>
      </xdr:nvSpPr>
      <xdr:spPr>
        <a:xfrm>
          <a:off x="1079500" y="56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55943</xdr:rowOff>
    </xdr:from>
    <xdr:ext cx="534377" cy="259045"/>
    <xdr:sp macro="" textlink="">
      <xdr:nvSpPr>
        <xdr:cNvPr id="87" name="テキスト ボックス 86"/>
        <xdr:cNvSpPr txBox="1"/>
      </xdr:nvSpPr>
      <xdr:spPr>
        <a:xfrm>
          <a:off x="863111" y="57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167825</xdr:rowOff>
    </xdr:from>
    <xdr:to>
      <xdr:col>6</xdr:col>
      <xdr:colOff>511175</xdr:colOff>
      <xdr:row>57</xdr:row>
      <xdr:rowOff>170904</xdr:rowOff>
    </xdr:to>
    <xdr:cxnSp macro="">
      <xdr:nvCxnSpPr>
        <xdr:cNvPr id="116" name="直線コネクタ 115"/>
        <xdr:cNvCxnSpPr/>
      </xdr:nvCxnSpPr>
      <xdr:spPr>
        <a:xfrm>
          <a:off x="3797300" y="9940475"/>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167384</xdr:rowOff>
    </xdr:from>
    <xdr:to>
      <xdr:col>5</xdr:col>
      <xdr:colOff>358775</xdr:colOff>
      <xdr:row>57</xdr:row>
      <xdr:rowOff>167825</xdr:rowOff>
    </xdr:to>
    <xdr:cxnSp macro="">
      <xdr:nvCxnSpPr>
        <xdr:cNvPr id="119" name="直線コネクタ 118"/>
        <xdr:cNvCxnSpPr/>
      </xdr:nvCxnSpPr>
      <xdr:spPr>
        <a:xfrm>
          <a:off x="2908300" y="9940034"/>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156361</xdr:rowOff>
    </xdr:from>
    <xdr:to>
      <xdr:col>4</xdr:col>
      <xdr:colOff>155575</xdr:colOff>
      <xdr:row>57</xdr:row>
      <xdr:rowOff>167384</xdr:rowOff>
    </xdr:to>
    <xdr:cxnSp macro="">
      <xdr:nvCxnSpPr>
        <xdr:cNvPr id="122" name="直線コネクタ 121"/>
        <xdr:cNvCxnSpPr/>
      </xdr:nvCxnSpPr>
      <xdr:spPr>
        <a:xfrm>
          <a:off x="2019300" y="9929011"/>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104298</xdr:rowOff>
    </xdr:from>
    <xdr:to>
      <xdr:col>2</xdr:col>
      <xdr:colOff>638175</xdr:colOff>
      <xdr:row>57</xdr:row>
      <xdr:rowOff>156361</xdr:rowOff>
    </xdr:to>
    <xdr:cxnSp macro="">
      <xdr:nvCxnSpPr>
        <xdr:cNvPr id="125" name="直線コネクタ 124"/>
        <xdr:cNvCxnSpPr/>
      </xdr:nvCxnSpPr>
      <xdr:spPr>
        <a:xfrm>
          <a:off x="1130300" y="9876948"/>
          <a:ext cx="889000" cy="5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120104</xdr:rowOff>
    </xdr:from>
    <xdr:to>
      <xdr:col>6</xdr:col>
      <xdr:colOff>561975</xdr:colOff>
      <xdr:row>58</xdr:row>
      <xdr:rowOff>50254</xdr:rowOff>
    </xdr:to>
    <xdr:sp macro="" textlink="">
      <xdr:nvSpPr>
        <xdr:cNvPr id="135" name="円/楕円 134"/>
        <xdr:cNvSpPr/>
      </xdr:nvSpPr>
      <xdr:spPr>
        <a:xfrm>
          <a:off x="45847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117025</xdr:rowOff>
    </xdr:from>
    <xdr:to>
      <xdr:col>5</xdr:col>
      <xdr:colOff>409575</xdr:colOff>
      <xdr:row>58</xdr:row>
      <xdr:rowOff>47175</xdr:rowOff>
    </xdr:to>
    <xdr:sp macro="" textlink="">
      <xdr:nvSpPr>
        <xdr:cNvPr id="137" name="円/楕円 136"/>
        <xdr:cNvSpPr/>
      </xdr:nvSpPr>
      <xdr:spPr>
        <a:xfrm>
          <a:off x="3746500" y="98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38302</xdr:rowOff>
    </xdr:from>
    <xdr:ext cx="534377" cy="259045"/>
    <xdr:sp macro="" textlink="">
      <xdr:nvSpPr>
        <xdr:cNvPr id="138" name="テキスト ボックス 137"/>
        <xdr:cNvSpPr txBox="1"/>
      </xdr:nvSpPr>
      <xdr:spPr>
        <a:xfrm>
          <a:off x="3530111" y="99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116584</xdr:rowOff>
    </xdr:from>
    <xdr:to>
      <xdr:col>4</xdr:col>
      <xdr:colOff>206375</xdr:colOff>
      <xdr:row>58</xdr:row>
      <xdr:rowOff>46734</xdr:rowOff>
    </xdr:to>
    <xdr:sp macro="" textlink="">
      <xdr:nvSpPr>
        <xdr:cNvPr id="139" name="円/楕円 138"/>
        <xdr:cNvSpPr/>
      </xdr:nvSpPr>
      <xdr:spPr>
        <a:xfrm>
          <a:off x="2857500" y="9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37861</xdr:rowOff>
    </xdr:from>
    <xdr:ext cx="534377" cy="259045"/>
    <xdr:sp macro="" textlink="">
      <xdr:nvSpPr>
        <xdr:cNvPr id="140" name="テキスト ボックス 139"/>
        <xdr:cNvSpPr txBox="1"/>
      </xdr:nvSpPr>
      <xdr:spPr>
        <a:xfrm>
          <a:off x="2641111" y="9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105561</xdr:rowOff>
    </xdr:from>
    <xdr:to>
      <xdr:col>3</xdr:col>
      <xdr:colOff>3175</xdr:colOff>
      <xdr:row>58</xdr:row>
      <xdr:rowOff>35711</xdr:rowOff>
    </xdr:to>
    <xdr:sp macro="" textlink="">
      <xdr:nvSpPr>
        <xdr:cNvPr id="141" name="円/楕円 140"/>
        <xdr:cNvSpPr/>
      </xdr:nvSpPr>
      <xdr:spPr>
        <a:xfrm>
          <a:off x="1968500" y="98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26838</xdr:rowOff>
    </xdr:from>
    <xdr:ext cx="534377" cy="259045"/>
    <xdr:sp macro="" textlink="">
      <xdr:nvSpPr>
        <xdr:cNvPr id="142" name="テキスト ボックス 141"/>
        <xdr:cNvSpPr txBox="1"/>
      </xdr:nvSpPr>
      <xdr:spPr>
        <a:xfrm>
          <a:off x="1752111" y="99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53498</xdr:rowOff>
    </xdr:from>
    <xdr:to>
      <xdr:col>1</xdr:col>
      <xdr:colOff>485775</xdr:colOff>
      <xdr:row>57</xdr:row>
      <xdr:rowOff>155098</xdr:rowOff>
    </xdr:to>
    <xdr:sp macro="" textlink="">
      <xdr:nvSpPr>
        <xdr:cNvPr id="143" name="円/楕円 142"/>
        <xdr:cNvSpPr/>
      </xdr:nvSpPr>
      <xdr:spPr>
        <a:xfrm>
          <a:off x="1079500" y="98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175</xdr:rowOff>
    </xdr:from>
    <xdr:ext cx="534377" cy="259045"/>
    <xdr:sp macro="" textlink="">
      <xdr:nvSpPr>
        <xdr:cNvPr id="144" name="テキスト ボックス 143"/>
        <xdr:cNvSpPr txBox="1"/>
      </xdr:nvSpPr>
      <xdr:spPr>
        <a:xfrm>
          <a:off x="863111" y="96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50851</xdr:rowOff>
    </xdr:from>
    <xdr:to>
      <xdr:col>6</xdr:col>
      <xdr:colOff>511175</xdr:colOff>
      <xdr:row>78</xdr:row>
      <xdr:rowOff>54966</xdr:rowOff>
    </xdr:to>
    <xdr:cxnSp macro="">
      <xdr:nvCxnSpPr>
        <xdr:cNvPr id="173" name="直線コネクタ 172"/>
        <xdr:cNvCxnSpPr/>
      </xdr:nvCxnSpPr>
      <xdr:spPr>
        <a:xfrm flipV="1">
          <a:off x="3797300" y="13423951"/>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47803</xdr:rowOff>
    </xdr:from>
    <xdr:to>
      <xdr:col>5</xdr:col>
      <xdr:colOff>358775</xdr:colOff>
      <xdr:row>78</xdr:row>
      <xdr:rowOff>54966</xdr:rowOff>
    </xdr:to>
    <xdr:cxnSp macro="">
      <xdr:nvCxnSpPr>
        <xdr:cNvPr id="176" name="直線コネクタ 175"/>
        <xdr:cNvCxnSpPr/>
      </xdr:nvCxnSpPr>
      <xdr:spPr>
        <a:xfrm>
          <a:off x="2908300" y="1342090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47803</xdr:rowOff>
    </xdr:from>
    <xdr:to>
      <xdr:col>4</xdr:col>
      <xdr:colOff>155575</xdr:colOff>
      <xdr:row>78</xdr:row>
      <xdr:rowOff>67614</xdr:rowOff>
    </xdr:to>
    <xdr:cxnSp macro="">
      <xdr:nvCxnSpPr>
        <xdr:cNvPr id="179" name="直線コネクタ 178"/>
        <xdr:cNvCxnSpPr/>
      </xdr:nvCxnSpPr>
      <xdr:spPr>
        <a:xfrm flipV="1">
          <a:off x="2019300" y="13420903"/>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67614</xdr:rowOff>
    </xdr:from>
    <xdr:to>
      <xdr:col>2</xdr:col>
      <xdr:colOff>638175</xdr:colOff>
      <xdr:row>78</xdr:row>
      <xdr:rowOff>86627</xdr:rowOff>
    </xdr:to>
    <xdr:cxnSp macro="">
      <xdr:nvCxnSpPr>
        <xdr:cNvPr id="182" name="直線コネクタ 181"/>
        <xdr:cNvCxnSpPr/>
      </xdr:nvCxnSpPr>
      <xdr:spPr>
        <a:xfrm flipV="1">
          <a:off x="1130300" y="13440714"/>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xdr:rowOff>
    </xdr:from>
    <xdr:to>
      <xdr:col>6</xdr:col>
      <xdr:colOff>561975</xdr:colOff>
      <xdr:row>78</xdr:row>
      <xdr:rowOff>101651</xdr:rowOff>
    </xdr:to>
    <xdr:sp macro="" textlink="">
      <xdr:nvSpPr>
        <xdr:cNvPr id="192" name="円/楕円 191"/>
        <xdr:cNvSpPr/>
      </xdr:nvSpPr>
      <xdr:spPr>
        <a:xfrm>
          <a:off x="45847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149928</xdr:rowOff>
    </xdr:from>
    <xdr:ext cx="469744" cy="259045"/>
    <xdr:sp macro="" textlink="">
      <xdr:nvSpPr>
        <xdr:cNvPr id="193" name="維持補修費該当値テキスト"/>
        <xdr:cNvSpPr txBox="1"/>
      </xdr:nvSpPr>
      <xdr:spPr>
        <a:xfrm>
          <a:off x="4686300" y="1335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4166</xdr:rowOff>
    </xdr:from>
    <xdr:to>
      <xdr:col>5</xdr:col>
      <xdr:colOff>409575</xdr:colOff>
      <xdr:row>78</xdr:row>
      <xdr:rowOff>105766</xdr:rowOff>
    </xdr:to>
    <xdr:sp macro="" textlink="">
      <xdr:nvSpPr>
        <xdr:cNvPr id="194" name="円/楕円 193"/>
        <xdr:cNvSpPr/>
      </xdr:nvSpPr>
      <xdr:spPr>
        <a:xfrm>
          <a:off x="3746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96893</xdr:rowOff>
    </xdr:from>
    <xdr:ext cx="469744" cy="259045"/>
    <xdr:sp macro="" textlink="">
      <xdr:nvSpPr>
        <xdr:cNvPr id="195" name="テキスト ボックス 194"/>
        <xdr:cNvSpPr txBox="1"/>
      </xdr:nvSpPr>
      <xdr:spPr>
        <a:xfrm>
          <a:off x="3562427"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168453</xdr:rowOff>
    </xdr:from>
    <xdr:to>
      <xdr:col>4</xdr:col>
      <xdr:colOff>206375</xdr:colOff>
      <xdr:row>78</xdr:row>
      <xdr:rowOff>98603</xdr:rowOff>
    </xdr:to>
    <xdr:sp macro="" textlink="">
      <xdr:nvSpPr>
        <xdr:cNvPr id="196" name="円/楕円 195"/>
        <xdr:cNvSpPr/>
      </xdr:nvSpPr>
      <xdr:spPr>
        <a:xfrm>
          <a:off x="2857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89730</xdr:rowOff>
    </xdr:from>
    <xdr:ext cx="469744" cy="259045"/>
    <xdr:sp macro="" textlink="">
      <xdr:nvSpPr>
        <xdr:cNvPr id="197" name="テキスト ボックス 196"/>
        <xdr:cNvSpPr txBox="1"/>
      </xdr:nvSpPr>
      <xdr:spPr>
        <a:xfrm>
          <a:off x="2673427"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16814</xdr:rowOff>
    </xdr:from>
    <xdr:to>
      <xdr:col>3</xdr:col>
      <xdr:colOff>3175</xdr:colOff>
      <xdr:row>78</xdr:row>
      <xdr:rowOff>118414</xdr:rowOff>
    </xdr:to>
    <xdr:sp macro="" textlink="">
      <xdr:nvSpPr>
        <xdr:cNvPr id="198" name="円/楕円 197"/>
        <xdr:cNvSpPr/>
      </xdr:nvSpPr>
      <xdr:spPr>
        <a:xfrm>
          <a:off x="1968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109541</xdr:rowOff>
    </xdr:from>
    <xdr:ext cx="469744" cy="259045"/>
    <xdr:sp macro="" textlink="">
      <xdr:nvSpPr>
        <xdr:cNvPr id="199" name="テキスト ボックス 198"/>
        <xdr:cNvSpPr txBox="1"/>
      </xdr:nvSpPr>
      <xdr:spPr>
        <a:xfrm>
          <a:off x="1784427"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35827</xdr:rowOff>
    </xdr:from>
    <xdr:to>
      <xdr:col>1</xdr:col>
      <xdr:colOff>485775</xdr:colOff>
      <xdr:row>78</xdr:row>
      <xdr:rowOff>137427</xdr:rowOff>
    </xdr:to>
    <xdr:sp macro="" textlink="">
      <xdr:nvSpPr>
        <xdr:cNvPr id="200" name="円/楕円 199"/>
        <xdr:cNvSpPr/>
      </xdr:nvSpPr>
      <xdr:spPr>
        <a:xfrm>
          <a:off x="1079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128554</xdr:rowOff>
    </xdr:from>
    <xdr:ext cx="469744" cy="259045"/>
    <xdr:sp macro="" textlink="">
      <xdr:nvSpPr>
        <xdr:cNvPr id="201" name="テキスト ボックス 200"/>
        <xdr:cNvSpPr txBox="1"/>
      </xdr:nvSpPr>
      <xdr:spPr>
        <a:xfrm>
          <a:off x="895427"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98361</xdr:rowOff>
    </xdr:from>
    <xdr:to>
      <xdr:col>6</xdr:col>
      <xdr:colOff>511175</xdr:colOff>
      <xdr:row>95</xdr:row>
      <xdr:rowOff>47765</xdr:rowOff>
    </xdr:to>
    <xdr:cxnSp macro="">
      <xdr:nvCxnSpPr>
        <xdr:cNvPr id="231" name="直線コネクタ 230"/>
        <xdr:cNvCxnSpPr/>
      </xdr:nvCxnSpPr>
      <xdr:spPr>
        <a:xfrm flipV="1">
          <a:off x="3797300" y="16214661"/>
          <a:ext cx="8382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47765</xdr:rowOff>
    </xdr:from>
    <xdr:to>
      <xdr:col>5</xdr:col>
      <xdr:colOff>358775</xdr:colOff>
      <xdr:row>95</xdr:row>
      <xdr:rowOff>92475</xdr:rowOff>
    </xdr:to>
    <xdr:cxnSp macro="">
      <xdr:nvCxnSpPr>
        <xdr:cNvPr id="234" name="直線コネクタ 233"/>
        <xdr:cNvCxnSpPr/>
      </xdr:nvCxnSpPr>
      <xdr:spPr>
        <a:xfrm flipV="1">
          <a:off x="2908300" y="16335515"/>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92475</xdr:rowOff>
    </xdr:from>
    <xdr:to>
      <xdr:col>4</xdr:col>
      <xdr:colOff>155575</xdr:colOff>
      <xdr:row>96</xdr:row>
      <xdr:rowOff>60528</xdr:rowOff>
    </xdr:to>
    <xdr:cxnSp macro="">
      <xdr:nvCxnSpPr>
        <xdr:cNvPr id="237" name="直線コネクタ 236"/>
        <xdr:cNvCxnSpPr/>
      </xdr:nvCxnSpPr>
      <xdr:spPr>
        <a:xfrm flipV="1">
          <a:off x="2019300" y="16380225"/>
          <a:ext cx="889000" cy="1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60528</xdr:rowOff>
    </xdr:from>
    <xdr:to>
      <xdr:col>2</xdr:col>
      <xdr:colOff>638175</xdr:colOff>
      <xdr:row>96</xdr:row>
      <xdr:rowOff>78015</xdr:rowOff>
    </xdr:to>
    <xdr:cxnSp macro="">
      <xdr:nvCxnSpPr>
        <xdr:cNvPr id="240" name="直線コネクタ 239"/>
        <xdr:cNvCxnSpPr/>
      </xdr:nvCxnSpPr>
      <xdr:spPr>
        <a:xfrm flipV="1">
          <a:off x="1130300" y="16519728"/>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47561</xdr:rowOff>
    </xdr:from>
    <xdr:to>
      <xdr:col>6</xdr:col>
      <xdr:colOff>561975</xdr:colOff>
      <xdr:row>94</xdr:row>
      <xdr:rowOff>149161</xdr:rowOff>
    </xdr:to>
    <xdr:sp macro="" textlink="">
      <xdr:nvSpPr>
        <xdr:cNvPr id="250" name="円/楕円 249"/>
        <xdr:cNvSpPr/>
      </xdr:nvSpPr>
      <xdr:spPr>
        <a:xfrm>
          <a:off x="4584700" y="161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70438</xdr:rowOff>
    </xdr:from>
    <xdr:ext cx="534377" cy="259045"/>
    <xdr:sp macro="" textlink="">
      <xdr:nvSpPr>
        <xdr:cNvPr id="251" name="扶助費該当値テキスト"/>
        <xdr:cNvSpPr txBox="1"/>
      </xdr:nvSpPr>
      <xdr:spPr>
        <a:xfrm>
          <a:off x="4686300" y="160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168415</xdr:rowOff>
    </xdr:from>
    <xdr:to>
      <xdr:col>5</xdr:col>
      <xdr:colOff>409575</xdr:colOff>
      <xdr:row>95</xdr:row>
      <xdr:rowOff>98565</xdr:rowOff>
    </xdr:to>
    <xdr:sp macro="" textlink="">
      <xdr:nvSpPr>
        <xdr:cNvPr id="252" name="円/楕円 251"/>
        <xdr:cNvSpPr/>
      </xdr:nvSpPr>
      <xdr:spPr>
        <a:xfrm>
          <a:off x="37465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115092</xdr:rowOff>
    </xdr:from>
    <xdr:ext cx="534377" cy="259045"/>
    <xdr:sp macro="" textlink="">
      <xdr:nvSpPr>
        <xdr:cNvPr id="253" name="テキスト ボックス 252"/>
        <xdr:cNvSpPr txBox="1"/>
      </xdr:nvSpPr>
      <xdr:spPr>
        <a:xfrm>
          <a:off x="3530111" y="160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41675</xdr:rowOff>
    </xdr:from>
    <xdr:to>
      <xdr:col>4</xdr:col>
      <xdr:colOff>206375</xdr:colOff>
      <xdr:row>95</xdr:row>
      <xdr:rowOff>143275</xdr:rowOff>
    </xdr:to>
    <xdr:sp macro="" textlink="">
      <xdr:nvSpPr>
        <xdr:cNvPr id="254" name="円/楕円 253"/>
        <xdr:cNvSpPr/>
      </xdr:nvSpPr>
      <xdr:spPr>
        <a:xfrm>
          <a:off x="2857500" y="163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134402</xdr:rowOff>
    </xdr:from>
    <xdr:ext cx="534377" cy="259045"/>
    <xdr:sp macro="" textlink="">
      <xdr:nvSpPr>
        <xdr:cNvPr id="255" name="テキスト ボックス 254"/>
        <xdr:cNvSpPr txBox="1"/>
      </xdr:nvSpPr>
      <xdr:spPr>
        <a:xfrm>
          <a:off x="2641111" y="164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9728</xdr:rowOff>
    </xdr:from>
    <xdr:to>
      <xdr:col>3</xdr:col>
      <xdr:colOff>3175</xdr:colOff>
      <xdr:row>96</xdr:row>
      <xdr:rowOff>111328</xdr:rowOff>
    </xdr:to>
    <xdr:sp macro="" textlink="">
      <xdr:nvSpPr>
        <xdr:cNvPr id="256" name="円/楕円 255"/>
        <xdr:cNvSpPr/>
      </xdr:nvSpPr>
      <xdr:spPr>
        <a:xfrm>
          <a:off x="1968500" y="164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102455</xdr:rowOff>
    </xdr:from>
    <xdr:ext cx="534377" cy="259045"/>
    <xdr:sp macro="" textlink="">
      <xdr:nvSpPr>
        <xdr:cNvPr id="257" name="テキスト ボックス 256"/>
        <xdr:cNvSpPr txBox="1"/>
      </xdr:nvSpPr>
      <xdr:spPr>
        <a:xfrm>
          <a:off x="1752111" y="165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27215</xdr:rowOff>
    </xdr:from>
    <xdr:to>
      <xdr:col>1</xdr:col>
      <xdr:colOff>485775</xdr:colOff>
      <xdr:row>96</xdr:row>
      <xdr:rowOff>128815</xdr:rowOff>
    </xdr:to>
    <xdr:sp macro="" textlink="">
      <xdr:nvSpPr>
        <xdr:cNvPr id="258" name="円/楕円 257"/>
        <xdr:cNvSpPr/>
      </xdr:nvSpPr>
      <xdr:spPr>
        <a:xfrm>
          <a:off x="1079500" y="164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119942</xdr:rowOff>
    </xdr:from>
    <xdr:ext cx="534377" cy="259045"/>
    <xdr:sp macro="" textlink="">
      <xdr:nvSpPr>
        <xdr:cNvPr id="259" name="テキスト ボックス 258"/>
        <xdr:cNvSpPr txBox="1"/>
      </xdr:nvSpPr>
      <xdr:spPr>
        <a:xfrm>
          <a:off x="863111" y="165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57110</xdr:rowOff>
    </xdr:from>
    <xdr:to>
      <xdr:col>15</xdr:col>
      <xdr:colOff>180975</xdr:colOff>
      <xdr:row>38</xdr:row>
      <xdr:rowOff>81527</xdr:rowOff>
    </xdr:to>
    <xdr:cxnSp macro="">
      <xdr:nvCxnSpPr>
        <xdr:cNvPr id="290" name="直線コネクタ 289"/>
        <xdr:cNvCxnSpPr/>
      </xdr:nvCxnSpPr>
      <xdr:spPr>
        <a:xfrm flipV="1">
          <a:off x="9639300" y="6400760"/>
          <a:ext cx="838200" cy="19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81527</xdr:rowOff>
    </xdr:from>
    <xdr:to>
      <xdr:col>14</xdr:col>
      <xdr:colOff>28575</xdr:colOff>
      <xdr:row>38</xdr:row>
      <xdr:rowOff>87677</xdr:rowOff>
    </xdr:to>
    <xdr:cxnSp macro="">
      <xdr:nvCxnSpPr>
        <xdr:cNvPr id="293" name="直線コネクタ 292"/>
        <xdr:cNvCxnSpPr/>
      </xdr:nvCxnSpPr>
      <xdr:spPr>
        <a:xfrm flipV="1">
          <a:off x="8750300" y="6596627"/>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87677</xdr:rowOff>
    </xdr:from>
    <xdr:to>
      <xdr:col>12</xdr:col>
      <xdr:colOff>511175</xdr:colOff>
      <xdr:row>38</xdr:row>
      <xdr:rowOff>114684</xdr:rowOff>
    </xdr:to>
    <xdr:cxnSp macro="">
      <xdr:nvCxnSpPr>
        <xdr:cNvPr id="296" name="直線コネクタ 295"/>
        <xdr:cNvCxnSpPr/>
      </xdr:nvCxnSpPr>
      <xdr:spPr>
        <a:xfrm flipV="1">
          <a:off x="7861300" y="6602777"/>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140995</xdr:rowOff>
    </xdr:from>
    <xdr:to>
      <xdr:col>11</xdr:col>
      <xdr:colOff>307975</xdr:colOff>
      <xdr:row>38</xdr:row>
      <xdr:rowOff>114684</xdr:rowOff>
    </xdr:to>
    <xdr:cxnSp macro="">
      <xdr:nvCxnSpPr>
        <xdr:cNvPr id="299" name="直線コネクタ 298"/>
        <xdr:cNvCxnSpPr/>
      </xdr:nvCxnSpPr>
      <xdr:spPr>
        <a:xfrm>
          <a:off x="6972300" y="6484645"/>
          <a:ext cx="889000" cy="14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6310</xdr:rowOff>
    </xdr:from>
    <xdr:to>
      <xdr:col>15</xdr:col>
      <xdr:colOff>231775</xdr:colOff>
      <xdr:row>37</xdr:row>
      <xdr:rowOff>107910</xdr:rowOff>
    </xdr:to>
    <xdr:sp macro="" textlink="">
      <xdr:nvSpPr>
        <xdr:cNvPr id="309" name="円/楕円 308"/>
        <xdr:cNvSpPr/>
      </xdr:nvSpPr>
      <xdr:spPr>
        <a:xfrm>
          <a:off x="10426700" y="63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156187</xdr:rowOff>
    </xdr:from>
    <xdr:ext cx="534377" cy="259045"/>
    <xdr:sp macro="" textlink="">
      <xdr:nvSpPr>
        <xdr:cNvPr id="310" name="補助費等該当値テキスト"/>
        <xdr:cNvSpPr txBox="1"/>
      </xdr:nvSpPr>
      <xdr:spPr>
        <a:xfrm>
          <a:off x="10528300" y="63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30727</xdr:rowOff>
    </xdr:from>
    <xdr:to>
      <xdr:col>14</xdr:col>
      <xdr:colOff>79375</xdr:colOff>
      <xdr:row>38</xdr:row>
      <xdr:rowOff>132327</xdr:rowOff>
    </xdr:to>
    <xdr:sp macro="" textlink="">
      <xdr:nvSpPr>
        <xdr:cNvPr id="311" name="円/楕円 310"/>
        <xdr:cNvSpPr/>
      </xdr:nvSpPr>
      <xdr:spPr>
        <a:xfrm>
          <a:off x="9588500" y="65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123454</xdr:rowOff>
    </xdr:from>
    <xdr:ext cx="534377" cy="259045"/>
    <xdr:sp macro="" textlink="">
      <xdr:nvSpPr>
        <xdr:cNvPr id="312" name="テキスト ボックス 311"/>
        <xdr:cNvSpPr txBox="1"/>
      </xdr:nvSpPr>
      <xdr:spPr>
        <a:xfrm>
          <a:off x="9372111" y="66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36877</xdr:rowOff>
    </xdr:from>
    <xdr:to>
      <xdr:col>12</xdr:col>
      <xdr:colOff>561975</xdr:colOff>
      <xdr:row>38</xdr:row>
      <xdr:rowOff>138477</xdr:rowOff>
    </xdr:to>
    <xdr:sp macro="" textlink="">
      <xdr:nvSpPr>
        <xdr:cNvPr id="313" name="円/楕円 312"/>
        <xdr:cNvSpPr/>
      </xdr:nvSpPr>
      <xdr:spPr>
        <a:xfrm>
          <a:off x="8699500" y="6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129604</xdr:rowOff>
    </xdr:from>
    <xdr:ext cx="534377" cy="259045"/>
    <xdr:sp macro="" textlink="">
      <xdr:nvSpPr>
        <xdr:cNvPr id="314" name="テキスト ボックス 313"/>
        <xdr:cNvSpPr txBox="1"/>
      </xdr:nvSpPr>
      <xdr:spPr>
        <a:xfrm>
          <a:off x="8483111" y="66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63884</xdr:rowOff>
    </xdr:from>
    <xdr:to>
      <xdr:col>11</xdr:col>
      <xdr:colOff>358775</xdr:colOff>
      <xdr:row>38</xdr:row>
      <xdr:rowOff>165484</xdr:rowOff>
    </xdr:to>
    <xdr:sp macro="" textlink="">
      <xdr:nvSpPr>
        <xdr:cNvPr id="315" name="円/楕円 314"/>
        <xdr:cNvSpPr/>
      </xdr:nvSpPr>
      <xdr:spPr>
        <a:xfrm>
          <a:off x="7810500" y="65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156611</xdr:rowOff>
    </xdr:from>
    <xdr:ext cx="534377" cy="259045"/>
    <xdr:sp macro="" textlink="">
      <xdr:nvSpPr>
        <xdr:cNvPr id="316" name="テキスト ボックス 315"/>
        <xdr:cNvSpPr txBox="1"/>
      </xdr:nvSpPr>
      <xdr:spPr>
        <a:xfrm>
          <a:off x="7594111" y="66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90195</xdr:rowOff>
    </xdr:from>
    <xdr:to>
      <xdr:col>10</xdr:col>
      <xdr:colOff>155575</xdr:colOff>
      <xdr:row>38</xdr:row>
      <xdr:rowOff>20345</xdr:rowOff>
    </xdr:to>
    <xdr:sp macro="" textlink="">
      <xdr:nvSpPr>
        <xdr:cNvPr id="317" name="円/楕円 316"/>
        <xdr:cNvSpPr/>
      </xdr:nvSpPr>
      <xdr:spPr>
        <a:xfrm>
          <a:off x="6921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11472</xdr:rowOff>
    </xdr:from>
    <xdr:ext cx="534377" cy="259045"/>
    <xdr:sp macro="" textlink="">
      <xdr:nvSpPr>
        <xdr:cNvPr id="318" name="テキスト ボックス 317"/>
        <xdr:cNvSpPr txBox="1"/>
      </xdr:nvSpPr>
      <xdr:spPr>
        <a:xfrm>
          <a:off x="6705111" y="65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22698</xdr:rowOff>
    </xdr:from>
    <xdr:to>
      <xdr:col>15</xdr:col>
      <xdr:colOff>180975</xdr:colOff>
      <xdr:row>59</xdr:row>
      <xdr:rowOff>36032</xdr:rowOff>
    </xdr:to>
    <xdr:cxnSp macro="">
      <xdr:nvCxnSpPr>
        <xdr:cNvPr id="349" name="直線コネクタ 348"/>
        <xdr:cNvCxnSpPr/>
      </xdr:nvCxnSpPr>
      <xdr:spPr>
        <a:xfrm>
          <a:off x="9639300" y="10138248"/>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163107</xdr:rowOff>
    </xdr:from>
    <xdr:to>
      <xdr:col>14</xdr:col>
      <xdr:colOff>28575</xdr:colOff>
      <xdr:row>59</xdr:row>
      <xdr:rowOff>22698</xdr:rowOff>
    </xdr:to>
    <xdr:cxnSp macro="">
      <xdr:nvCxnSpPr>
        <xdr:cNvPr id="352" name="直線コネクタ 351"/>
        <xdr:cNvCxnSpPr/>
      </xdr:nvCxnSpPr>
      <xdr:spPr>
        <a:xfrm>
          <a:off x="8750300" y="10107207"/>
          <a:ext cx="889000" cy="3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163107</xdr:rowOff>
    </xdr:from>
    <xdr:to>
      <xdr:col>12</xdr:col>
      <xdr:colOff>511175</xdr:colOff>
      <xdr:row>59</xdr:row>
      <xdr:rowOff>21910</xdr:rowOff>
    </xdr:to>
    <xdr:cxnSp macro="">
      <xdr:nvCxnSpPr>
        <xdr:cNvPr id="355" name="直線コネクタ 354"/>
        <xdr:cNvCxnSpPr/>
      </xdr:nvCxnSpPr>
      <xdr:spPr>
        <a:xfrm flipV="1">
          <a:off x="7861300" y="10107207"/>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21910</xdr:rowOff>
    </xdr:from>
    <xdr:to>
      <xdr:col>11</xdr:col>
      <xdr:colOff>307975</xdr:colOff>
      <xdr:row>59</xdr:row>
      <xdr:rowOff>45238</xdr:rowOff>
    </xdr:to>
    <xdr:cxnSp macro="">
      <xdr:nvCxnSpPr>
        <xdr:cNvPr id="358" name="直線コネクタ 357"/>
        <xdr:cNvCxnSpPr/>
      </xdr:nvCxnSpPr>
      <xdr:spPr>
        <a:xfrm flipV="1">
          <a:off x="6972300" y="10137460"/>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156682</xdr:rowOff>
    </xdr:from>
    <xdr:to>
      <xdr:col>15</xdr:col>
      <xdr:colOff>231775</xdr:colOff>
      <xdr:row>59</xdr:row>
      <xdr:rowOff>86832</xdr:rowOff>
    </xdr:to>
    <xdr:sp macro="" textlink="">
      <xdr:nvSpPr>
        <xdr:cNvPr id="368" name="円/楕円 367"/>
        <xdr:cNvSpPr/>
      </xdr:nvSpPr>
      <xdr:spPr>
        <a:xfrm>
          <a:off x="10426700" y="101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143348</xdr:rowOff>
    </xdr:from>
    <xdr:to>
      <xdr:col>14</xdr:col>
      <xdr:colOff>79375</xdr:colOff>
      <xdr:row>59</xdr:row>
      <xdr:rowOff>73498</xdr:rowOff>
    </xdr:to>
    <xdr:sp macro="" textlink="">
      <xdr:nvSpPr>
        <xdr:cNvPr id="370" name="円/楕円 369"/>
        <xdr:cNvSpPr/>
      </xdr:nvSpPr>
      <xdr:spPr>
        <a:xfrm>
          <a:off x="9588500" y="100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64625</xdr:rowOff>
    </xdr:from>
    <xdr:ext cx="534377" cy="259045"/>
    <xdr:sp macro="" textlink="">
      <xdr:nvSpPr>
        <xdr:cNvPr id="371" name="テキスト ボックス 370"/>
        <xdr:cNvSpPr txBox="1"/>
      </xdr:nvSpPr>
      <xdr:spPr>
        <a:xfrm>
          <a:off x="9372111" y="101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112307</xdr:rowOff>
    </xdr:from>
    <xdr:to>
      <xdr:col>12</xdr:col>
      <xdr:colOff>561975</xdr:colOff>
      <xdr:row>59</xdr:row>
      <xdr:rowOff>42457</xdr:rowOff>
    </xdr:to>
    <xdr:sp macro="" textlink="">
      <xdr:nvSpPr>
        <xdr:cNvPr id="372" name="円/楕円 371"/>
        <xdr:cNvSpPr/>
      </xdr:nvSpPr>
      <xdr:spPr>
        <a:xfrm>
          <a:off x="8699500" y="100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33584</xdr:rowOff>
    </xdr:from>
    <xdr:ext cx="534377" cy="259045"/>
    <xdr:sp macro="" textlink="">
      <xdr:nvSpPr>
        <xdr:cNvPr id="373" name="テキスト ボックス 372"/>
        <xdr:cNvSpPr txBox="1"/>
      </xdr:nvSpPr>
      <xdr:spPr>
        <a:xfrm>
          <a:off x="8483111" y="101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142560</xdr:rowOff>
    </xdr:from>
    <xdr:to>
      <xdr:col>11</xdr:col>
      <xdr:colOff>358775</xdr:colOff>
      <xdr:row>59</xdr:row>
      <xdr:rowOff>72710</xdr:rowOff>
    </xdr:to>
    <xdr:sp macro="" textlink="">
      <xdr:nvSpPr>
        <xdr:cNvPr id="374" name="円/楕円 373"/>
        <xdr:cNvSpPr/>
      </xdr:nvSpPr>
      <xdr:spPr>
        <a:xfrm>
          <a:off x="7810500" y="100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63837</xdr:rowOff>
    </xdr:from>
    <xdr:ext cx="534377" cy="259045"/>
    <xdr:sp macro="" textlink="">
      <xdr:nvSpPr>
        <xdr:cNvPr id="375" name="テキスト ボックス 374"/>
        <xdr:cNvSpPr txBox="1"/>
      </xdr:nvSpPr>
      <xdr:spPr>
        <a:xfrm>
          <a:off x="7594111" y="1017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165888</xdr:rowOff>
    </xdr:from>
    <xdr:to>
      <xdr:col>10</xdr:col>
      <xdr:colOff>155575</xdr:colOff>
      <xdr:row>59</xdr:row>
      <xdr:rowOff>96038</xdr:rowOff>
    </xdr:to>
    <xdr:sp macro="" textlink="">
      <xdr:nvSpPr>
        <xdr:cNvPr id="376" name="円/楕円 375"/>
        <xdr:cNvSpPr/>
      </xdr:nvSpPr>
      <xdr:spPr>
        <a:xfrm>
          <a:off x="6921500" y="101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87165</xdr:rowOff>
    </xdr:from>
    <xdr:ext cx="534377" cy="259045"/>
    <xdr:sp macro="" textlink="">
      <xdr:nvSpPr>
        <xdr:cNvPr id="377" name="テキスト ボックス 376"/>
        <xdr:cNvSpPr txBox="1"/>
      </xdr:nvSpPr>
      <xdr:spPr>
        <a:xfrm>
          <a:off x="6705111" y="102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61185</xdr:rowOff>
    </xdr:from>
    <xdr:to>
      <xdr:col>15</xdr:col>
      <xdr:colOff>180975</xdr:colOff>
      <xdr:row>79</xdr:row>
      <xdr:rowOff>84013</xdr:rowOff>
    </xdr:to>
    <xdr:cxnSp macro="">
      <xdr:nvCxnSpPr>
        <xdr:cNvPr id="408" name="直線コネクタ 407"/>
        <xdr:cNvCxnSpPr/>
      </xdr:nvCxnSpPr>
      <xdr:spPr>
        <a:xfrm>
          <a:off x="9639300" y="13605735"/>
          <a:ext cx="8382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41838</xdr:rowOff>
    </xdr:from>
    <xdr:to>
      <xdr:col>14</xdr:col>
      <xdr:colOff>28575</xdr:colOff>
      <xdr:row>79</xdr:row>
      <xdr:rowOff>61185</xdr:rowOff>
    </xdr:to>
    <xdr:cxnSp macro="">
      <xdr:nvCxnSpPr>
        <xdr:cNvPr id="411" name="直線コネクタ 410"/>
        <xdr:cNvCxnSpPr/>
      </xdr:nvCxnSpPr>
      <xdr:spPr>
        <a:xfrm>
          <a:off x="8750300" y="13586388"/>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33213</xdr:rowOff>
    </xdr:from>
    <xdr:to>
      <xdr:col>15</xdr:col>
      <xdr:colOff>231775</xdr:colOff>
      <xdr:row>79</xdr:row>
      <xdr:rowOff>134813</xdr:rowOff>
    </xdr:to>
    <xdr:sp macro="" textlink="">
      <xdr:nvSpPr>
        <xdr:cNvPr id="421" name="円/楕円 420"/>
        <xdr:cNvSpPr/>
      </xdr:nvSpPr>
      <xdr:spPr>
        <a:xfrm>
          <a:off x="10426700" y="135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10385</xdr:rowOff>
    </xdr:from>
    <xdr:to>
      <xdr:col>14</xdr:col>
      <xdr:colOff>79375</xdr:colOff>
      <xdr:row>79</xdr:row>
      <xdr:rowOff>111985</xdr:rowOff>
    </xdr:to>
    <xdr:sp macro="" textlink="">
      <xdr:nvSpPr>
        <xdr:cNvPr id="423" name="円/楕円 422"/>
        <xdr:cNvSpPr/>
      </xdr:nvSpPr>
      <xdr:spPr>
        <a:xfrm>
          <a:off x="9588500" y="135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103112</xdr:rowOff>
    </xdr:from>
    <xdr:ext cx="534377" cy="259045"/>
    <xdr:sp macro="" textlink="">
      <xdr:nvSpPr>
        <xdr:cNvPr id="424" name="テキスト ボックス 423"/>
        <xdr:cNvSpPr txBox="1"/>
      </xdr:nvSpPr>
      <xdr:spPr>
        <a:xfrm>
          <a:off x="9372111" y="136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162488</xdr:rowOff>
    </xdr:from>
    <xdr:to>
      <xdr:col>12</xdr:col>
      <xdr:colOff>561975</xdr:colOff>
      <xdr:row>79</xdr:row>
      <xdr:rowOff>92638</xdr:rowOff>
    </xdr:to>
    <xdr:sp macro="" textlink="">
      <xdr:nvSpPr>
        <xdr:cNvPr id="425" name="円/楕円 424"/>
        <xdr:cNvSpPr/>
      </xdr:nvSpPr>
      <xdr:spPr>
        <a:xfrm>
          <a:off x="8699500" y="135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83765</xdr:rowOff>
    </xdr:from>
    <xdr:ext cx="534377" cy="259045"/>
    <xdr:sp macro="" textlink="">
      <xdr:nvSpPr>
        <xdr:cNvPr id="426" name="テキスト ボックス 425"/>
        <xdr:cNvSpPr txBox="1"/>
      </xdr:nvSpPr>
      <xdr:spPr>
        <a:xfrm>
          <a:off x="8483111" y="136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51536</xdr:rowOff>
    </xdr:from>
    <xdr:to>
      <xdr:col>15</xdr:col>
      <xdr:colOff>180975</xdr:colOff>
      <xdr:row>97</xdr:row>
      <xdr:rowOff>165697</xdr:rowOff>
    </xdr:to>
    <xdr:cxnSp macro="">
      <xdr:nvCxnSpPr>
        <xdr:cNvPr id="455" name="直線コネクタ 454"/>
        <xdr:cNvCxnSpPr/>
      </xdr:nvCxnSpPr>
      <xdr:spPr>
        <a:xfrm flipV="1">
          <a:off x="9639300" y="16682186"/>
          <a:ext cx="838200" cy="1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145745</xdr:rowOff>
    </xdr:from>
    <xdr:to>
      <xdr:col>14</xdr:col>
      <xdr:colOff>28575</xdr:colOff>
      <xdr:row>97</xdr:row>
      <xdr:rowOff>165697</xdr:rowOff>
    </xdr:to>
    <xdr:cxnSp macro="">
      <xdr:nvCxnSpPr>
        <xdr:cNvPr id="458" name="直線コネクタ 457"/>
        <xdr:cNvCxnSpPr/>
      </xdr:nvCxnSpPr>
      <xdr:spPr>
        <a:xfrm>
          <a:off x="8750300" y="16776395"/>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736</xdr:rowOff>
    </xdr:from>
    <xdr:to>
      <xdr:col>15</xdr:col>
      <xdr:colOff>231775</xdr:colOff>
      <xdr:row>97</xdr:row>
      <xdr:rowOff>102336</xdr:rowOff>
    </xdr:to>
    <xdr:sp macro="" textlink="">
      <xdr:nvSpPr>
        <xdr:cNvPr id="468" name="円/楕円 467"/>
        <xdr:cNvSpPr/>
      </xdr:nvSpPr>
      <xdr:spPr>
        <a:xfrm>
          <a:off x="10426700" y="166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150613</xdr:rowOff>
    </xdr:from>
    <xdr:ext cx="534377" cy="259045"/>
    <xdr:sp macro="" textlink="">
      <xdr:nvSpPr>
        <xdr:cNvPr id="469" name="普通建設事業費 （ うち更新整備　）該当値テキスト"/>
        <xdr:cNvSpPr txBox="1"/>
      </xdr:nvSpPr>
      <xdr:spPr>
        <a:xfrm>
          <a:off x="10528300" y="166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114897</xdr:rowOff>
    </xdr:from>
    <xdr:to>
      <xdr:col>14</xdr:col>
      <xdr:colOff>79375</xdr:colOff>
      <xdr:row>98</xdr:row>
      <xdr:rowOff>45047</xdr:rowOff>
    </xdr:to>
    <xdr:sp macro="" textlink="">
      <xdr:nvSpPr>
        <xdr:cNvPr id="470" name="円/楕円 469"/>
        <xdr:cNvSpPr/>
      </xdr:nvSpPr>
      <xdr:spPr>
        <a:xfrm>
          <a:off x="95885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36174</xdr:rowOff>
    </xdr:from>
    <xdr:ext cx="534377" cy="259045"/>
    <xdr:sp macro="" textlink="">
      <xdr:nvSpPr>
        <xdr:cNvPr id="471" name="テキスト ボックス 470"/>
        <xdr:cNvSpPr txBox="1"/>
      </xdr:nvSpPr>
      <xdr:spPr>
        <a:xfrm>
          <a:off x="9372111" y="168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94945</xdr:rowOff>
    </xdr:from>
    <xdr:to>
      <xdr:col>12</xdr:col>
      <xdr:colOff>561975</xdr:colOff>
      <xdr:row>98</xdr:row>
      <xdr:rowOff>25095</xdr:rowOff>
    </xdr:to>
    <xdr:sp macro="" textlink="">
      <xdr:nvSpPr>
        <xdr:cNvPr id="472" name="円/楕円 471"/>
        <xdr:cNvSpPr/>
      </xdr:nvSpPr>
      <xdr:spPr>
        <a:xfrm>
          <a:off x="8699500" y="167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16222</xdr:rowOff>
    </xdr:from>
    <xdr:ext cx="534377" cy="259045"/>
    <xdr:sp macro="" textlink="">
      <xdr:nvSpPr>
        <xdr:cNvPr id="473" name="テキスト ボックス 472"/>
        <xdr:cNvSpPr txBox="1"/>
      </xdr:nvSpPr>
      <xdr:spPr>
        <a:xfrm>
          <a:off x="8483111" y="168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189</xdr:rowOff>
    </xdr:from>
    <xdr:to>
      <xdr:col>23</xdr:col>
      <xdr:colOff>517525</xdr:colOff>
      <xdr:row>38</xdr:row>
      <xdr:rowOff>127771</xdr:rowOff>
    </xdr:to>
    <xdr:cxnSp macro="">
      <xdr:nvCxnSpPr>
        <xdr:cNvPr id="502" name="直線コネクタ 501"/>
        <xdr:cNvCxnSpPr/>
      </xdr:nvCxnSpPr>
      <xdr:spPr>
        <a:xfrm>
          <a:off x="15481300" y="6515289"/>
          <a:ext cx="838200" cy="1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189</xdr:rowOff>
    </xdr:from>
    <xdr:to>
      <xdr:col>22</xdr:col>
      <xdr:colOff>365125</xdr:colOff>
      <xdr:row>39</xdr:row>
      <xdr:rowOff>34140</xdr:rowOff>
    </xdr:to>
    <xdr:cxnSp macro="">
      <xdr:nvCxnSpPr>
        <xdr:cNvPr id="505" name="直線コネクタ 504"/>
        <xdr:cNvCxnSpPr/>
      </xdr:nvCxnSpPr>
      <xdr:spPr>
        <a:xfrm flipV="1">
          <a:off x="14592300" y="6515289"/>
          <a:ext cx="889000" cy="20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30357</xdr:rowOff>
    </xdr:from>
    <xdr:to>
      <xdr:col>21</xdr:col>
      <xdr:colOff>161925</xdr:colOff>
      <xdr:row>39</xdr:row>
      <xdr:rowOff>34140</xdr:rowOff>
    </xdr:to>
    <xdr:cxnSp macro="">
      <xdr:nvCxnSpPr>
        <xdr:cNvPr id="508" name="直線コネクタ 507"/>
        <xdr:cNvCxnSpPr/>
      </xdr:nvCxnSpPr>
      <xdr:spPr>
        <a:xfrm>
          <a:off x="13703300" y="6716907"/>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34365</xdr:rowOff>
    </xdr:from>
    <xdr:to>
      <xdr:col>19</xdr:col>
      <xdr:colOff>644525</xdr:colOff>
      <xdr:row>39</xdr:row>
      <xdr:rowOff>30357</xdr:rowOff>
    </xdr:to>
    <xdr:cxnSp macro="">
      <xdr:nvCxnSpPr>
        <xdr:cNvPr id="511" name="直線コネクタ 510"/>
        <xdr:cNvCxnSpPr/>
      </xdr:nvCxnSpPr>
      <xdr:spPr>
        <a:xfrm>
          <a:off x="12814300" y="6549465"/>
          <a:ext cx="889000" cy="16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43686</xdr:rowOff>
    </xdr:from>
    <xdr:ext cx="534377" cy="259045"/>
    <xdr:sp macro="" textlink="">
      <xdr:nvSpPr>
        <xdr:cNvPr id="515" name="テキスト ボックス 514"/>
        <xdr:cNvSpPr txBox="1"/>
      </xdr:nvSpPr>
      <xdr:spPr>
        <a:xfrm>
          <a:off x="12547111" y="67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76971</xdr:rowOff>
    </xdr:from>
    <xdr:to>
      <xdr:col>23</xdr:col>
      <xdr:colOff>568325</xdr:colOff>
      <xdr:row>39</xdr:row>
      <xdr:rowOff>7121</xdr:rowOff>
    </xdr:to>
    <xdr:sp macro="" textlink="">
      <xdr:nvSpPr>
        <xdr:cNvPr id="521" name="円/楕円 520"/>
        <xdr:cNvSpPr/>
      </xdr:nvSpPr>
      <xdr:spPr>
        <a:xfrm>
          <a:off x="16268700" y="6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36348</xdr:rowOff>
    </xdr:from>
    <xdr:ext cx="534377" cy="259045"/>
    <xdr:sp macro="" textlink="">
      <xdr:nvSpPr>
        <xdr:cNvPr id="522" name="災害復旧事業費該当値テキスト"/>
        <xdr:cNvSpPr txBox="1"/>
      </xdr:nvSpPr>
      <xdr:spPr>
        <a:xfrm>
          <a:off x="16370300" y="6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120839</xdr:rowOff>
    </xdr:from>
    <xdr:to>
      <xdr:col>22</xdr:col>
      <xdr:colOff>415925</xdr:colOff>
      <xdr:row>38</xdr:row>
      <xdr:rowOff>50989</xdr:rowOff>
    </xdr:to>
    <xdr:sp macro="" textlink="">
      <xdr:nvSpPr>
        <xdr:cNvPr id="523" name="円/楕円 522"/>
        <xdr:cNvSpPr/>
      </xdr:nvSpPr>
      <xdr:spPr>
        <a:xfrm>
          <a:off x="15430500" y="64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67516</xdr:rowOff>
    </xdr:from>
    <xdr:ext cx="534377" cy="259045"/>
    <xdr:sp macro="" textlink="">
      <xdr:nvSpPr>
        <xdr:cNvPr id="524" name="テキスト ボックス 523"/>
        <xdr:cNvSpPr txBox="1"/>
      </xdr:nvSpPr>
      <xdr:spPr>
        <a:xfrm>
          <a:off x="15214111" y="62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154790</xdr:rowOff>
    </xdr:from>
    <xdr:to>
      <xdr:col>21</xdr:col>
      <xdr:colOff>212725</xdr:colOff>
      <xdr:row>39</xdr:row>
      <xdr:rowOff>84940</xdr:rowOff>
    </xdr:to>
    <xdr:sp macro="" textlink="">
      <xdr:nvSpPr>
        <xdr:cNvPr id="525" name="円/楕円 524"/>
        <xdr:cNvSpPr/>
      </xdr:nvSpPr>
      <xdr:spPr>
        <a:xfrm>
          <a:off x="14541500" y="66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76067</xdr:rowOff>
    </xdr:from>
    <xdr:ext cx="469744" cy="259045"/>
    <xdr:sp macro="" textlink="">
      <xdr:nvSpPr>
        <xdr:cNvPr id="526" name="テキスト ボックス 525"/>
        <xdr:cNvSpPr txBox="1"/>
      </xdr:nvSpPr>
      <xdr:spPr>
        <a:xfrm>
          <a:off x="14357427" y="67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151007</xdr:rowOff>
    </xdr:from>
    <xdr:to>
      <xdr:col>20</xdr:col>
      <xdr:colOff>9525</xdr:colOff>
      <xdr:row>39</xdr:row>
      <xdr:rowOff>81157</xdr:rowOff>
    </xdr:to>
    <xdr:sp macro="" textlink="">
      <xdr:nvSpPr>
        <xdr:cNvPr id="527" name="円/楕円 526"/>
        <xdr:cNvSpPr/>
      </xdr:nvSpPr>
      <xdr:spPr>
        <a:xfrm>
          <a:off x="13652500" y="66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72284</xdr:rowOff>
    </xdr:from>
    <xdr:ext cx="469744" cy="259045"/>
    <xdr:sp macro="" textlink="">
      <xdr:nvSpPr>
        <xdr:cNvPr id="528" name="テキスト ボックス 527"/>
        <xdr:cNvSpPr txBox="1"/>
      </xdr:nvSpPr>
      <xdr:spPr>
        <a:xfrm>
          <a:off x="13468427" y="675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155015</xdr:rowOff>
    </xdr:from>
    <xdr:to>
      <xdr:col>18</xdr:col>
      <xdr:colOff>492125</xdr:colOff>
      <xdr:row>38</xdr:row>
      <xdr:rowOff>85165</xdr:rowOff>
    </xdr:to>
    <xdr:sp macro="" textlink="">
      <xdr:nvSpPr>
        <xdr:cNvPr id="529" name="円/楕円 528"/>
        <xdr:cNvSpPr/>
      </xdr:nvSpPr>
      <xdr:spPr>
        <a:xfrm>
          <a:off x="12763500" y="64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101692</xdr:rowOff>
    </xdr:from>
    <xdr:ext cx="534377" cy="259045"/>
    <xdr:sp macro="" textlink="">
      <xdr:nvSpPr>
        <xdr:cNvPr id="530" name="テキスト ボックス 529"/>
        <xdr:cNvSpPr txBox="1"/>
      </xdr:nvSpPr>
      <xdr:spPr>
        <a:xfrm>
          <a:off x="12547111" y="62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2049</xdr:rowOff>
    </xdr:from>
    <xdr:to>
      <xdr:col>23</xdr:col>
      <xdr:colOff>517525</xdr:colOff>
      <xdr:row>76</xdr:row>
      <xdr:rowOff>2921</xdr:rowOff>
    </xdr:to>
    <xdr:cxnSp macro="">
      <xdr:nvCxnSpPr>
        <xdr:cNvPr id="620" name="直線コネクタ 619"/>
        <xdr:cNvCxnSpPr/>
      </xdr:nvCxnSpPr>
      <xdr:spPr>
        <a:xfrm flipV="1">
          <a:off x="15481300" y="13032249"/>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2921</xdr:rowOff>
    </xdr:from>
    <xdr:to>
      <xdr:col>22</xdr:col>
      <xdr:colOff>365125</xdr:colOff>
      <xdr:row>76</xdr:row>
      <xdr:rowOff>3259</xdr:rowOff>
    </xdr:to>
    <xdr:cxnSp macro="">
      <xdr:nvCxnSpPr>
        <xdr:cNvPr id="623" name="直線コネクタ 622"/>
        <xdr:cNvCxnSpPr/>
      </xdr:nvCxnSpPr>
      <xdr:spPr>
        <a:xfrm flipV="1">
          <a:off x="14592300" y="13033121"/>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164672</xdr:rowOff>
    </xdr:from>
    <xdr:to>
      <xdr:col>21</xdr:col>
      <xdr:colOff>161925</xdr:colOff>
      <xdr:row>76</xdr:row>
      <xdr:rowOff>3259</xdr:rowOff>
    </xdr:to>
    <xdr:cxnSp macro="">
      <xdr:nvCxnSpPr>
        <xdr:cNvPr id="626" name="直線コネクタ 625"/>
        <xdr:cNvCxnSpPr/>
      </xdr:nvCxnSpPr>
      <xdr:spPr>
        <a:xfrm>
          <a:off x="13703300" y="13023422"/>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29134</xdr:rowOff>
    </xdr:from>
    <xdr:to>
      <xdr:col>19</xdr:col>
      <xdr:colOff>644525</xdr:colOff>
      <xdr:row>75</xdr:row>
      <xdr:rowOff>164672</xdr:rowOff>
    </xdr:to>
    <xdr:cxnSp macro="">
      <xdr:nvCxnSpPr>
        <xdr:cNvPr id="629" name="直線コネクタ 628"/>
        <xdr:cNvCxnSpPr/>
      </xdr:nvCxnSpPr>
      <xdr:spPr>
        <a:xfrm>
          <a:off x="12814300" y="12887884"/>
          <a:ext cx="889000" cy="1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122700</xdr:rowOff>
    </xdr:from>
    <xdr:to>
      <xdr:col>23</xdr:col>
      <xdr:colOff>568325</xdr:colOff>
      <xdr:row>76</xdr:row>
      <xdr:rowOff>52849</xdr:rowOff>
    </xdr:to>
    <xdr:sp macro="" textlink="">
      <xdr:nvSpPr>
        <xdr:cNvPr id="639" name="円/楕円 638"/>
        <xdr:cNvSpPr/>
      </xdr:nvSpPr>
      <xdr:spPr>
        <a:xfrm>
          <a:off x="16268700" y="1298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145577</xdr:rowOff>
    </xdr:from>
    <xdr:ext cx="534377" cy="259045"/>
    <xdr:sp macro="" textlink="">
      <xdr:nvSpPr>
        <xdr:cNvPr id="640" name="公債費該当値テキスト"/>
        <xdr:cNvSpPr txBox="1"/>
      </xdr:nvSpPr>
      <xdr:spPr>
        <a:xfrm>
          <a:off x="16370300" y="128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123571</xdr:rowOff>
    </xdr:from>
    <xdr:to>
      <xdr:col>22</xdr:col>
      <xdr:colOff>415925</xdr:colOff>
      <xdr:row>76</xdr:row>
      <xdr:rowOff>53721</xdr:rowOff>
    </xdr:to>
    <xdr:sp macro="" textlink="">
      <xdr:nvSpPr>
        <xdr:cNvPr id="641" name="円/楕円 640"/>
        <xdr:cNvSpPr/>
      </xdr:nvSpPr>
      <xdr:spPr>
        <a:xfrm>
          <a:off x="15430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70248</xdr:rowOff>
    </xdr:from>
    <xdr:ext cx="534377" cy="259045"/>
    <xdr:sp macro="" textlink="">
      <xdr:nvSpPr>
        <xdr:cNvPr id="642" name="テキスト ボックス 641"/>
        <xdr:cNvSpPr txBox="1"/>
      </xdr:nvSpPr>
      <xdr:spPr>
        <a:xfrm>
          <a:off x="15214111" y="127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123909</xdr:rowOff>
    </xdr:from>
    <xdr:to>
      <xdr:col>21</xdr:col>
      <xdr:colOff>212725</xdr:colOff>
      <xdr:row>76</xdr:row>
      <xdr:rowOff>54059</xdr:rowOff>
    </xdr:to>
    <xdr:sp macro="" textlink="">
      <xdr:nvSpPr>
        <xdr:cNvPr id="643" name="円/楕円 642"/>
        <xdr:cNvSpPr/>
      </xdr:nvSpPr>
      <xdr:spPr>
        <a:xfrm>
          <a:off x="14541500" y="129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45186</xdr:rowOff>
    </xdr:from>
    <xdr:ext cx="534377" cy="259045"/>
    <xdr:sp macro="" textlink="">
      <xdr:nvSpPr>
        <xdr:cNvPr id="644" name="テキスト ボックス 643"/>
        <xdr:cNvSpPr txBox="1"/>
      </xdr:nvSpPr>
      <xdr:spPr>
        <a:xfrm>
          <a:off x="14325111" y="130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113872</xdr:rowOff>
    </xdr:from>
    <xdr:to>
      <xdr:col>20</xdr:col>
      <xdr:colOff>9525</xdr:colOff>
      <xdr:row>76</xdr:row>
      <xdr:rowOff>44022</xdr:rowOff>
    </xdr:to>
    <xdr:sp macro="" textlink="">
      <xdr:nvSpPr>
        <xdr:cNvPr id="645" name="円/楕円 644"/>
        <xdr:cNvSpPr/>
      </xdr:nvSpPr>
      <xdr:spPr>
        <a:xfrm>
          <a:off x="13652500" y="129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35149</xdr:rowOff>
    </xdr:from>
    <xdr:ext cx="534377" cy="259045"/>
    <xdr:sp macro="" textlink="">
      <xdr:nvSpPr>
        <xdr:cNvPr id="646" name="テキスト ボックス 645"/>
        <xdr:cNvSpPr txBox="1"/>
      </xdr:nvSpPr>
      <xdr:spPr>
        <a:xfrm>
          <a:off x="13436111" y="130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149784</xdr:rowOff>
    </xdr:from>
    <xdr:to>
      <xdr:col>18</xdr:col>
      <xdr:colOff>492125</xdr:colOff>
      <xdr:row>75</xdr:row>
      <xdr:rowOff>79934</xdr:rowOff>
    </xdr:to>
    <xdr:sp macro="" textlink="">
      <xdr:nvSpPr>
        <xdr:cNvPr id="647" name="円/楕円 646"/>
        <xdr:cNvSpPr/>
      </xdr:nvSpPr>
      <xdr:spPr>
        <a:xfrm>
          <a:off x="12763500" y="12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96461</xdr:rowOff>
    </xdr:from>
    <xdr:ext cx="534377" cy="259045"/>
    <xdr:sp macro="" textlink="">
      <xdr:nvSpPr>
        <xdr:cNvPr id="648" name="テキスト ボックス 647"/>
        <xdr:cNvSpPr txBox="1"/>
      </xdr:nvSpPr>
      <xdr:spPr>
        <a:xfrm>
          <a:off x="12547111" y="126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95186</xdr:rowOff>
    </xdr:from>
    <xdr:to>
      <xdr:col>23</xdr:col>
      <xdr:colOff>517525</xdr:colOff>
      <xdr:row>98</xdr:row>
      <xdr:rowOff>127964</xdr:rowOff>
    </xdr:to>
    <xdr:cxnSp macro="">
      <xdr:nvCxnSpPr>
        <xdr:cNvPr id="675" name="直線コネクタ 674"/>
        <xdr:cNvCxnSpPr/>
      </xdr:nvCxnSpPr>
      <xdr:spPr>
        <a:xfrm>
          <a:off x="15481300" y="16897286"/>
          <a:ext cx="8382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95186</xdr:rowOff>
    </xdr:from>
    <xdr:to>
      <xdr:col>22</xdr:col>
      <xdr:colOff>365125</xdr:colOff>
      <xdr:row>98</xdr:row>
      <xdr:rowOff>136156</xdr:rowOff>
    </xdr:to>
    <xdr:cxnSp macro="">
      <xdr:nvCxnSpPr>
        <xdr:cNvPr id="678" name="直線コネクタ 677"/>
        <xdr:cNvCxnSpPr/>
      </xdr:nvCxnSpPr>
      <xdr:spPr>
        <a:xfrm flipV="1">
          <a:off x="14592300" y="16897286"/>
          <a:ext cx="889000" cy="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68349</xdr:rowOff>
    </xdr:from>
    <xdr:to>
      <xdr:col>21</xdr:col>
      <xdr:colOff>161925</xdr:colOff>
      <xdr:row>98</xdr:row>
      <xdr:rowOff>136156</xdr:rowOff>
    </xdr:to>
    <xdr:cxnSp macro="">
      <xdr:nvCxnSpPr>
        <xdr:cNvPr id="681" name="直線コネクタ 680"/>
        <xdr:cNvCxnSpPr/>
      </xdr:nvCxnSpPr>
      <xdr:spPr>
        <a:xfrm>
          <a:off x="13703300" y="16870449"/>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152447</xdr:rowOff>
    </xdr:from>
    <xdr:to>
      <xdr:col>19</xdr:col>
      <xdr:colOff>644525</xdr:colOff>
      <xdr:row>98</xdr:row>
      <xdr:rowOff>68349</xdr:rowOff>
    </xdr:to>
    <xdr:cxnSp macro="">
      <xdr:nvCxnSpPr>
        <xdr:cNvPr id="684" name="直線コネクタ 683"/>
        <xdr:cNvCxnSpPr/>
      </xdr:nvCxnSpPr>
      <xdr:spPr>
        <a:xfrm>
          <a:off x="12814300" y="16611647"/>
          <a:ext cx="889000" cy="25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98700</xdr:rowOff>
    </xdr:from>
    <xdr:ext cx="534377" cy="259045"/>
    <xdr:sp macro="" textlink="">
      <xdr:nvSpPr>
        <xdr:cNvPr id="688" name="テキスト ボックス 687"/>
        <xdr:cNvSpPr txBox="1"/>
      </xdr:nvSpPr>
      <xdr:spPr>
        <a:xfrm>
          <a:off x="12547111" y="167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77164</xdr:rowOff>
    </xdr:from>
    <xdr:to>
      <xdr:col>23</xdr:col>
      <xdr:colOff>568325</xdr:colOff>
      <xdr:row>99</xdr:row>
      <xdr:rowOff>7314</xdr:rowOff>
    </xdr:to>
    <xdr:sp macro="" textlink="">
      <xdr:nvSpPr>
        <xdr:cNvPr id="694" name="円/楕円 693"/>
        <xdr:cNvSpPr/>
      </xdr:nvSpPr>
      <xdr:spPr>
        <a:xfrm>
          <a:off x="16268700" y="168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44386</xdr:rowOff>
    </xdr:from>
    <xdr:to>
      <xdr:col>22</xdr:col>
      <xdr:colOff>415925</xdr:colOff>
      <xdr:row>98</xdr:row>
      <xdr:rowOff>145986</xdr:rowOff>
    </xdr:to>
    <xdr:sp macro="" textlink="">
      <xdr:nvSpPr>
        <xdr:cNvPr id="696" name="円/楕円 695"/>
        <xdr:cNvSpPr/>
      </xdr:nvSpPr>
      <xdr:spPr>
        <a:xfrm>
          <a:off x="15430500" y="168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137113</xdr:rowOff>
    </xdr:from>
    <xdr:ext cx="469744" cy="259045"/>
    <xdr:sp macro="" textlink="">
      <xdr:nvSpPr>
        <xdr:cNvPr id="697" name="テキスト ボックス 696"/>
        <xdr:cNvSpPr txBox="1"/>
      </xdr:nvSpPr>
      <xdr:spPr>
        <a:xfrm>
          <a:off x="15246427" y="1693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85356</xdr:rowOff>
    </xdr:from>
    <xdr:to>
      <xdr:col>21</xdr:col>
      <xdr:colOff>212725</xdr:colOff>
      <xdr:row>99</xdr:row>
      <xdr:rowOff>15506</xdr:rowOff>
    </xdr:to>
    <xdr:sp macro="" textlink="">
      <xdr:nvSpPr>
        <xdr:cNvPr id="698" name="円/楕円 697"/>
        <xdr:cNvSpPr/>
      </xdr:nvSpPr>
      <xdr:spPr>
        <a:xfrm>
          <a:off x="14541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6633</xdr:rowOff>
    </xdr:from>
    <xdr:ext cx="378565" cy="259045"/>
    <xdr:sp macro="" textlink="">
      <xdr:nvSpPr>
        <xdr:cNvPr id="699" name="テキスト ボックス 698"/>
        <xdr:cNvSpPr txBox="1"/>
      </xdr:nvSpPr>
      <xdr:spPr>
        <a:xfrm>
          <a:off x="14403017" y="1698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17549</xdr:rowOff>
    </xdr:from>
    <xdr:to>
      <xdr:col>20</xdr:col>
      <xdr:colOff>9525</xdr:colOff>
      <xdr:row>98</xdr:row>
      <xdr:rowOff>119149</xdr:rowOff>
    </xdr:to>
    <xdr:sp macro="" textlink="">
      <xdr:nvSpPr>
        <xdr:cNvPr id="700" name="円/楕円 699"/>
        <xdr:cNvSpPr/>
      </xdr:nvSpPr>
      <xdr:spPr>
        <a:xfrm>
          <a:off x="13652500" y="168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110276</xdr:rowOff>
    </xdr:from>
    <xdr:ext cx="534377" cy="259045"/>
    <xdr:sp macro="" textlink="">
      <xdr:nvSpPr>
        <xdr:cNvPr id="701" name="テキスト ボックス 700"/>
        <xdr:cNvSpPr txBox="1"/>
      </xdr:nvSpPr>
      <xdr:spPr>
        <a:xfrm>
          <a:off x="13436111" y="169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101647</xdr:rowOff>
    </xdr:from>
    <xdr:to>
      <xdr:col>18</xdr:col>
      <xdr:colOff>492125</xdr:colOff>
      <xdr:row>97</xdr:row>
      <xdr:rowOff>31797</xdr:rowOff>
    </xdr:to>
    <xdr:sp macro="" textlink="">
      <xdr:nvSpPr>
        <xdr:cNvPr id="702" name="円/楕円 701"/>
        <xdr:cNvSpPr/>
      </xdr:nvSpPr>
      <xdr:spPr>
        <a:xfrm>
          <a:off x="12763500" y="165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48324</xdr:rowOff>
    </xdr:from>
    <xdr:ext cx="534377" cy="259045"/>
    <xdr:sp macro="" textlink="">
      <xdr:nvSpPr>
        <xdr:cNvPr id="703" name="テキスト ボックス 702"/>
        <xdr:cNvSpPr txBox="1"/>
      </xdr:nvSpPr>
      <xdr:spPr>
        <a:xfrm>
          <a:off x="12547111" y="1633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67874</xdr:rowOff>
    </xdr:from>
    <xdr:to>
      <xdr:col>32</xdr:col>
      <xdr:colOff>187325</xdr:colOff>
      <xdr:row>38</xdr:row>
      <xdr:rowOff>87213</xdr:rowOff>
    </xdr:to>
    <xdr:cxnSp macro="">
      <xdr:nvCxnSpPr>
        <xdr:cNvPr id="730" name="直線コネクタ 729"/>
        <xdr:cNvCxnSpPr/>
      </xdr:nvCxnSpPr>
      <xdr:spPr>
        <a:xfrm flipV="1">
          <a:off x="21323300" y="6240074"/>
          <a:ext cx="838200" cy="36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87213</xdr:rowOff>
    </xdr:from>
    <xdr:to>
      <xdr:col>31</xdr:col>
      <xdr:colOff>34925</xdr:colOff>
      <xdr:row>38</xdr:row>
      <xdr:rowOff>87305</xdr:rowOff>
    </xdr:to>
    <xdr:cxnSp macro="">
      <xdr:nvCxnSpPr>
        <xdr:cNvPr id="733" name="直線コネクタ 732"/>
        <xdr:cNvCxnSpPr/>
      </xdr:nvCxnSpPr>
      <xdr:spPr>
        <a:xfrm flipV="1">
          <a:off x="20434300" y="66023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85385</xdr:rowOff>
    </xdr:from>
    <xdr:to>
      <xdr:col>29</xdr:col>
      <xdr:colOff>517525</xdr:colOff>
      <xdr:row>38</xdr:row>
      <xdr:rowOff>87305</xdr:rowOff>
    </xdr:to>
    <xdr:cxnSp macro="">
      <xdr:nvCxnSpPr>
        <xdr:cNvPr id="736" name="直線コネクタ 735"/>
        <xdr:cNvCxnSpPr/>
      </xdr:nvCxnSpPr>
      <xdr:spPr>
        <a:xfrm>
          <a:off x="19545300" y="660048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85385</xdr:rowOff>
    </xdr:from>
    <xdr:to>
      <xdr:col>28</xdr:col>
      <xdr:colOff>314325</xdr:colOff>
      <xdr:row>38</xdr:row>
      <xdr:rowOff>85659</xdr:rowOff>
    </xdr:to>
    <xdr:cxnSp macro="">
      <xdr:nvCxnSpPr>
        <xdr:cNvPr id="739" name="直線コネクタ 738"/>
        <xdr:cNvCxnSpPr/>
      </xdr:nvCxnSpPr>
      <xdr:spPr>
        <a:xfrm flipV="1">
          <a:off x="18656300" y="660048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17074</xdr:rowOff>
    </xdr:from>
    <xdr:to>
      <xdr:col>32</xdr:col>
      <xdr:colOff>238125</xdr:colOff>
      <xdr:row>36</xdr:row>
      <xdr:rowOff>118674</xdr:rowOff>
    </xdr:to>
    <xdr:sp macro="" textlink="">
      <xdr:nvSpPr>
        <xdr:cNvPr id="749" name="円/楕円 748"/>
        <xdr:cNvSpPr/>
      </xdr:nvSpPr>
      <xdr:spPr>
        <a:xfrm>
          <a:off x="22110700" y="61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39951</xdr:rowOff>
    </xdr:from>
    <xdr:ext cx="469744" cy="259045"/>
    <xdr:sp macro="" textlink="">
      <xdr:nvSpPr>
        <xdr:cNvPr id="750" name="投資及び出資金該当値テキスト"/>
        <xdr:cNvSpPr txBox="1"/>
      </xdr:nvSpPr>
      <xdr:spPr>
        <a:xfrm>
          <a:off x="22212300" y="60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36413</xdr:rowOff>
    </xdr:from>
    <xdr:to>
      <xdr:col>31</xdr:col>
      <xdr:colOff>85725</xdr:colOff>
      <xdr:row>38</xdr:row>
      <xdr:rowOff>138013</xdr:rowOff>
    </xdr:to>
    <xdr:sp macro="" textlink="">
      <xdr:nvSpPr>
        <xdr:cNvPr id="751" name="円/楕円 750"/>
        <xdr:cNvSpPr/>
      </xdr:nvSpPr>
      <xdr:spPr>
        <a:xfrm>
          <a:off x="21272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129140</xdr:rowOff>
    </xdr:from>
    <xdr:ext cx="469744" cy="259045"/>
    <xdr:sp macro="" textlink="">
      <xdr:nvSpPr>
        <xdr:cNvPr id="752" name="テキスト ボックス 751"/>
        <xdr:cNvSpPr txBox="1"/>
      </xdr:nvSpPr>
      <xdr:spPr>
        <a:xfrm>
          <a:off x="21088427" y="66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36505</xdr:rowOff>
    </xdr:from>
    <xdr:to>
      <xdr:col>29</xdr:col>
      <xdr:colOff>568325</xdr:colOff>
      <xdr:row>38</xdr:row>
      <xdr:rowOff>138105</xdr:rowOff>
    </xdr:to>
    <xdr:sp macro="" textlink="">
      <xdr:nvSpPr>
        <xdr:cNvPr id="753" name="円/楕円 752"/>
        <xdr:cNvSpPr/>
      </xdr:nvSpPr>
      <xdr:spPr>
        <a:xfrm>
          <a:off x="20383500" y="6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129232</xdr:rowOff>
    </xdr:from>
    <xdr:ext cx="469744" cy="259045"/>
    <xdr:sp macro="" textlink="">
      <xdr:nvSpPr>
        <xdr:cNvPr id="754" name="テキスト ボックス 753"/>
        <xdr:cNvSpPr txBox="1"/>
      </xdr:nvSpPr>
      <xdr:spPr>
        <a:xfrm>
          <a:off x="20199427" y="66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34585</xdr:rowOff>
    </xdr:from>
    <xdr:to>
      <xdr:col>28</xdr:col>
      <xdr:colOff>365125</xdr:colOff>
      <xdr:row>38</xdr:row>
      <xdr:rowOff>136185</xdr:rowOff>
    </xdr:to>
    <xdr:sp macro="" textlink="">
      <xdr:nvSpPr>
        <xdr:cNvPr id="755" name="円/楕円 754"/>
        <xdr:cNvSpPr/>
      </xdr:nvSpPr>
      <xdr:spPr>
        <a:xfrm>
          <a:off x="19494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127312</xdr:rowOff>
    </xdr:from>
    <xdr:ext cx="469744" cy="259045"/>
    <xdr:sp macro="" textlink="">
      <xdr:nvSpPr>
        <xdr:cNvPr id="756" name="テキスト ボックス 755"/>
        <xdr:cNvSpPr txBox="1"/>
      </xdr:nvSpPr>
      <xdr:spPr>
        <a:xfrm>
          <a:off x="19310427" y="6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34859</xdr:rowOff>
    </xdr:from>
    <xdr:to>
      <xdr:col>27</xdr:col>
      <xdr:colOff>161925</xdr:colOff>
      <xdr:row>38</xdr:row>
      <xdr:rowOff>136459</xdr:rowOff>
    </xdr:to>
    <xdr:sp macro="" textlink="">
      <xdr:nvSpPr>
        <xdr:cNvPr id="757" name="円/楕円 756"/>
        <xdr:cNvSpPr/>
      </xdr:nvSpPr>
      <xdr:spPr>
        <a:xfrm>
          <a:off x="18605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127586</xdr:rowOff>
    </xdr:from>
    <xdr:ext cx="469744" cy="259045"/>
    <xdr:sp macro="" textlink="">
      <xdr:nvSpPr>
        <xdr:cNvPr id="758" name="テキスト ボックス 757"/>
        <xdr:cNvSpPr txBox="1"/>
      </xdr:nvSpPr>
      <xdr:spPr>
        <a:xfrm>
          <a:off x="18421427"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36182</xdr:rowOff>
    </xdr:from>
    <xdr:to>
      <xdr:col>32</xdr:col>
      <xdr:colOff>187325</xdr:colOff>
      <xdr:row>59</xdr:row>
      <xdr:rowOff>37364</xdr:rowOff>
    </xdr:to>
    <xdr:cxnSp macro="">
      <xdr:nvCxnSpPr>
        <xdr:cNvPr id="787" name="直線コネクタ 786"/>
        <xdr:cNvCxnSpPr/>
      </xdr:nvCxnSpPr>
      <xdr:spPr>
        <a:xfrm>
          <a:off x="21323300" y="10151732"/>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36182</xdr:rowOff>
    </xdr:from>
    <xdr:to>
      <xdr:col>31</xdr:col>
      <xdr:colOff>34925</xdr:colOff>
      <xdr:row>59</xdr:row>
      <xdr:rowOff>37897</xdr:rowOff>
    </xdr:to>
    <xdr:cxnSp macro="">
      <xdr:nvCxnSpPr>
        <xdr:cNvPr id="790" name="直線コネクタ 789"/>
        <xdr:cNvCxnSpPr/>
      </xdr:nvCxnSpPr>
      <xdr:spPr>
        <a:xfrm flipV="1">
          <a:off x="20434300" y="1015173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33934</xdr:rowOff>
    </xdr:from>
    <xdr:to>
      <xdr:col>29</xdr:col>
      <xdr:colOff>517525</xdr:colOff>
      <xdr:row>59</xdr:row>
      <xdr:rowOff>37897</xdr:rowOff>
    </xdr:to>
    <xdr:cxnSp macro="">
      <xdr:nvCxnSpPr>
        <xdr:cNvPr id="793" name="直線コネクタ 792"/>
        <xdr:cNvCxnSpPr/>
      </xdr:nvCxnSpPr>
      <xdr:spPr>
        <a:xfrm>
          <a:off x="19545300" y="10149484"/>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30467</xdr:rowOff>
    </xdr:from>
    <xdr:to>
      <xdr:col>28</xdr:col>
      <xdr:colOff>314325</xdr:colOff>
      <xdr:row>59</xdr:row>
      <xdr:rowOff>33934</xdr:rowOff>
    </xdr:to>
    <xdr:cxnSp macro="">
      <xdr:nvCxnSpPr>
        <xdr:cNvPr id="796" name="直線コネクタ 795"/>
        <xdr:cNvCxnSpPr/>
      </xdr:nvCxnSpPr>
      <xdr:spPr>
        <a:xfrm>
          <a:off x="18656300" y="1014601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158014</xdr:rowOff>
    </xdr:from>
    <xdr:to>
      <xdr:col>32</xdr:col>
      <xdr:colOff>238125</xdr:colOff>
      <xdr:row>59</xdr:row>
      <xdr:rowOff>88164</xdr:rowOff>
    </xdr:to>
    <xdr:sp macro="" textlink="">
      <xdr:nvSpPr>
        <xdr:cNvPr id="806" name="円/楕円 805"/>
        <xdr:cNvSpPr/>
      </xdr:nvSpPr>
      <xdr:spPr>
        <a:xfrm>
          <a:off x="221107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72941</xdr:rowOff>
    </xdr:from>
    <xdr:ext cx="378565" cy="259045"/>
    <xdr:sp macro="" textlink="">
      <xdr:nvSpPr>
        <xdr:cNvPr id="807" name="貸付金該当値テキスト"/>
        <xdr:cNvSpPr txBox="1"/>
      </xdr:nvSpPr>
      <xdr:spPr>
        <a:xfrm>
          <a:off x="22212300" y="1001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156832</xdr:rowOff>
    </xdr:from>
    <xdr:to>
      <xdr:col>31</xdr:col>
      <xdr:colOff>85725</xdr:colOff>
      <xdr:row>59</xdr:row>
      <xdr:rowOff>86982</xdr:rowOff>
    </xdr:to>
    <xdr:sp macro="" textlink="">
      <xdr:nvSpPr>
        <xdr:cNvPr id="808" name="円/楕円 807"/>
        <xdr:cNvSpPr/>
      </xdr:nvSpPr>
      <xdr:spPr>
        <a:xfrm>
          <a:off x="21272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78109</xdr:rowOff>
    </xdr:from>
    <xdr:ext cx="378565" cy="259045"/>
    <xdr:sp macro="" textlink="">
      <xdr:nvSpPr>
        <xdr:cNvPr id="809" name="テキスト ボックス 808"/>
        <xdr:cNvSpPr txBox="1"/>
      </xdr:nvSpPr>
      <xdr:spPr>
        <a:xfrm>
          <a:off x="21134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158547</xdr:rowOff>
    </xdr:from>
    <xdr:to>
      <xdr:col>29</xdr:col>
      <xdr:colOff>568325</xdr:colOff>
      <xdr:row>59</xdr:row>
      <xdr:rowOff>88697</xdr:rowOff>
    </xdr:to>
    <xdr:sp macro="" textlink="">
      <xdr:nvSpPr>
        <xdr:cNvPr id="810" name="円/楕円 809"/>
        <xdr:cNvSpPr/>
      </xdr:nvSpPr>
      <xdr:spPr>
        <a:xfrm>
          <a:off x="20383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79824</xdr:rowOff>
    </xdr:from>
    <xdr:ext cx="378565" cy="259045"/>
    <xdr:sp macro="" textlink="">
      <xdr:nvSpPr>
        <xdr:cNvPr id="811" name="テキスト ボックス 810"/>
        <xdr:cNvSpPr txBox="1"/>
      </xdr:nvSpPr>
      <xdr:spPr>
        <a:xfrm>
          <a:off x="20245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154584</xdr:rowOff>
    </xdr:from>
    <xdr:to>
      <xdr:col>28</xdr:col>
      <xdr:colOff>365125</xdr:colOff>
      <xdr:row>59</xdr:row>
      <xdr:rowOff>84734</xdr:rowOff>
    </xdr:to>
    <xdr:sp macro="" textlink="">
      <xdr:nvSpPr>
        <xdr:cNvPr id="812" name="円/楕円 811"/>
        <xdr:cNvSpPr/>
      </xdr:nvSpPr>
      <xdr:spPr>
        <a:xfrm>
          <a:off x="19494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75861</xdr:rowOff>
    </xdr:from>
    <xdr:ext cx="378565" cy="259045"/>
    <xdr:sp macro="" textlink="">
      <xdr:nvSpPr>
        <xdr:cNvPr id="813" name="テキスト ボックス 812"/>
        <xdr:cNvSpPr txBox="1"/>
      </xdr:nvSpPr>
      <xdr:spPr>
        <a:xfrm>
          <a:off x="19356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151117</xdr:rowOff>
    </xdr:from>
    <xdr:to>
      <xdr:col>27</xdr:col>
      <xdr:colOff>161925</xdr:colOff>
      <xdr:row>59</xdr:row>
      <xdr:rowOff>81267</xdr:rowOff>
    </xdr:to>
    <xdr:sp macro="" textlink="">
      <xdr:nvSpPr>
        <xdr:cNvPr id="814" name="円/楕円 813"/>
        <xdr:cNvSpPr/>
      </xdr:nvSpPr>
      <xdr:spPr>
        <a:xfrm>
          <a:off x="18605500" y="100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72394</xdr:rowOff>
    </xdr:from>
    <xdr:ext cx="378565" cy="259045"/>
    <xdr:sp macro="" textlink="">
      <xdr:nvSpPr>
        <xdr:cNvPr id="815" name="テキスト ボックス 814"/>
        <xdr:cNvSpPr txBox="1"/>
      </xdr:nvSpPr>
      <xdr:spPr>
        <a:xfrm>
          <a:off x="18467017" y="1018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164865</xdr:rowOff>
    </xdr:from>
    <xdr:to>
      <xdr:col>32</xdr:col>
      <xdr:colOff>187325</xdr:colOff>
      <xdr:row>77</xdr:row>
      <xdr:rowOff>11722</xdr:rowOff>
    </xdr:to>
    <xdr:cxnSp macro="">
      <xdr:nvCxnSpPr>
        <xdr:cNvPr id="845" name="直線コネクタ 844"/>
        <xdr:cNvCxnSpPr/>
      </xdr:nvCxnSpPr>
      <xdr:spPr>
        <a:xfrm>
          <a:off x="21323300" y="12852165"/>
          <a:ext cx="838200" cy="3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164865</xdr:rowOff>
    </xdr:from>
    <xdr:to>
      <xdr:col>31</xdr:col>
      <xdr:colOff>34925</xdr:colOff>
      <xdr:row>75</xdr:row>
      <xdr:rowOff>25933</xdr:rowOff>
    </xdr:to>
    <xdr:cxnSp macro="">
      <xdr:nvCxnSpPr>
        <xdr:cNvPr id="848" name="直線コネクタ 847"/>
        <xdr:cNvCxnSpPr/>
      </xdr:nvCxnSpPr>
      <xdr:spPr>
        <a:xfrm flipV="1">
          <a:off x="20434300" y="12852165"/>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144329</xdr:rowOff>
    </xdr:from>
    <xdr:to>
      <xdr:col>29</xdr:col>
      <xdr:colOff>517525</xdr:colOff>
      <xdr:row>75</xdr:row>
      <xdr:rowOff>25933</xdr:rowOff>
    </xdr:to>
    <xdr:cxnSp macro="">
      <xdr:nvCxnSpPr>
        <xdr:cNvPr id="851" name="直線コネクタ 850"/>
        <xdr:cNvCxnSpPr/>
      </xdr:nvCxnSpPr>
      <xdr:spPr>
        <a:xfrm>
          <a:off x="19545300" y="12831629"/>
          <a:ext cx="8890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144329</xdr:rowOff>
    </xdr:from>
    <xdr:to>
      <xdr:col>28</xdr:col>
      <xdr:colOff>314325</xdr:colOff>
      <xdr:row>75</xdr:row>
      <xdr:rowOff>26715</xdr:rowOff>
    </xdr:to>
    <xdr:cxnSp macro="">
      <xdr:nvCxnSpPr>
        <xdr:cNvPr id="854" name="直線コネクタ 853"/>
        <xdr:cNvCxnSpPr/>
      </xdr:nvCxnSpPr>
      <xdr:spPr>
        <a:xfrm flipV="1">
          <a:off x="18656300" y="1283162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132372</xdr:rowOff>
    </xdr:from>
    <xdr:to>
      <xdr:col>32</xdr:col>
      <xdr:colOff>238125</xdr:colOff>
      <xdr:row>77</xdr:row>
      <xdr:rowOff>62522</xdr:rowOff>
    </xdr:to>
    <xdr:sp macro="" textlink="">
      <xdr:nvSpPr>
        <xdr:cNvPr id="864" name="円/楕円 863"/>
        <xdr:cNvSpPr/>
      </xdr:nvSpPr>
      <xdr:spPr>
        <a:xfrm>
          <a:off x="22110700" y="131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110799</xdr:rowOff>
    </xdr:from>
    <xdr:ext cx="534377" cy="259045"/>
    <xdr:sp macro="" textlink="">
      <xdr:nvSpPr>
        <xdr:cNvPr id="865" name="繰出金該当値テキスト"/>
        <xdr:cNvSpPr txBox="1"/>
      </xdr:nvSpPr>
      <xdr:spPr>
        <a:xfrm>
          <a:off x="22212300" y="131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114065</xdr:rowOff>
    </xdr:from>
    <xdr:to>
      <xdr:col>31</xdr:col>
      <xdr:colOff>85725</xdr:colOff>
      <xdr:row>75</xdr:row>
      <xdr:rowOff>44215</xdr:rowOff>
    </xdr:to>
    <xdr:sp macro="" textlink="">
      <xdr:nvSpPr>
        <xdr:cNvPr id="866" name="円/楕円 865"/>
        <xdr:cNvSpPr/>
      </xdr:nvSpPr>
      <xdr:spPr>
        <a:xfrm>
          <a:off x="21272500" y="128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60742</xdr:rowOff>
    </xdr:from>
    <xdr:ext cx="534377" cy="259045"/>
    <xdr:sp macro="" textlink="">
      <xdr:nvSpPr>
        <xdr:cNvPr id="867" name="テキスト ボックス 866"/>
        <xdr:cNvSpPr txBox="1"/>
      </xdr:nvSpPr>
      <xdr:spPr>
        <a:xfrm>
          <a:off x="21056111" y="125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146583</xdr:rowOff>
    </xdr:from>
    <xdr:to>
      <xdr:col>29</xdr:col>
      <xdr:colOff>568325</xdr:colOff>
      <xdr:row>75</xdr:row>
      <xdr:rowOff>76733</xdr:rowOff>
    </xdr:to>
    <xdr:sp macro="" textlink="">
      <xdr:nvSpPr>
        <xdr:cNvPr id="868" name="円/楕円 867"/>
        <xdr:cNvSpPr/>
      </xdr:nvSpPr>
      <xdr:spPr>
        <a:xfrm>
          <a:off x="20383500" y="12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67860</xdr:rowOff>
    </xdr:from>
    <xdr:ext cx="534377" cy="259045"/>
    <xdr:sp macro="" textlink="">
      <xdr:nvSpPr>
        <xdr:cNvPr id="869" name="テキスト ボックス 868"/>
        <xdr:cNvSpPr txBox="1"/>
      </xdr:nvSpPr>
      <xdr:spPr>
        <a:xfrm>
          <a:off x="20167111" y="12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93529</xdr:rowOff>
    </xdr:from>
    <xdr:to>
      <xdr:col>28</xdr:col>
      <xdr:colOff>365125</xdr:colOff>
      <xdr:row>75</xdr:row>
      <xdr:rowOff>23679</xdr:rowOff>
    </xdr:to>
    <xdr:sp macro="" textlink="">
      <xdr:nvSpPr>
        <xdr:cNvPr id="870" name="円/楕円 869"/>
        <xdr:cNvSpPr/>
      </xdr:nvSpPr>
      <xdr:spPr>
        <a:xfrm>
          <a:off x="19494500" y="127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40206</xdr:rowOff>
    </xdr:from>
    <xdr:ext cx="534377" cy="259045"/>
    <xdr:sp macro="" textlink="">
      <xdr:nvSpPr>
        <xdr:cNvPr id="871" name="テキスト ボックス 870"/>
        <xdr:cNvSpPr txBox="1"/>
      </xdr:nvSpPr>
      <xdr:spPr>
        <a:xfrm>
          <a:off x="19278111" y="125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147365</xdr:rowOff>
    </xdr:from>
    <xdr:to>
      <xdr:col>27</xdr:col>
      <xdr:colOff>161925</xdr:colOff>
      <xdr:row>75</xdr:row>
      <xdr:rowOff>77515</xdr:rowOff>
    </xdr:to>
    <xdr:sp macro="" textlink="">
      <xdr:nvSpPr>
        <xdr:cNvPr id="872" name="円/楕円 871"/>
        <xdr:cNvSpPr/>
      </xdr:nvSpPr>
      <xdr:spPr>
        <a:xfrm>
          <a:off x="18605500" y="128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94042</xdr:rowOff>
    </xdr:from>
    <xdr:ext cx="534377" cy="259045"/>
    <xdr:sp macro="" textlink="">
      <xdr:nvSpPr>
        <xdr:cNvPr id="873" name="テキスト ボックス 872"/>
        <xdr:cNvSpPr txBox="1"/>
      </xdr:nvSpPr>
      <xdr:spPr>
        <a:xfrm>
          <a:off x="18389111" y="126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tx1"/>
              </a:solidFill>
              <a:effectLst/>
              <a:latin typeface="+mn-lt"/>
              <a:ea typeface="+mn-ea"/>
              <a:cs typeface="+mn-cs"/>
            </a:rPr>
            <a:t>歳出決算総額は</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12,719,235</a:t>
          </a:r>
          <a:r>
            <a:rPr kumimoji="1" lang="ja-JP" altLang="ja-JP" sz="1200">
              <a:solidFill>
                <a:schemeClr val="tx1"/>
              </a:solidFill>
              <a:effectLst/>
              <a:latin typeface="+mn-lt"/>
              <a:ea typeface="+mn-ea"/>
              <a:cs typeface="+mn-cs"/>
            </a:rPr>
            <a:t>千円で住民一人当たり</a:t>
          </a:r>
          <a:r>
            <a:rPr kumimoji="1" lang="en-US" altLang="ja-JP" sz="1200">
              <a:solidFill>
                <a:schemeClr val="tx1"/>
              </a:solidFill>
              <a:effectLst/>
              <a:latin typeface="+mn-lt"/>
              <a:ea typeface="+mn-ea"/>
              <a:cs typeface="+mn-cs"/>
            </a:rPr>
            <a:t>428,994</a:t>
          </a:r>
          <a:r>
            <a:rPr kumimoji="1" lang="ja-JP" altLang="ja-JP" sz="1200">
              <a:solidFill>
                <a:schemeClr val="tx1"/>
              </a:solidFill>
              <a:effectLst/>
              <a:latin typeface="+mn-lt"/>
              <a:ea typeface="+mn-ea"/>
              <a:cs typeface="+mn-cs"/>
            </a:rPr>
            <a:t>円となっている。主な構成項目である人件費は、住民一人当たり</a:t>
          </a:r>
          <a:r>
            <a:rPr kumimoji="1" lang="en-US" altLang="ja-JP" sz="1200">
              <a:solidFill>
                <a:schemeClr val="tx1"/>
              </a:solidFill>
              <a:effectLst/>
              <a:latin typeface="+mn-lt"/>
              <a:ea typeface="+mn-ea"/>
              <a:cs typeface="+mn-cs"/>
            </a:rPr>
            <a:t>81,038</a:t>
          </a:r>
          <a:r>
            <a:rPr kumimoji="1" lang="ja-JP" altLang="ja-JP" sz="1200">
              <a:solidFill>
                <a:schemeClr val="tx1"/>
              </a:solidFill>
              <a:effectLst/>
              <a:latin typeface="+mn-lt"/>
              <a:ea typeface="+mn-ea"/>
              <a:cs typeface="+mn-cs"/>
            </a:rPr>
            <a:t>円で、平成</a:t>
          </a:r>
          <a:r>
            <a:rPr kumimoji="1" lang="en-US" altLang="ja-JP" sz="1200">
              <a:solidFill>
                <a:schemeClr val="tx1"/>
              </a:solidFill>
              <a:effectLst/>
              <a:latin typeface="+mn-lt"/>
              <a:ea typeface="+mn-ea"/>
              <a:cs typeface="+mn-cs"/>
            </a:rPr>
            <a:t>23</a:t>
          </a:r>
          <a:r>
            <a:rPr kumimoji="1" lang="ja-JP" altLang="ja-JP" sz="1200">
              <a:solidFill>
                <a:schemeClr val="tx1"/>
              </a:solidFill>
              <a:effectLst/>
              <a:latin typeface="+mn-lt"/>
              <a:ea typeface="+mn-ea"/>
              <a:cs typeface="+mn-cs"/>
            </a:rPr>
            <a:t>年度から類似団体平均値と同程度で推移してきたが、平成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年度において</a:t>
          </a:r>
          <a:r>
            <a:rPr kumimoji="1" lang="ja-JP" altLang="en-US" sz="1200">
              <a:solidFill>
                <a:schemeClr val="tx1"/>
              </a:solidFill>
              <a:effectLst/>
              <a:latin typeface="+mn-lt"/>
              <a:ea typeface="+mn-ea"/>
              <a:cs typeface="+mn-cs"/>
            </a:rPr>
            <a:t>も</a:t>
          </a:r>
          <a:r>
            <a:rPr kumimoji="1" lang="ja-JP" altLang="ja-JP" sz="1200">
              <a:solidFill>
                <a:schemeClr val="tx1"/>
              </a:solidFill>
              <a:effectLst/>
              <a:latin typeface="+mn-lt"/>
              <a:ea typeface="+mn-ea"/>
              <a:cs typeface="+mn-cs"/>
            </a:rPr>
            <a:t>類似団体平均と比べ高い水準となった。今後も職員数削減（対</a:t>
          </a:r>
          <a:r>
            <a:rPr kumimoji="1" lang="en-US" altLang="ja-JP" sz="1200">
              <a:solidFill>
                <a:schemeClr val="tx1"/>
              </a:solidFill>
              <a:effectLst/>
              <a:latin typeface="+mn-lt"/>
              <a:ea typeface="+mn-ea"/>
              <a:cs typeface="+mn-cs"/>
            </a:rPr>
            <a:t>19</a:t>
          </a:r>
          <a:r>
            <a:rPr kumimoji="1" lang="ja-JP" altLang="ja-JP" sz="1200">
              <a:solidFill>
                <a:schemeClr val="tx1"/>
              </a:solidFill>
              <a:effectLst/>
              <a:latin typeface="+mn-lt"/>
              <a:ea typeface="+mn-ea"/>
              <a:cs typeface="+mn-cs"/>
            </a:rPr>
            <a:t>年度比△</a:t>
          </a:r>
          <a:r>
            <a:rPr kumimoji="1" lang="en-US" altLang="ja-JP" sz="1200">
              <a:solidFill>
                <a:schemeClr val="tx1"/>
              </a:solidFill>
              <a:effectLst/>
              <a:latin typeface="+mn-lt"/>
              <a:ea typeface="+mn-ea"/>
              <a:cs typeface="+mn-cs"/>
            </a:rPr>
            <a:t>60</a:t>
          </a:r>
          <a:r>
            <a:rPr kumimoji="1" lang="ja-JP" altLang="ja-JP" sz="1200">
              <a:solidFill>
                <a:schemeClr val="tx1"/>
              </a:solidFill>
              <a:effectLst/>
              <a:latin typeface="+mn-lt"/>
              <a:ea typeface="+mn-ea"/>
              <a:cs typeface="+mn-cs"/>
            </a:rPr>
            <a:t>名）を平成</a:t>
          </a:r>
          <a:r>
            <a:rPr kumimoji="1" lang="en-US" altLang="ja-JP" sz="1200">
              <a:solidFill>
                <a:schemeClr val="tx1"/>
              </a:solidFill>
              <a:effectLst/>
              <a:latin typeface="+mn-lt"/>
              <a:ea typeface="+mn-ea"/>
              <a:cs typeface="+mn-cs"/>
            </a:rPr>
            <a:t>30</a:t>
          </a:r>
          <a:r>
            <a:rPr kumimoji="1" lang="ja-JP" altLang="ja-JP" sz="1200">
              <a:solidFill>
                <a:schemeClr val="tx1"/>
              </a:solidFill>
              <a:effectLst/>
              <a:latin typeface="+mn-lt"/>
              <a:ea typeface="+mn-ea"/>
              <a:cs typeface="+mn-cs"/>
            </a:rPr>
            <a:t>年度までに実行するなど、</a:t>
          </a:r>
          <a:r>
            <a:rPr kumimoji="1" lang="ja-JP" altLang="en-US" sz="1200">
              <a:solidFill>
                <a:schemeClr val="tx1"/>
              </a:solidFill>
              <a:effectLst/>
              <a:latin typeface="+mn-lt"/>
              <a:ea typeface="+mn-ea"/>
              <a:cs typeface="+mn-cs"/>
            </a:rPr>
            <a:t>引き続き適正な定員管理に努めていく。扶助費は、住民一人当たり</a:t>
          </a:r>
          <a:r>
            <a:rPr kumimoji="1" lang="en-US" altLang="ja-JP" sz="1200">
              <a:solidFill>
                <a:schemeClr val="tx1"/>
              </a:solidFill>
              <a:effectLst/>
              <a:latin typeface="+mn-lt"/>
              <a:ea typeface="+mn-ea"/>
              <a:cs typeface="+mn-cs"/>
            </a:rPr>
            <a:t>82,170</a:t>
          </a:r>
          <a:r>
            <a:rPr kumimoji="1" lang="ja-JP" altLang="en-US" sz="1200">
              <a:solidFill>
                <a:schemeClr val="tx1"/>
              </a:solidFill>
              <a:effectLst/>
              <a:latin typeface="+mn-lt"/>
              <a:ea typeface="+mn-ea"/>
              <a:cs typeface="+mn-cs"/>
            </a:rPr>
            <a:t>円で、少子高齢化の伴う社会保障費の増等により年々増加傾向にあり、類似団体平均と比べ高い水準となっている。</a:t>
          </a:r>
          <a:r>
            <a:rPr kumimoji="1" lang="ja-JP" altLang="ja-JP" sz="1200">
              <a:solidFill>
                <a:schemeClr val="tx1"/>
              </a:solidFill>
              <a:effectLst/>
              <a:latin typeface="+mn-lt"/>
              <a:ea typeface="+mn-ea"/>
              <a:cs typeface="+mn-cs"/>
            </a:rPr>
            <a:t>補助費等は行財政健全化計画に着手し補助金等の見直しを行ってきたことから、類似団体と比較し低い水準で推移して</a:t>
          </a:r>
          <a:r>
            <a:rPr kumimoji="1" lang="ja-JP" altLang="en-US" sz="1200">
              <a:solidFill>
                <a:schemeClr val="tx1"/>
              </a:solidFill>
              <a:effectLst/>
              <a:latin typeface="+mn-lt"/>
              <a:ea typeface="+mn-ea"/>
              <a:cs typeface="+mn-cs"/>
            </a:rPr>
            <a:t>きたが、</a:t>
          </a:r>
          <a:r>
            <a:rPr kumimoji="1" lang="ja-JP" altLang="ja-JP" sz="1200">
              <a:solidFill>
                <a:schemeClr val="tx1"/>
              </a:solidFill>
              <a:effectLst/>
              <a:latin typeface="+mn-lt"/>
              <a:ea typeface="+mn-ea"/>
              <a:cs typeface="+mn-cs"/>
            </a:rPr>
            <a:t>これまで繰出金であった日立・高萩広域下水道組合負担金を、平成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年度からは法適用化により補助費等で支出するため増加</a:t>
          </a:r>
          <a:r>
            <a:rPr kumimoji="1" lang="ja-JP" altLang="en-US" sz="1200">
              <a:solidFill>
                <a:schemeClr val="tx1"/>
              </a:solidFill>
              <a:effectLst/>
              <a:latin typeface="+mn-lt"/>
              <a:ea typeface="+mn-ea"/>
              <a:cs typeface="+mn-cs"/>
            </a:rPr>
            <a:t>となっている</a:t>
          </a:r>
          <a:r>
            <a:rPr kumimoji="1" lang="ja-JP" altLang="ja-JP" sz="1200">
              <a:solidFill>
                <a:schemeClr val="tx1"/>
              </a:solidFill>
              <a:effectLst/>
              <a:latin typeface="+mn-lt"/>
              <a:ea typeface="+mn-ea"/>
              <a:cs typeface="+mn-cs"/>
            </a:rPr>
            <a:t>。引き続き必要性と効果の検証により増加抑制を図る。普通建設事業費は、住民一人当たり</a:t>
          </a:r>
          <a:r>
            <a:rPr kumimoji="1" lang="en-US" altLang="ja-JP" sz="1200">
              <a:solidFill>
                <a:schemeClr val="tx1"/>
              </a:solidFill>
              <a:effectLst/>
              <a:latin typeface="+mn-lt"/>
              <a:ea typeface="+mn-ea"/>
              <a:cs typeface="+mn-cs"/>
            </a:rPr>
            <a:t>38,489</a:t>
          </a:r>
          <a:r>
            <a:rPr kumimoji="1" lang="ja-JP" altLang="ja-JP" sz="1200">
              <a:solidFill>
                <a:schemeClr val="tx1"/>
              </a:solidFill>
              <a:effectLst/>
              <a:latin typeface="+mn-lt"/>
              <a:ea typeface="+mn-ea"/>
              <a:cs typeface="+mn-cs"/>
            </a:rPr>
            <a:t>円であり、類似団体平均と比較して低い水準となっている。</a:t>
          </a:r>
          <a:r>
            <a:rPr kumimoji="1" lang="ja-JP" altLang="en-US" sz="1200">
              <a:solidFill>
                <a:schemeClr val="tx1"/>
              </a:solidFill>
              <a:effectLst/>
              <a:latin typeface="+mn-lt"/>
              <a:ea typeface="+mn-ea"/>
              <a:cs typeface="+mn-cs"/>
            </a:rPr>
            <a:t>これは</a:t>
          </a:r>
          <a:r>
            <a:rPr kumimoji="1" lang="ja-JP" altLang="ja-JP" sz="1200">
              <a:solidFill>
                <a:schemeClr val="tx1"/>
              </a:solidFill>
              <a:effectLst/>
              <a:latin typeface="+mn-lt"/>
              <a:ea typeface="+mn-ea"/>
              <a:cs typeface="+mn-cs"/>
            </a:rPr>
            <a:t>震災関連事業が進</a:t>
          </a:r>
          <a:r>
            <a:rPr kumimoji="1" lang="ja-JP" altLang="en-US" sz="1200">
              <a:solidFill>
                <a:schemeClr val="tx1"/>
              </a:solidFill>
              <a:effectLst/>
              <a:latin typeface="+mn-lt"/>
              <a:ea typeface="+mn-ea"/>
              <a:cs typeface="+mn-cs"/>
            </a:rPr>
            <a:t>んできたことで減少傾向となっている。</a:t>
          </a:r>
          <a:r>
            <a:rPr kumimoji="1" lang="ja-JP" altLang="ja-JP" sz="1200">
              <a:solidFill>
                <a:schemeClr val="tx1"/>
              </a:solidFill>
              <a:effectLst/>
              <a:latin typeface="+mn-lt"/>
              <a:ea typeface="+mn-ea"/>
              <a:cs typeface="+mn-cs"/>
            </a:rPr>
            <a:t>今後は施設の老朽化対策（更新整備）に要する経費が見込まれるため、公共施設等総合管理計画や統一的基準による財務書類等を活用しながら計画的に更新等を進めていく。災害復旧事業費は、住民一人当たり</a:t>
          </a:r>
          <a:r>
            <a:rPr kumimoji="1" lang="en-US" altLang="ja-JP" sz="1200">
              <a:solidFill>
                <a:schemeClr val="tx1"/>
              </a:solidFill>
              <a:effectLst/>
              <a:latin typeface="+mn-lt"/>
              <a:ea typeface="+mn-ea"/>
              <a:cs typeface="+mn-cs"/>
            </a:rPr>
            <a:t>23,131</a:t>
          </a:r>
          <a:r>
            <a:rPr kumimoji="1" lang="ja-JP" altLang="ja-JP" sz="1200">
              <a:solidFill>
                <a:schemeClr val="tx1"/>
              </a:solidFill>
              <a:effectLst/>
              <a:latin typeface="+mn-lt"/>
              <a:ea typeface="+mn-ea"/>
              <a:cs typeface="+mn-cs"/>
            </a:rPr>
            <a:t>円であり、類似団体平均と比較して高い水準となっている。これは、東日本大震災で被災した本庁舎再建の本体工事によるもので、平成</a:t>
          </a:r>
          <a:r>
            <a:rPr kumimoji="1" lang="en-US" altLang="ja-JP" sz="1200">
              <a:solidFill>
                <a:schemeClr val="tx1"/>
              </a:solidFill>
              <a:effectLst/>
              <a:latin typeface="+mn-lt"/>
              <a:ea typeface="+mn-ea"/>
              <a:cs typeface="+mn-cs"/>
            </a:rPr>
            <a:t>29</a:t>
          </a:r>
          <a:r>
            <a:rPr kumimoji="1" lang="ja-JP" altLang="ja-JP" sz="1200">
              <a:solidFill>
                <a:schemeClr val="tx1"/>
              </a:solidFill>
              <a:effectLst/>
              <a:latin typeface="+mn-lt"/>
              <a:ea typeface="+mn-ea"/>
              <a:cs typeface="+mn-cs"/>
            </a:rPr>
            <a:t>年度までの継続費事業のため、当面は高い水準が見込まれる。公債費は、住民一人当たり</a:t>
          </a:r>
          <a:r>
            <a:rPr kumimoji="1" lang="en-US" altLang="ja-JP" sz="1200">
              <a:solidFill>
                <a:schemeClr val="tx1"/>
              </a:solidFill>
              <a:effectLst/>
              <a:latin typeface="+mn-lt"/>
              <a:ea typeface="+mn-ea"/>
              <a:cs typeface="+mn-cs"/>
            </a:rPr>
            <a:t>56,145</a:t>
          </a:r>
          <a:r>
            <a:rPr kumimoji="1" lang="ja-JP" altLang="ja-JP" sz="1200">
              <a:solidFill>
                <a:schemeClr val="tx1"/>
              </a:solidFill>
              <a:effectLst/>
              <a:latin typeface="+mn-lt"/>
              <a:ea typeface="+mn-ea"/>
              <a:cs typeface="+mn-cs"/>
            </a:rPr>
            <a:t>円で、平成</a:t>
          </a:r>
          <a:r>
            <a:rPr kumimoji="1" lang="en-US" altLang="ja-JP" sz="1200">
              <a:solidFill>
                <a:schemeClr val="tx1"/>
              </a:solidFill>
              <a:effectLst/>
              <a:latin typeface="+mn-lt"/>
              <a:ea typeface="+mn-ea"/>
              <a:cs typeface="+mn-cs"/>
            </a:rPr>
            <a:t>25</a:t>
          </a:r>
          <a:r>
            <a:rPr kumimoji="1" lang="ja-JP" altLang="ja-JP" sz="1200">
              <a:solidFill>
                <a:schemeClr val="tx1"/>
              </a:solidFill>
              <a:effectLst/>
              <a:latin typeface="+mn-lt"/>
              <a:ea typeface="+mn-ea"/>
              <a:cs typeface="+mn-cs"/>
            </a:rPr>
            <a:t>年度以降は類似団体平均より低い水準で推移してきたが、平成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においては、類似団体平均より高い水準となった。今後は、本庁舎再建及び市民球場改修等に伴い上昇が見込まれるため、引き続き投資的経費の抑制を図るなど既存事業の徹底的な見直しと事業再構築により圧縮を図る。</a:t>
          </a:r>
          <a:endParaRPr lang="ja-JP" altLang="ja-JP" sz="1600">
            <a:solidFill>
              <a:schemeClr val="tx1"/>
            </a:solidFill>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茨城県高萩市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29,649
29,507
193.58
13,478,766
12,719,235
622,541
7,241,366
14,998,018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29645</xdr:rowOff>
    </xdr:from>
    <xdr:to>
      <xdr:col>6</xdr:col>
      <xdr:colOff>511175</xdr:colOff>
      <xdr:row>34</xdr:row>
      <xdr:rowOff>52832</xdr:rowOff>
    </xdr:to>
    <xdr:cxnSp macro="">
      <xdr:nvCxnSpPr>
        <xdr:cNvPr id="63" name="直線コネクタ 62"/>
        <xdr:cNvCxnSpPr/>
      </xdr:nvCxnSpPr>
      <xdr:spPr>
        <a:xfrm>
          <a:off x="3797300" y="5687495"/>
          <a:ext cx="8382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29645</xdr:rowOff>
    </xdr:from>
    <xdr:to>
      <xdr:col>5</xdr:col>
      <xdr:colOff>358775</xdr:colOff>
      <xdr:row>33</xdr:row>
      <xdr:rowOff>115207</xdr:rowOff>
    </xdr:to>
    <xdr:cxnSp macro="">
      <xdr:nvCxnSpPr>
        <xdr:cNvPr id="66" name="直線コネクタ 65"/>
        <xdr:cNvCxnSpPr/>
      </xdr:nvCxnSpPr>
      <xdr:spPr>
        <a:xfrm flipV="1">
          <a:off x="2908300" y="5687495"/>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79611</xdr:rowOff>
    </xdr:from>
    <xdr:to>
      <xdr:col>4</xdr:col>
      <xdr:colOff>155575</xdr:colOff>
      <xdr:row>33</xdr:row>
      <xdr:rowOff>115207</xdr:rowOff>
    </xdr:to>
    <xdr:cxnSp macro="">
      <xdr:nvCxnSpPr>
        <xdr:cNvPr id="69" name="直線コネクタ 68"/>
        <xdr:cNvCxnSpPr/>
      </xdr:nvCxnSpPr>
      <xdr:spPr>
        <a:xfrm>
          <a:off x="2019300" y="57374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79611</xdr:rowOff>
    </xdr:from>
    <xdr:to>
      <xdr:col>2</xdr:col>
      <xdr:colOff>638175</xdr:colOff>
      <xdr:row>34</xdr:row>
      <xdr:rowOff>25727</xdr:rowOff>
    </xdr:to>
    <xdr:cxnSp macro="">
      <xdr:nvCxnSpPr>
        <xdr:cNvPr id="72" name="直線コネクタ 71"/>
        <xdr:cNvCxnSpPr/>
      </xdr:nvCxnSpPr>
      <xdr:spPr>
        <a:xfrm flipV="1">
          <a:off x="1130300" y="573746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2032</xdr:rowOff>
    </xdr:from>
    <xdr:to>
      <xdr:col>6</xdr:col>
      <xdr:colOff>561975</xdr:colOff>
      <xdr:row>34</xdr:row>
      <xdr:rowOff>103632</xdr:rowOff>
    </xdr:to>
    <xdr:sp macro="" textlink="">
      <xdr:nvSpPr>
        <xdr:cNvPr id="82" name="円/楕円 81"/>
        <xdr:cNvSpPr/>
      </xdr:nvSpPr>
      <xdr:spPr>
        <a:xfrm>
          <a:off x="45847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24909</xdr:rowOff>
    </xdr:from>
    <xdr:ext cx="469744" cy="259045"/>
    <xdr:sp macro="" textlink="">
      <xdr:nvSpPr>
        <xdr:cNvPr id="83" name="議会費該当値テキスト"/>
        <xdr:cNvSpPr txBox="1"/>
      </xdr:nvSpPr>
      <xdr:spPr>
        <a:xfrm>
          <a:off x="4686300"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150295</xdr:rowOff>
    </xdr:from>
    <xdr:to>
      <xdr:col>5</xdr:col>
      <xdr:colOff>409575</xdr:colOff>
      <xdr:row>33</xdr:row>
      <xdr:rowOff>80445</xdr:rowOff>
    </xdr:to>
    <xdr:sp macro="" textlink="">
      <xdr:nvSpPr>
        <xdr:cNvPr id="84" name="円/楕円 83"/>
        <xdr:cNvSpPr/>
      </xdr:nvSpPr>
      <xdr:spPr>
        <a:xfrm>
          <a:off x="3746500" y="56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96972</xdr:rowOff>
    </xdr:from>
    <xdr:ext cx="469744" cy="259045"/>
    <xdr:sp macro="" textlink="">
      <xdr:nvSpPr>
        <xdr:cNvPr id="85" name="テキスト ボックス 84"/>
        <xdr:cNvSpPr txBox="1"/>
      </xdr:nvSpPr>
      <xdr:spPr>
        <a:xfrm>
          <a:off x="3562427" y="54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64407</xdr:rowOff>
    </xdr:from>
    <xdr:to>
      <xdr:col>4</xdr:col>
      <xdr:colOff>206375</xdr:colOff>
      <xdr:row>33</xdr:row>
      <xdr:rowOff>166007</xdr:rowOff>
    </xdr:to>
    <xdr:sp macro="" textlink="">
      <xdr:nvSpPr>
        <xdr:cNvPr id="86" name="円/楕円 85"/>
        <xdr:cNvSpPr/>
      </xdr:nvSpPr>
      <xdr:spPr>
        <a:xfrm>
          <a:off x="2857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11084</xdr:rowOff>
    </xdr:from>
    <xdr:ext cx="469744" cy="259045"/>
    <xdr:sp macro="" textlink="">
      <xdr:nvSpPr>
        <xdr:cNvPr id="87" name="テキスト ボックス 86"/>
        <xdr:cNvSpPr txBox="1"/>
      </xdr:nvSpPr>
      <xdr:spPr>
        <a:xfrm>
          <a:off x="2673427"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28811</xdr:rowOff>
    </xdr:from>
    <xdr:to>
      <xdr:col>3</xdr:col>
      <xdr:colOff>3175</xdr:colOff>
      <xdr:row>33</xdr:row>
      <xdr:rowOff>130411</xdr:rowOff>
    </xdr:to>
    <xdr:sp macro="" textlink="">
      <xdr:nvSpPr>
        <xdr:cNvPr id="88" name="円/楕円 87"/>
        <xdr:cNvSpPr/>
      </xdr:nvSpPr>
      <xdr:spPr>
        <a:xfrm>
          <a:off x="1968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146938</xdr:rowOff>
    </xdr:from>
    <xdr:ext cx="469744" cy="259045"/>
    <xdr:sp macro="" textlink="">
      <xdr:nvSpPr>
        <xdr:cNvPr id="89" name="テキスト ボックス 88"/>
        <xdr:cNvSpPr txBox="1"/>
      </xdr:nvSpPr>
      <xdr:spPr>
        <a:xfrm>
          <a:off x="1784427" y="546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146377</xdr:rowOff>
    </xdr:from>
    <xdr:to>
      <xdr:col>1</xdr:col>
      <xdr:colOff>485775</xdr:colOff>
      <xdr:row>34</xdr:row>
      <xdr:rowOff>76527</xdr:rowOff>
    </xdr:to>
    <xdr:sp macro="" textlink="">
      <xdr:nvSpPr>
        <xdr:cNvPr id="90" name="円/楕円 89"/>
        <xdr:cNvSpPr/>
      </xdr:nvSpPr>
      <xdr:spPr>
        <a:xfrm>
          <a:off x="1079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93054</xdr:rowOff>
    </xdr:from>
    <xdr:ext cx="469744" cy="259045"/>
    <xdr:sp macro="" textlink="">
      <xdr:nvSpPr>
        <xdr:cNvPr id="91" name="テキスト ボックス 90"/>
        <xdr:cNvSpPr txBox="1"/>
      </xdr:nvSpPr>
      <xdr:spPr>
        <a:xfrm>
          <a:off x="895427" y="5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157214</xdr:rowOff>
    </xdr:from>
    <xdr:to>
      <xdr:col>6</xdr:col>
      <xdr:colOff>511175</xdr:colOff>
      <xdr:row>58</xdr:row>
      <xdr:rowOff>15807</xdr:rowOff>
    </xdr:to>
    <xdr:cxnSp macro="">
      <xdr:nvCxnSpPr>
        <xdr:cNvPr id="120" name="直線コネクタ 119"/>
        <xdr:cNvCxnSpPr/>
      </xdr:nvCxnSpPr>
      <xdr:spPr>
        <a:xfrm>
          <a:off x="3797300" y="9929864"/>
          <a:ext cx="8382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157214</xdr:rowOff>
    </xdr:from>
    <xdr:to>
      <xdr:col>5</xdr:col>
      <xdr:colOff>358775</xdr:colOff>
      <xdr:row>58</xdr:row>
      <xdr:rowOff>41939</xdr:rowOff>
    </xdr:to>
    <xdr:cxnSp macro="">
      <xdr:nvCxnSpPr>
        <xdr:cNvPr id="123" name="直線コネクタ 122"/>
        <xdr:cNvCxnSpPr/>
      </xdr:nvCxnSpPr>
      <xdr:spPr>
        <a:xfrm flipV="1">
          <a:off x="2908300" y="9929864"/>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142477</xdr:rowOff>
    </xdr:from>
    <xdr:to>
      <xdr:col>4</xdr:col>
      <xdr:colOff>155575</xdr:colOff>
      <xdr:row>58</xdr:row>
      <xdr:rowOff>41939</xdr:rowOff>
    </xdr:to>
    <xdr:cxnSp macro="">
      <xdr:nvCxnSpPr>
        <xdr:cNvPr id="126" name="直線コネクタ 125"/>
        <xdr:cNvCxnSpPr/>
      </xdr:nvCxnSpPr>
      <xdr:spPr>
        <a:xfrm>
          <a:off x="2019300" y="9915127"/>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119328</xdr:rowOff>
    </xdr:from>
    <xdr:to>
      <xdr:col>2</xdr:col>
      <xdr:colOff>638175</xdr:colOff>
      <xdr:row>57</xdr:row>
      <xdr:rowOff>142477</xdr:rowOff>
    </xdr:to>
    <xdr:cxnSp macro="">
      <xdr:nvCxnSpPr>
        <xdr:cNvPr id="129" name="直線コネクタ 128"/>
        <xdr:cNvCxnSpPr/>
      </xdr:nvCxnSpPr>
      <xdr:spPr>
        <a:xfrm>
          <a:off x="1130300" y="9720528"/>
          <a:ext cx="889000" cy="19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8893</xdr:rowOff>
    </xdr:from>
    <xdr:ext cx="599010" cy="259045"/>
    <xdr:sp macro="" textlink="">
      <xdr:nvSpPr>
        <xdr:cNvPr id="133" name="テキスト ボックス 132"/>
        <xdr:cNvSpPr txBox="1"/>
      </xdr:nvSpPr>
      <xdr:spPr>
        <a:xfrm>
          <a:off x="830794" y="978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136457</xdr:rowOff>
    </xdr:from>
    <xdr:to>
      <xdr:col>6</xdr:col>
      <xdr:colOff>561975</xdr:colOff>
      <xdr:row>58</xdr:row>
      <xdr:rowOff>66607</xdr:rowOff>
    </xdr:to>
    <xdr:sp macro="" textlink="">
      <xdr:nvSpPr>
        <xdr:cNvPr id="139" name="円/楕円 138"/>
        <xdr:cNvSpPr/>
      </xdr:nvSpPr>
      <xdr:spPr>
        <a:xfrm>
          <a:off x="4584700" y="99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106414</xdr:rowOff>
    </xdr:from>
    <xdr:to>
      <xdr:col>5</xdr:col>
      <xdr:colOff>409575</xdr:colOff>
      <xdr:row>58</xdr:row>
      <xdr:rowOff>36564</xdr:rowOff>
    </xdr:to>
    <xdr:sp macro="" textlink="">
      <xdr:nvSpPr>
        <xdr:cNvPr id="141" name="円/楕円 140"/>
        <xdr:cNvSpPr/>
      </xdr:nvSpPr>
      <xdr:spPr>
        <a:xfrm>
          <a:off x="3746500" y="98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27691</xdr:rowOff>
    </xdr:from>
    <xdr:ext cx="534377" cy="259045"/>
    <xdr:sp macro="" textlink="">
      <xdr:nvSpPr>
        <xdr:cNvPr id="142" name="テキスト ボックス 141"/>
        <xdr:cNvSpPr txBox="1"/>
      </xdr:nvSpPr>
      <xdr:spPr>
        <a:xfrm>
          <a:off x="3530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162589</xdr:rowOff>
    </xdr:from>
    <xdr:to>
      <xdr:col>4</xdr:col>
      <xdr:colOff>206375</xdr:colOff>
      <xdr:row>58</xdr:row>
      <xdr:rowOff>92739</xdr:rowOff>
    </xdr:to>
    <xdr:sp macro="" textlink="">
      <xdr:nvSpPr>
        <xdr:cNvPr id="143" name="円/楕円 142"/>
        <xdr:cNvSpPr/>
      </xdr:nvSpPr>
      <xdr:spPr>
        <a:xfrm>
          <a:off x="2857500" y="99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83866</xdr:rowOff>
    </xdr:from>
    <xdr:ext cx="534377" cy="259045"/>
    <xdr:sp macro="" textlink="">
      <xdr:nvSpPr>
        <xdr:cNvPr id="144" name="テキスト ボックス 143"/>
        <xdr:cNvSpPr txBox="1"/>
      </xdr:nvSpPr>
      <xdr:spPr>
        <a:xfrm>
          <a:off x="2641111" y="100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91677</xdr:rowOff>
    </xdr:from>
    <xdr:to>
      <xdr:col>3</xdr:col>
      <xdr:colOff>3175</xdr:colOff>
      <xdr:row>58</xdr:row>
      <xdr:rowOff>21827</xdr:rowOff>
    </xdr:to>
    <xdr:sp macro="" textlink="">
      <xdr:nvSpPr>
        <xdr:cNvPr id="145" name="円/楕円 144"/>
        <xdr:cNvSpPr/>
      </xdr:nvSpPr>
      <xdr:spPr>
        <a:xfrm>
          <a:off x="1968500" y="98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12954</xdr:rowOff>
    </xdr:from>
    <xdr:ext cx="534377" cy="259045"/>
    <xdr:sp macro="" textlink="">
      <xdr:nvSpPr>
        <xdr:cNvPr id="146" name="テキスト ボックス 145"/>
        <xdr:cNvSpPr txBox="1"/>
      </xdr:nvSpPr>
      <xdr:spPr>
        <a:xfrm>
          <a:off x="1752111" y="99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68528</xdr:rowOff>
    </xdr:from>
    <xdr:to>
      <xdr:col>1</xdr:col>
      <xdr:colOff>485775</xdr:colOff>
      <xdr:row>56</xdr:row>
      <xdr:rowOff>170128</xdr:rowOff>
    </xdr:to>
    <xdr:sp macro="" textlink="">
      <xdr:nvSpPr>
        <xdr:cNvPr id="147" name="円/楕円 146"/>
        <xdr:cNvSpPr/>
      </xdr:nvSpPr>
      <xdr:spPr>
        <a:xfrm>
          <a:off x="1079500" y="96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15205</xdr:rowOff>
    </xdr:from>
    <xdr:ext cx="599010" cy="259045"/>
    <xdr:sp macro="" textlink="">
      <xdr:nvSpPr>
        <xdr:cNvPr id="148" name="テキスト ボックス 147"/>
        <xdr:cNvSpPr txBox="1"/>
      </xdr:nvSpPr>
      <xdr:spPr>
        <a:xfrm>
          <a:off x="830794" y="944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76538</xdr:rowOff>
    </xdr:from>
    <xdr:to>
      <xdr:col>6</xdr:col>
      <xdr:colOff>511175</xdr:colOff>
      <xdr:row>78</xdr:row>
      <xdr:rowOff>110843</xdr:rowOff>
    </xdr:to>
    <xdr:cxnSp macro="">
      <xdr:nvCxnSpPr>
        <xdr:cNvPr id="178" name="直線コネクタ 177"/>
        <xdr:cNvCxnSpPr/>
      </xdr:nvCxnSpPr>
      <xdr:spPr>
        <a:xfrm flipV="1">
          <a:off x="3797300" y="13449638"/>
          <a:ext cx="8382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87519</xdr:rowOff>
    </xdr:from>
    <xdr:to>
      <xdr:col>5</xdr:col>
      <xdr:colOff>358775</xdr:colOff>
      <xdr:row>78</xdr:row>
      <xdr:rowOff>110843</xdr:rowOff>
    </xdr:to>
    <xdr:cxnSp macro="">
      <xdr:nvCxnSpPr>
        <xdr:cNvPr id="181" name="直線コネクタ 180"/>
        <xdr:cNvCxnSpPr/>
      </xdr:nvCxnSpPr>
      <xdr:spPr>
        <a:xfrm>
          <a:off x="2908300" y="13460619"/>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87519</xdr:rowOff>
    </xdr:from>
    <xdr:to>
      <xdr:col>4</xdr:col>
      <xdr:colOff>155575</xdr:colOff>
      <xdr:row>78</xdr:row>
      <xdr:rowOff>119986</xdr:rowOff>
    </xdr:to>
    <xdr:cxnSp macro="">
      <xdr:nvCxnSpPr>
        <xdr:cNvPr id="184" name="直線コネクタ 183"/>
        <xdr:cNvCxnSpPr/>
      </xdr:nvCxnSpPr>
      <xdr:spPr>
        <a:xfrm flipV="1">
          <a:off x="2019300" y="13460619"/>
          <a:ext cx="889000" cy="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83052</xdr:rowOff>
    </xdr:from>
    <xdr:to>
      <xdr:col>2</xdr:col>
      <xdr:colOff>638175</xdr:colOff>
      <xdr:row>78</xdr:row>
      <xdr:rowOff>119986</xdr:rowOff>
    </xdr:to>
    <xdr:cxnSp macro="">
      <xdr:nvCxnSpPr>
        <xdr:cNvPr id="187" name="直線コネクタ 186"/>
        <xdr:cNvCxnSpPr/>
      </xdr:nvCxnSpPr>
      <xdr:spPr>
        <a:xfrm>
          <a:off x="1130300" y="1345615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25738</xdr:rowOff>
    </xdr:from>
    <xdr:to>
      <xdr:col>6</xdr:col>
      <xdr:colOff>561975</xdr:colOff>
      <xdr:row>78</xdr:row>
      <xdr:rowOff>127338</xdr:rowOff>
    </xdr:to>
    <xdr:sp macro="" textlink="">
      <xdr:nvSpPr>
        <xdr:cNvPr id="197" name="円/楕円 196"/>
        <xdr:cNvSpPr/>
      </xdr:nvSpPr>
      <xdr:spPr>
        <a:xfrm>
          <a:off x="4584700" y="133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60043</xdr:rowOff>
    </xdr:from>
    <xdr:to>
      <xdr:col>5</xdr:col>
      <xdr:colOff>409575</xdr:colOff>
      <xdr:row>78</xdr:row>
      <xdr:rowOff>161643</xdr:rowOff>
    </xdr:to>
    <xdr:sp macro="" textlink="">
      <xdr:nvSpPr>
        <xdr:cNvPr id="199" name="円/楕円 198"/>
        <xdr:cNvSpPr/>
      </xdr:nvSpPr>
      <xdr:spPr>
        <a:xfrm>
          <a:off x="3746500" y="13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152770</xdr:rowOff>
    </xdr:from>
    <xdr:ext cx="599010" cy="259045"/>
    <xdr:sp macro="" textlink="">
      <xdr:nvSpPr>
        <xdr:cNvPr id="200" name="テキスト ボックス 199"/>
        <xdr:cNvSpPr txBox="1"/>
      </xdr:nvSpPr>
      <xdr:spPr>
        <a:xfrm>
          <a:off x="3497794" y="13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36719</xdr:rowOff>
    </xdr:from>
    <xdr:to>
      <xdr:col>4</xdr:col>
      <xdr:colOff>206375</xdr:colOff>
      <xdr:row>78</xdr:row>
      <xdr:rowOff>138319</xdr:rowOff>
    </xdr:to>
    <xdr:sp macro="" textlink="">
      <xdr:nvSpPr>
        <xdr:cNvPr id="201" name="円/楕円 200"/>
        <xdr:cNvSpPr/>
      </xdr:nvSpPr>
      <xdr:spPr>
        <a:xfrm>
          <a:off x="2857500" y="13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129446</xdr:rowOff>
    </xdr:from>
    <xdr:ext cx="599010" cy="259045"/>
    <xdr:sp macro="" textlink="">
      <xdr:nvSpPr>
        <xdr:cNvPr id="202" name="テキスト ボックス 201"/>
        <xdr:cNvSpPr txBox="1"/>
      </xdr:nvSpPr>
      <xdr:spPr>
        <a:xfrm>
          <a:off x="2608794" y="135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69186</xdr:rowOff>
    </xdr:from>
    <xdr:to>
      <xdr:col>3</xdr:col>
      <xdr:colOff>3175</xdr:colOff>
      <xdr:row>78</xdr:row>
      <xdr:rowOff>170786</xdr:rowOff>
    </xdr:to>
    <xdr:sp macro="" textlink="">
      <xdr:nvSpPr>
        <xdr:cNvPr id="203" name="円/楕円 202"/>
        <xdr:cNvSpPr/>
      </xdr:nvSpPr>
      <xdr:spPr>
        <a:xfrm>
          <a:off x="1968500" y="134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161913</xdr:rowOff>
    </xdr:from>
    <xdr:ext cx="599010" cy="259045"/>
    <xdr:sp macro="" textlink="">
      <xdr:nvSpPr>
        <xdr:cNvPr id="204" name="テキスト ボックス 203"/>
        <xdr:cNvSpPr txBox="1"/>
      </xdr:nvSpPr>
      <xdr:spPr>
        <a:xfrm>
          <a:off x="1719794" y="1353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32252</xdr:rowOff>
    </xdr:from>
    <xdr:to>
      <xdr:col>1</xdr:col>
      <xdr:colOff>485775</xdr:colOff>
      <xdr:row>78</xdr:row>
      <xdr:rowOff>133852</xdr:rowOff>
    </xdr:to>
    <xdr:sp macro="" textlink="">
      <xdr:nvSpPr>
        <xdr:cNvPr id="205" name="円/楕円 204"/>
        <xdr:cNvSpPr/>
      </xdr:nvSpPr>
      <xdr:spPr>
        <a:xfrm>
          <a:off x="1079500" y="134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124979</xdr:rowOff>
    </xdr:from>
    <xdr:ext cx="599010" cy="259045"/>
    <xdr:sp macro="" textlink="">
      <xdr:nvSpPr>
        <xdr:cNvPr id="206" name="テキスト ボックス 205"/>
        <xdr:cNvSpPr txBox="1"/>
      </xdr:nvSpPr>
      <xdr:spPr>
        <a:xfrm>
          <a:off x="830794" y="1349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37427</xdr:rowOff>
    </xdr:from>
    <xdr:to>
      <xdr:col>6</xdr:col>
      <xdr:colOff>511175</xdr:colOff>
      <xdr:row>97</xdr:row>
      <xdr:rowOff>42850</xdr:rowOff>
    </xdr:to>
    <xdr:cxnSp macro="">
      <xdr:nvCxnSpPr>
        <xdr:cNvPr id="235" name="直線コネクタ 234"/>
        <xdr:cNvCxnSpPr/>
      </xdr:nvCxnSpPr>
      <xdr:spPr>
        <a:xfrm>
          <a:off x="3797300" y="16668077"/>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37427</xdr:rowOff>
    </xdr:from>
    <xdr:to>
      <xdr:col>5</xdr:col>
      <xdr:colOff>358775</xdr:colOff>
      <xdr:row>97</xdr:row>
      <xdr:rowOff>45707</xdr:rowOff>
    </xdr:to>
    <xdr:cxnSp macro="">
      <xdr:nvCxnSpPr>
        <xdr:cNvPr id="238" name="直線コネクタ 237"/>
        <xdr:cNvCxnSpPr/>
      </xdr:nvCxnSpPr>
      <xdr:spPr>
        <a:xfrm flipV="1">
          <a:off x="2908300" y="16668077"/>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45707</xdr:rowOff>
    </xdr:from>
    <xdr:to>
      <xdr:col>4</xdr:col>
      <xdr:colOff>155575</xdr:colOff>
      <xdr:row>97</xdr:row>
      <xdr:rowOff>55790</xdr:rowOff>
    </xdr:to>
    <xdr:cxnSp macro="">
      <xdr:nvCxnSpPr>
        <xdr:cNvPr id="241" name="直線コネクタ 240"/>
        <xdr:cNvCxnSpPr/>
      </xdr:nvCxnSpPr>
      <xdr:spPr>
        <a:xfrm flipV="1">
          <a:off x="2019300" y="16676357"/>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55790</xdr:rowOff>
    </xdr:from>
    <xdr:to>
      <xdr:col>2</xdr:col>
      <xdr:colOff>638175</xdr:colOff>
      <xdr:row>97</xdr:row>
      <xdr:rowOff>67108</xdr:rowOff>
    </xdr:to>
    <xdr:cxnSp macro="">
      <xdr:nvCxnSpPr>
        <xdr:cNvPr id="244" name="直線コネクタ 243"/>
        <xdr:cNvCxnSpPr/>
      </xdr:nvCxnSpPr>
      <xdr:spPr>
        <a:xfrm flipV="1">
          <a:off x="1130300" y="16686440"/>
          <a:ext cx="889000" cy="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163500</xdr:rowOff>
    </xdr:from>
    <xdr:to>
      <xdr:col>6</xdr:col>
      <xdr:colOff>561975</xdr:colOff>
      <xdr:row>97</xdr:row>
      <xdr:rowOff>93650</xdr:rowOff>
    </xdr:to>
    <xdr:sp macro="" textlink="">
      <xdr:nvSpPr>
        <xdr:cNvPr id="254" name="円/楕円 253"/>
        <xdr:cNvSpPr/>
      </xdr:nvSpPr>
      <xdr:spPr>
        <a:xfrm>
          <a:off x="4584700" y="166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78427</xdr:rowOff>
    </xdr:from>
    <xdr:ext cx="534377" cy="259045"/>
    <xdr:sp macro="" textlink="">
      <xdr:nvSpPr>
        <xdr:cNvPr id="255" name="衛生費該当値テキスト"/>
        <xdr:cNvSpPr txBox="1"/>
      </xdr:nvSpPr>
      <xdr:spPr>
        <a:xfrm>
          <a:off x="4686300" y="165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158077</xdr:rowOff>
    </xdr:from>
    <xdr:to>
      <xdr:col>5</xdr:col>
      <xdr:colOff>409575</xdr:colOff>
      <xdr:row>97</xdr:row>
      <xdr:rowOff>88227</xdr:rowOff>
    </xdr:to>
    <xdr:sp macro="" textlink="">
      <xdr:nvSpPr>
        <xdr:cNvPr id="256" name="円/楕円 255"/>
        <xdr:cNvSpPr/>
      </xdr:nvSpPr>
      <xdr:spPr>
        <a:xfrm>
          <a:off x="3746500" y="16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79354</xdr:rowOff>
    </xdr:from>
    <xdr:ext cx="534377" cy="259045"/>
    <xdr:sp macro="" textlink="">
      <xdr:nvSpPr>
        <xdr:cNvPr id="257" name="テキスト ボックス 256"/>
        <xdr:cNvSpPr txBox="1"/>
      </xdr:nvSpPr>
      <xdr:spPr>
        <a:xfrm>
          <a:off x="3530111" y="167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166357</xdr:rowOff>
    </xdr:from>
    <xdr:to>
      <xdr:col>4</xdr:col>
      <xdr:colOff>206375</xdr:colOff>
      <xdr:row>97</xdr:row>
      <xdr:rowOff>96507</xdr:rowOff>
    </xdr:to>
    <xdr:sp macro="" textlink="">
      <xdr:nvSpPr>
        <xdr:cNvPr id="258" name="円/楕円 257"/>
        <xdr:cNvSpPr/>
      </xdr:nvSpPr>
      <xdr:spPr>
        <a:xfrm>
          <a:off x="2857500" y="166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87634</xdr:rowOff>
    </xdr:from>
    <xdr:ext cx="534377" cy="259045"/>
    <xdr:sp macro="" textlink="">
      <xdr:nvSpPr>
        <xdr:cNvPr id="259" name="テキスト ボックス 258"/>
        <xdr:cNvSpPr txBox="1"/>
      </xdr:nvSpPr>
      <xdr:spPr>
        <a:xfrm>
          <a:off x="2641111" y="167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4990</xdr:rowOff>
    </xdr:from>
    <xdr:to>
      <xdr:col>3</xdr:col>
      <xdr:colOff>3175</xdr:colOff>
      <xdr:row>97</xdr:row>
      <xdr:rowOff>106590</xdr:rowOff>
    </xdr:to>
    <xdr:sp macro="" textlink="">
      <xdr:nvSpPr>
        <xdr:cNvPr id="260" name="円/楕円 259"/>
        <xdr:cNvSpPr/>
      </xdr:nvSpPr>
      <xdr:spPr>
        <a:xfrm>
          <a:off x="1968500" y="166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97717</xdr:rowOff>
    </xdr:from>
    <xdr:ext cx="534377" cy="259045"/>
    <xdr:sp macro="" textlink="">
      <xdr:nvSpPr>
        <xdr:cNvPr id="261" name="テキスト ボックス 260"/>
        <xdr:cNvSpPr txBox="1"/>
      </xdr:nvSpPr>
      <xdr:spPr>
        <a:xfrm>
          <a:off x="1752111" y="167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16308</xdr:rowOff>
    </xdr:from>
    <xdr:to>
      <xdr:col>1</xdr:col>
      <xdr:colOff>485775</xdr:colOff>
      <xdr:row>97</xdr:row>
      <xdr:rowOff>117908</xdr:rowOff>
    </xdr:to>
    <xdr:sp macro="" textlink="">
      <xdr:nvSpPr>
        <xdr:cNvPr id="262" name="円/楕円 261"/>
        <xdr:cNvSpPr/>
      </xdr:nvSpPr>
      <xdr:spPr>
        <a:xfrm>
          <a:off x="1079500" y="166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109035</xdr:rowOff>
    </xdr:from>
    <xdr:ext cx="534377" cy="259045"/>
    <xdr:sp macro="" textlink="">
      <xdr:nvSpPr>
        <xdr:cNvPr id="263" name="テキスト ボックス 262"/>
        <xdr:cNvSpPr txBox="1"/>
      </xdr:nvSpPr>
      <xdr:spPr>
        <a:xfrm>
          <a:off x="863111" y="167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41973</xdr:rowOff>
    </xdr:from>
    <xdr:to>
      <xdr:col>15</xdr:col>
      <xdr:colOff>180975</xdr:colOff>
      <xdr:row>38</xdr:row>
      <xdr:rowOff>154178</xdr:rowOff>
    </xdr:to>
    <xdr:cxnSp macro="">
      <xdr:nvCxnSpPr>
        <xdr:cNvPr id="292" name="直線コネクタ 291"/>
        <xdr:cNvCxnSpPr/>
      </xdr:nvCxnSpPr>
      <xdr:spPr>
        <a:xfrm>
          <a:off x="9639300" y="6557073"/>
          <a:ext cx="8382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147701</xdr:rowOff>
    </xdr:from>
    <xdr:to>
      <xdr:col>14</xdr:col>
      <xdr:colOff>28575</xdr:colOff>
      <xdr:row>38</xdr:row>
      <xdr:rowOff>41973</xdr:rowOff>
    </xdr:to>
    <xdr:cxnSp macro="">
      <xdr:nvCxnSpPr>
        <xdr:cNvPr id="295" name="直線コネクタ 294"/>
        <xdr:cNvCxnSpPr/>
      </xdr:nvCxnSpPr>
      <xdr:spPr>
        <a:xfrm>
          <a:off x="8750300" y="6491351"/>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55499</xdr:rowOff>
    </xdr:from>
    <xdr:to>
      <xdr:col>12</xdr:col>
      <xdr:colOff>511175</xdr:colOff>
      <xdr:row>37</xdr:row>
      <xdr:rowOff>147701</xdr:rowOff>
    </xdr:to>
    <xdr:cxnSp macro="">
      <xdr:nvCxnSpPr>
        <xdr:cNvPr id="298" name="直線コネクタ 297"/>
        <xdr:cNvCxnSpPr/>
      </xdr:nvCxnSpPr>
      <xdr:spPr>
        <a:xfrm>
          <a:off x="7861300" y="6399149"/>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137414</xdr:rowOff>
    </xdr:from>
    <xdr:to>
      <xdr:col>11</xdr:col>
      <xdr:colOff>307975</xdr:colOff>
      <xdr:row>37</xdr:row>
      <xdr:rowOff>55499</xdr:rowOff>
    </xdr:to>
    <xdr:cxnSp macro="">
      <xdr:nvCxnSpPr>
        <xdr:cNvPr id="301" name="直線コネクタ 300"/>
        <xdr:cNvCxnSpPr/>
      </xdr:nvCxnSpPr>
      <xdr:spPr>
        <a:xfrm>
          <a:off x="6972300" y="5966714"/>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103378</xdr:rowOff>
    </xdr:from>
    <xdr:to>
      <xdr:col>15</xdr:col>
      <xdr:colOff>231775</xdr:colOff>
      <xdr:row>39</xdr:row>
      <xdr:rowOff>33528</xdr:rowOff>
    </xdr:to>
    <xdr:sp macro="" textlink="">
      <xdr:nvSpPr>
        <xdr:cNvPr id="311" name="円/楕円 310"/>
        <xdr:cNvSpPr/>
      </xdr:nvSpPr>
      <xdr:spPr>
        <a:xfrm>
          <a:off x="104267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18305</xdr:rowOff>
    </xdr:from>
    <xdr:ext cx="378565" cy="259045"/>
    <xdr:sp macro="" textlink="">
      <xdr:nvSpPr>
        <xdr:cNvPr id="312" name="労働費該当値テキスト"/>
        <xdr:cNvSpPr txBox="1"/>
      </xdr:nvSpPr>
      <xdr:spPr>
        <a:xfrm>
          <a:off x="10528300" y="6533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162623</xdr:rowOff>
    </xdr:from>
    <xdr:to>
      <xdr:col>14</xdr:col>
      <xdr:colOff>79375</xdr:colOff>
      <xdr:row>38</xdr:row>
      <xdr:rowOff>92773</xdr:rowOff>
    </xdr:to>
    <xdr:sp macro="" textlink="">
      <xdr:nvSpPr>
        <xdr:cNvPr id="313" name="円/楕円 312"/>
        <xdr:cNvSpPr/>
      </xdr:nvSpPr>
      <xdr:spPr>
        <a:xfrm>
          <a:off x="9588500" y="65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83900</xdr:rowOff>
    </xdr:from>
    <xdr:ext cx="378565" cy="259045"/>
    <xdr:sp macro="" textlink="">
      <xdr:nvSpPr>
        <xdr:cNvPr id="314" name="テキスト ボックス 313"/>
        <xdr:cNvSpPr txBox="1"/>
      </xdr:nvSpPr>
      <xdr:spPr>
        <a:xfrm>
          <a:off x="9450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96901</xdr:rowOff>
    </xdr:from>
    <xdr:to>
      <xdr:col>12</xdr:col>
      <xdr:colOff>561975</xdr:colOff>
      <xdr:row>38</xdr:row>
      <xdr:rowOff>27051</xdr:rowOff>
    </xdr:to>
    <xdr:sp macro="" textlink="">
      <xdr:nvSpPr>
        <xdr:cNvPr id="315" name="円/楕円 314"/>
        <xdr:cNvSpPr/>
      </xdr:nvSpPr>
      <xdr:spPr>
        <a:xfrm>
          <a:off x="8699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18178</xdr:rowOff>
    </xdr:from>
    <xdr:ext cx="469744" cy="259045"/>
    <xdr:sp macro="" textlink="">
      <xdr:nvSpPr>
        <xdr:cNvPr id="316" name="テキスト ボックス 315"/>
        <xdr:cNvSpPr txBox="1"/>
      </xdr:nvSpPr>
      <xdr:spPr>
        <a:xfrm>
          <a:off x="8515427"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4699</xdr:rowOff>
    </xdr:from>
    <xdr:to>
      <xdr:col>11</xdr:col>
      <xdr:colOff>358775</xdr:colOff>
      <xdr:row>37</xdr:row>
      <xdr:rowOff>106299</xdr:rowOff>
    </xdr:to>
    <xdr:sp macro="" textlink="">
      <xdr:nvSpPr>
        <xdr:cNvPr id="317" name="円/楕円 316"/>
        <xdr:cNvSpPr/>
      </xdr:nvSpPr>
      <xdr:spPr>
        <a:xfrm>
          <a:off x="781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97426</xdr:rowOff>
    </xdr:from>
    <xdr:ext cx="469744" cy="259045"/>
    <xdr:sp macro="" textlink="">
      <xdr:nvSpPr>
        <xdr:cNvPr id="318" name="テキスト ボックス 317"/>
        <xdr:cNvSpPr txBox="1"/>
      </xdr:nvSpPr>
      <xdr:spPr>
        <a:xfrm>
          <a:off x="7626427"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86614</xdr:rowOff>
    </xdr:from>
    <xdr:to>
      <xdr:col>10</xdr:col>
      <xdr:colOff>155575</xdr:colOff>
      <xdr:row>35</xdr:row>
      <xdr:rowOff>16764</xdr:rowOff>
    </xdr:to>
    <xdr:sp macro="" textlink="">
      <xdr:nvSpPr>
        <xdr:cNvPr id="319" name="円/楕円 318"/>
        <xdr:cNvSpPr/>
      </xdr:nvSpPr>
      <xdr:spPr>
        <a:xfrm>
          <a:off x="6921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33291</xdr:rowOff>
    </xdr:from>
    <xdr:ext cx="469744" cy="259045"/>
    <xdr:sp macro="" textlink="">
      <xdr:nvSpPr>
        <xdr:cNvPr id="320" name="テキスト ボックス 319"/>
        <xdr:cNvSpPr txBox="1"/>
      </xdr:nvSpPr>
      <xdr:spPr>
        <a:xfrm>
          <a:off x="6737427"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117513</xdr:rowOff>
    </xdr:from>
    <xdr:to>
      <xdr:col>15</xdr:col>
      <xdr:colOff>180975</xdr:colOff>
      <xdr:row>58</xdr:row>
      <xdr:rowOff>118580</xdr:rowOff>
    </xdr:to>
    <xdr:cxnSp macro="">
      <xdr:nvCxnSpPr>
        <xdr:cNvPr id="349" name="直線コネクタ 348"/>
        <xdr:cNvCxnSpPr/>
      </xdr:nvCxnSpPr>
      <xdr:spPr>
        <a:xfrm flipV="1">
          <a:off x="9639300" y="1006161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118580</xdr:rowOff>
    </xdr:from>
    <xdr:to>
      <xdr:col>14</xdr:col>
      <xdr:colOff>28575</xdr:colOff>
      <xdr:row>58</xdr:row>
      <xdr:rowOff>126784</xdr:rowOff>
    </xdr:to>
    <xdr:cxnSp macro="">
      <xdr:nvCxnSpPr>
        <xdr:cNvPr id="352" name="直線コネクタ 351"/>
        <xdr:cNvCxnSpPr/>
      </xdr:nvCxnSpPr>
      <xdr:spPr>
        <a:xfrm flipV="1">
          <a:off x="8750300" y="1006268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122910</xdr:rowOff>
    </xdr:from>
    <xdr:to>
      <xdr:col>12</xdr:col>
      <xdr:colOff>511175</xdr:colOff>
      <xdr:row>58</xdr:row>
      <xdr:rowOff>126784</xdr:rowOff>
    </xdr:to>
    <xdr:cxnSp macro="">
      <xdr:nvCxnSpPr>
        <xdr:cNvPr id="355" name="直線コネクタ 354"/>
        <xdr:cNvCxnSpPr/>
      </xdr:nvCxnSpPr>
      <xdr:spPr>
        <a:xfrm>
          <a:off x="7861300" y="10067010"/>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122910</xdr:rowOff>
    </xdr:from>
    <xdr:to>
      <xdr:col>11</xdr:col>
      <xdr:colOff>307975</xdr:colOff>
      <xdr:row>58</xdr:row>
      <xdr:rowOff>124003</xdr:rowOff>
    </xdr:to>
    <xdr:cxnSp macro="">
      <xdr:nvCxnSpPr>
        <xdr:cNvPr id="358" name="直線コネクタ 357"/>
        <xdr:cNvCxnSpPr/>
      </xdr:nvCxnSpPr>
      <xdr:spPr>
        <a:xfrm flipV="1">
          <a:off x="6972300" y="10067010"/>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66713</xdr:rowOff>
    </xdr:from>
    <xdr:to>
      <xdr:col>15</xdr:col>
      <xdr:colOff>231775</xdr:colOff>
      <xdr:row>58</xdr:row>
      <xdr:rowOff>168313</xdr:rowOff>
    </xdr:to>
    <xdr:sp macro="" textlink="">
      <xdr:nvSpPr>
        <xdr:cNvPr id="368" name="円/楕円 367"/>
        <xdr:cNvSpPr/>
      </xdr:nvSpPr>
      <xdr:spPr>
        <a:xfrm>
          <a:off x="10426700" y="1001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153090</xdr:rowOff>
    </xdr:from>
    <xdr:ext cx="469744" cy="259045"/>
    <xdr:sp macro="" textlink="">
      <xdr:nvSpPr>
        <xdr:cNvPr id="369" name="農林水産業費該当値テキスト"/>
        <xdr:cNvSpPr txBox="1"/>
      </xdr:nvSpPr>
      <xdr:spPr>
        <a:xfrm>
          <a:off x="10528300" y="992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67780</xdr:rowOff>
    </xdr:from>
    <xdr:to>
      <xdr:col>14</xdr:col>
      <xdr:colOff>79375</xdr:colOff>
      <xdr:row>58</xdr:row>
      <xdr:rowOff>169380</xdr:rowOff>
    </xdr:to>
    <xdr:sp macro="" textlink="">
      <xdr:nvSpPr>
        <xdr:cNvPr id="370" name="円/楕円 369"/>
        <xdr:cNvSpPr/>
      </xdr:nvSpPr>
      <xdr:spPr>
        <a:xfrm>
          <a:off x="9588500" y="100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160507</xdr:rowOff>
    </xdr:from>
    <xdr:ext cx="469744" cy="259045"/>
    <xdr:sp macro="" textlink="">
      <xdr:nvSpPr>
        <xdr:cNvPr id="371" name="テキスト ボックス 370"/>
        <xdr:cNvSpPr txBox="1"/>
      </xdr:nvSpPr>
      <xdr:spPr>
        <a:xfrm>
          <a:off x="9404427" y="10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75984</xdr:rowOff>
    </xdr:from>
    <xdr:to>
      <xdr:col>12</xdr:col>
      <xdr:colOff>561975</xdr:colOff>
      <xdr:row>59</xdr:row>
      <xdr:rowOff>6134</xdr:rowOff>
    </xdr:to>
    <xdr:sp macro="" textlink="">
      <xdr:nvSpPr>
        <xdr:cNvPr id="372" name="円/楕円 371"/>
        <xdr:cNvSpPr/>
      </xdr:nvSpPr>
      <xdr:spPr>
        <a:xfrm>
          <a:off x="8699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168711</xdr:rowOff>
    </xdr:from>
    <xdr:ext cx="469744" cy="259045"/>
    <xdr:sp macro="" textlink="">
      <xdr:nvSpPr>
        <xdr:cNvPr id="373" name="テキスト ボックス 372"/>
        <xdr:cNvSpPr txBox="1"/>
      </xdr:nvSpPr>
      <xdr:spPr>
        <a:xfrm>
          <a:off x="8515427" y="1011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72110</xdr:rowOff>
    </xdr:from>
    <xdr:to>
      <xdr:col>11</xdr:col>
      <xdr:colOff>358775</xdr:colOff>
      <xdr:row>59</xdr:row>
      <xdr:rowOff>2260</xdr:rowOff>
    </xdr:to>
    <xdr:sp macro="" textlink="">
      <xdr:nvSpPr>
        <xdr:cNvPr id="374" name="円/楕円 373"/>
        <xdr:cNvSpPr/>
      </xdr:nvSpPr>
      <xdr:spPr>
        <a:xfrm>
          <a:off x="7810500" y="100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164837</xdr:rowOff>
    </xdr:from>
    <xdr:ext cx="469744" cy="259045"/>
    <xdr:sp macro="" textlink="">
      <xdr:nvSpPr>
        <xdr:cNvPr id="375" name="テキスト ボックス 374"/>
        <xdr:cNvSpPr txBox="1"/>
      </xdr:nvSpPr>
      <xdr:spPr>
        <a:xfrm>
          <a:off x="7626427" y="101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73203</xdr:rowOff>
    </xdr:from>
    <xdr:to>
      <xdr:col>10</xdr:col>
      <xdr:colOff>155575</xdr:colOff>
      <xdr:row>59</xdr:row>
      <xdr:rowOff>3353</xdr:rowOff>
    </xdr:to>
    <xdr:sp macro="" textlink="">
      <xdr:nvSpPr>
        <xdr:cNvPr id="376" name="円/楕円 375"/>
        <xdr:cNvSpPr/>
      </xdr:nvSpPr>
      <xdr:spPr>
        <a:xfrm>
          <a:off x="6921500" y="100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165930</xdr:rowOff>
    </xdr:from>
    <xdr:ext cx="469744" cy="259045"/>
    <xdr:sp macro="" textlink="">
      <xdr:nvSpPr>
        <xdr:cNvPr id="377" name="テキスト ボックス 376"/>
        <xdr:cNvSpPr txBox="1"/>
      </xdr:nvSpPr>
      <xdr:spPr>
        <a:xfrm>
          <a:off x="6737427" y="1011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64556</xdr:rowOff>
    </xdr:from>
    <xdr:to>
      <xdr:col>15</xdr:col>
      <xdr:colOff>180975</xdr:colOff>
      <xdr:row>78</xdr:row>
      <xdr:rowOff>67985</xdr:rowOff>
    </xdr:to>
    <xdr:cxnSp macro="">
      <xdr:nvCxnSpPr>
        <xdr:cNvPr id="408" name="直線コネクタ 407"/>
        <xdr:cNvCxnSpPr/>
      </xdr:nvCxnSpPr>
      <xdr:spPr>
        <a:xfrm flipV="1">
          <a:off x="9639300" y="1343765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20403</xdr:rowOff>
    </xdr:from>
    <xdr:to>
      <xdr:col>14</xdr:col>
      <xdr:colOff>28575</xdr:colOff>
      <xdr:row>78</xdr:row>
      <xdr:rowOff>67985</xdr:rowOff>
    </xdr:to>
    <xdr:cxnSp macro="">
      <xdr:nvCxnSpPr>
        <xdr:cNvPr id="411" name="直線コネクタ 410"/>
        <xdr:cNvCxnSpPr/>
      </xdr:nvCxnSpPr>
      <xdr:spPr>
        <a:xfrm>
          <a:off x="8750300" y="13393503"/>
          <a:ext cx="8890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20403</xdr:rowOff>
    </xdr:from>
    <xdr:to>
      <xdr:col>12</xdr:col>
      <xdr:colOff>511175</xdr:colOff>
      <xdr:row>78</xdr:row>
      <xdr:rowOff>39312</xdr:rowOff>
    </xdr:to>
    <xdr:cxnSp macro="">
      <xdr:nvCxnSpPr>
        <xdr:cNvPr id="414" name="直線コネクタ 413"/>
        <xdr:cNvCxnSpPr/>
      </xdr:nvCxnSpPr>
      <xdr:spPr>
        <a:xfrm flipV="1">
          <a:off x="7861300" y="13393503"/>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39312</xdr:rowOff>
    </xdr:from>
    <xdr:to>
      <xdr:col>11</xdr:col>
      <xdr:colOff>307975</xdr:colOff>
      <xdr:row>78</xdr:row>
      <xdr:rowOff>67952</xdr:rowOff>
    </xdr:to>
    <xdr:cxnSp macro="">
      <xdr:nvCxnSpPr>
        <xdr:cNvPr id="417" name="直線コネクタ 416"/>
        <xdr:cNvCxnSpPr/>
      </xdr:nvCxnSpPr>
      <xdr:spPr>
        <a:xfrm flipV="1">
          <a:off x="6972300" y="13412412"/>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13756</xdr:rowOff>
    </xdr:from>
    <xdr:to>
      <xdr:col>15</xdr:col>
      <xdr:colOff>231775</xdr:colOff>
      <xdr:row>78</xdr:row>
      <xdr:rowOff>115356</xdr:rowOff>
    </xdr:to>
    <xdr:sp macro="" textlink="">
      <xdr:nvSpPr>
        <xdr:cNvPr id="427" name="円/楕円 426"/>
        <xdr:cNvSpPr/>
      </xdr:nvSpPr>
      <xdr:spPr>
        <a:xfrm>
          <a:off x="10426700" y="13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163633</xdr:rowOff>
    </xdr:from>
    <xdr:ext cx="469744" cy="259045"/>
    <xdr:sp macro="" textlink="">
      <xdr:nvSpPr>
        <xdr:cNvPr id="428" name="商工費該当値テキスト"/>
        <xdr:cNvSpPr txBox="1"/>
      </xdr:nvSpPr>
      <xdr:spPr>
        <a:xfrm>
          <a:off x="10528300" y="133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17185</xdr:rowOff>
    </xdr:from>
    <xdr:to>
      <xdr:col>14</xdr:col>
      <xdr:colOff>79375</xdr:colOff>
      <xdr:row>78</xdr:row>
      <xdr:rowOff>118785</xdr:rowOff>
    </xdr:to>
    <xdr:sp macro="" textlink="">
      <xdr:nvSpPr>
        <xdr:cNvPr id="429" name="円/楕円 428"/>
        <xdr:cNvSpPr/>
      </xdr:nvSpPr>
      <xdr:spPr>
        <a:xfrm>
          <a:off x="9588500" y="133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109912</xdr:rowOff>
    </xdr:from>
    <xdr:ext cx="469744" cy="259045"/>
    <xdr:sp macro="" textlink="">
      <xdr:nvSpPr>
        <xdr:cNvPr id="430" name="テキスト ボックス 429"/>
        <xdr:cNvSpPr txBox="1"/>
      </xdr:nvSpPr>
      <xdr:spPr>
        <a:xfrm>
          <a:off x="9404427" y="1348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141053</xdr:rowOff>
    </xdr:from>
    <xdr:to>
      <xdr:col>12</xdr:col>
      <xdr:colOff>561975</xdr:colOff>
      <xdr:row>78</xdr:row>
      <xdr:rowOff>71203</xdr:rowOff>
    </xdr:to>
    <xdr:sp macro="" textlink="">
      <xdr:nvSpPr>
        <xdr:cNvPr id="431" name="円/楕円 430"/>
        <xdr:cNvSpPr/>
      </xdr:nvSpPr>
      <xdr:spPr>
        <a:xfrm>
          <a:off x="8699500" y="133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62330</xdr:rowOff>
    </xdr:from>
    <xdr:ext cx="469744" cy="259045"/>
    <xdr:sp macro="" textlink="">
      <xdr:nvSpPr>
        <xdr:cNvPr id="432" name="テキスト ボックス 431"/>
        <xdr:cNvSpPr txBox="1"/>
      </xdr:nvSpPr>
      <xdr:spPr>
        <a:xfrm>
          <a:off x="8515427" y="134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159962</xdr:rowOff>
    </xdr:from>
    <xdr:to>
      <xdr:col>11</xdr:col>
      <xdr:colOff>358775</xdr:colOff>
      <xdr:row>78</xdr:row>
      <xdr:rowOff>90112</xdr:rowOff>
    </xdr:to>
    <xdr:sp macro="" textlink="">
      <xdr:nvSpPr>
        <xdr:cNvPr id="433" name="円/楕円 432"/>
        <xdr:cNvSpPr/>
      </xdr:nvSpPr>
      <xdr:spPr>
        <a:xfrm>
          <a:off x="7810500" y="133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81239</xdr:rowOff>
    </xdr:from>
    <xdr:ext cx="469744" cy="259045"/>
    <xdr:sp macro="" textlink="">
      <xdr:nvSpPr>
        <xdr:cNvPr id="434" name="テキスト ボックス 433"/>
        <xdr:cNvSpPr txBox="1"/>
      </xdr:nvSpPr>
      <xdr:spPr>
        <a:xfrm>
          <a:off x="7626427" y="1345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17152</xdr:rowOff>
    </xdr:from>
    <xdr:to>
      <xdr:col>10</xdr:col>
      <xdr:colOff>155575</xdr:colOff>
      <xdr:row>78</xdr:row>
      <xdr:rowOff>118752</xdr:rowOff>
    </xdr:to>
    <xdr:sp macro="" textlink="">
      <xdr:nvSpPr>
        <xdr:cNvPr id="435" name="円/楕円 434"/>
        <xdr:cNvSpPr/>
      </xdr:nvSpPr>
      <xdr:spPr>
        <a:xfrm>
          <a:off x="6921500" y="133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109879</xdr:rowOff>
    </xdr:from>
    <xdr:ext cx="469744" cy="259045"/>
    <xdr:sp macro="" textlink="">
      <xdr:nvSpPr>
        <xdr:cNvPr id="436" name="テキスト ボックス 435"/>
        <xdr:cNvSpPr txBox="1"/>
      </xdr:nvSpPr>
      <xdr:spPr>
        <a:xfrm>
          <a:off x="6737427" y="1348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26563</xdr:rowOff>
    </xdr:from>
    <xdr:to>
      <xdr:col>15</xdr:col>
      <xdr:colOff>180975</xdr:colOff>
      <xdr:row>99</xdr:row>
      <xdr:rowOff>28220</xdr:rowOff>
    </xdr:to>
    <xdr:cxnSp macro="">
      <xdr:nvCxnSpPr>
        <xdr:cNvPr id="467" name="直線コネクタ 466"/>
        <xdr:cNvCxnSpPr/>
      </xdr:nvCxnSpPr>
      <xdr:spPr>
        <a:xfrm>
          <a:off x="9639300" y="17000113"/>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9496</xdr:rowOff>
    </xdr:from>
    <xdr:to>
      <xdr:col>14</xdr:col>
      <xdr:colOff>28575</xdr:colOff>
      <xdr:row>99</xdr:row>
      <xdr:rowOff>26563</xdr:rowOff>
    </xdr:to>
    <xdr:cxnSp macro="">
      <xdr:nvCxnSpPr>
        <xdr:cNvPr id="470" name="直線コネクタ 469"/>
        <xdr:cNvCxnSpPr/>
      </xdr:nvCxnSpPr>
      <xdr:spPr>
        <a:xfrm>
          <a:off x="8750300" y="16983046"/>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9496</xdr:rowOff>
    </xdr:from>
    <xdr:to>
      <xdr:col>12</xdr:col>
      <xdr:colOff>511175</xdr:colOff>
      <xdr:row>99</xdr:row>
      <xdr:rowOff>23819</xdr:rowOff>
    </xdr:to>
    <xdr:cxnSp macro="">
      <xdr:nvCxnSpPr>
        <xdr:cNvPr id="473" name="直線コネクタ 472"/>
        <xdr:cNvCxnSpPr/>
      </xdr:nvCxnSpPr>
      <xdr:spPr>
        <a:xfrm flipV="1">
          <a:off x="7861300" y="16983046"/>
          <a:ext cx="889000" cy="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17176</xdr:rowOff>
    </xdr:from>
    <xdr:to>
      <xdr:col>11</xdr:col>
      <xdr:colOff>307975</xdr:colOff>
      <xdr:row>99</xdr:row>
      <xdr:rowOff>23819</xdr:rowOff>
    </xdr:to>
    <xdr:cxnSp macro="">
      <xdr:nvCxnSpPr>
        <xdr:cNvPr id="476" name="直線コネクタ 475"/>
        <xdr:cNvCxnSpPr/>
      </xdr:nvCxnSpPr>
      <xdr:spPr>
        <a:xfrm>
          <a:off x="6972300" y="16990726"/>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148870</xdr:rowOff>
    </xdr:from>
    <xdr:to>
      <xdr:col>15</xdr:col>
      <xdr:colOff>231775</xdr:colOff>
      <xdr:row>99</xdr:row>
      <xdr:rowOff>79020</xdr:rowOff>
    </xdr:to>
    <xdr:sp macro="" textlink="">
      <xdr:nvSpPr>
        <xdr:cNvPr id="486" name="円/楕円 485"/>
        <xdr:cNvSpPr/>
      </xdr:nvSpPr>
      <xdr:spPr>
        <a:xfrm>
          <a:off x="10426700" y="169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147213</xdr:rowOff>
    </xdr:from>
    <xdr:to>
      <xdr:col>14</xdr:col>
      <xdr:colOff>79375</xdr:colOff>
      <xdr:row>99</xdr:row>
      <xdr:rowOff>77363</xdr:rowOff>
    </xdr:to>
    <xdr:sp macro="" textlink="">
      <xdr:nvSpPr>
        <xdr:cNvPr id="488" name="円/楕円 487"/>
        <xdr:cNvSpPr/>
      </xdr:nvSpPr>
      <xdr:spPr>
        <a:xfrm>
          <a:off x="9588500" y="169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68490</xdr:rowOff>
    </xdr:from>
    <xdr:ext cx="534377" cy="259045"/>
    <xdr:sp macro="" textlink="">
      <xdr:nvSpPr>
        <xdr:cNvPr id="489" name="テキスト ボックス 488"/>
        <xdr:cNvSpPr txBox="1"/>
      </xdr:nvSpPr>
      <xdr:spPr>
        <a:xfrm>
          <a:off x="9372111" y="1704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130146</xdr:rowOff>
    </xdr:from>
    <xdr:to>
      <xdr:col>12</xdr:col>
      <xdr:colOff>561975</xdr:colOff>
      <xdr:row>99</xdr:row>
      <xdr:rowOff>60296</xdr:rowOff>
    </xdr:to>
    <xdr:sp macro="" textlink="">
      <xdr:nvSpPr>
        <xdr:cNvPr id="490" name="円/楕円 489"/>
        <xdr:cNvSpPr/>
      </xdr:nvSpPr>
      <xdr:spPr>
        <a:xfrm>
          <a:off x="8699500" y="169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51423</xdr:rowOff>
    </xdr:from>
    <xdr:ext cx="534377" cy="259045"/>
    <xdr:sp macro="" textlink="">
      <xdr:nvSpPr>
        <xdr:cNvPr id="491" name="テキスト ボックス 490"/>
        <xdr:cNvSpPr txBox="1"/>
      </xdr:nvSpPr>
      <xdr:spPr>
        <a:xfrm>
          <a:off x="8483111" y="1702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144469</xdr:rowOff>
    </xdr:from>
    <xdr:to>
      <xdr:col>11</xdr:col>
      <xdr:colOff>358775</xdr:colOff>
      <xdr:row>99</xdr:row>
      <xdr:rowOff>74619</xdr:rowOff>
    </xdr:to>
    <xdr:sp macro="" textlink="">
      <xdr:nvSpPr>
        <xdr:cNvPr id="492" name="円/楕円 491"/>
        <xdr:cNvSpPr/>
      </xdr:nvSpPr>
      <xdr:spPr>
        <a:xfrm>
          <a:off x="7810500" y="169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65746</xdr:rowOff>
    </xdr:from>
    <xdr:ext cx="534377" cy="259045"/>
    <xdr:sp macro="" textlink="">
      <xdr:nvSpPr>
        <xdr:cNvPr id="493" name="テキスト ボックス 492"/>
        <xdr:cNvSpPr txBox="1"/>
      </xdr:nvSpPr>
      <xdr:spPr>
        <a:xfrm>
          <a:off x="7594111" y="170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137826</xdr:rowOff>
    </xdr:from>
    <xdr:to>
      <xdr:col>10</xdr:col>
      <xdr:colOff>155575</xdr:colOff>
      <xdr:row>99</xdr:row>
      <xdr:rowOff>67976</xdr:rowOff>
    </xdr:to>
    <xdr:sp macro="" textlink="">
      <xdr:nvSpPr>
        <xdr:cNvPr id="494" name="円/楕円 493"/>
        <xdr:cNvSpPr/>
      </xdr:nvSpPr>
      <xdr:spPr>
        <a:xfrm>
          <a:off x="6921500" y="169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59103</xdr:rowOff>
    </xdr:from>
    <xdr:ext cx="534377" cy="259045"/>
    <xdr:sp macro="" textlink="">
      <xdr:nvSpPr>
        <xdr:cNvPr id="495" name="テキスト ボックス 494"/>
        <xdr:cNvSpPr txBox="1"/>
      </xdr:nvSpPr>
      <xdr:spPr>
        <a:xfrm>
          <a:off x="6705111" y="1703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150482</xdr:rowOff>
    </xdr:from>
    <xdr:to>
      <xdr:col>23</xdr:col>
      <xdr:colOff>517525</xdr:colOff>
      <xdr:row>36</xdr:row>
      <xdr:rowOff>150501</xdr:rowOff>
    </xdr:to>
    <xdr:cxnSp macro="">
      <xdr:nvCxnSpPr>
        <xdr:cNvPr id="524" name="直線コネクタ 523"/>
        <xdr:cNvCxnSpPr/>
      </xdr:nvCxnSpPr>
      <xdr:spPr>
        <a:xfrm>
          <a:off x="15481300" y="632268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123527</xdr:rowOff>
    </xdr:from>
    <xdr:to>
      <xdr:col>22</xdr:col>
      <xdr:colOff>365125</xdr:colOff>
      <xdr:row>36</xdr:row>
      <xdr:rowOff>150482</xdr:rowOff>
    </xdr:to>
    <xdr:cxnSp macro="">
      <xdr:nvCxnSpPr>
        <xdr:cNvPr id="527" name="直線コネクタ 526"/>
        <xdr:cNvCxnSpPr/>
      </xdr:nvCxnSpPr>
      <xdr:spPr>
        <a:xfrm>
          <a:off x="14592300" y="6295727"/>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38335</xdr:rowOff>
    </xdr:from>
    <xdr:to>
      <xdr:col>21</xdr:col>
      <xdr:colOff>161925</xdr:colOff>
      <xdr:row>36</xdr:row>
      <xdr:rowOff>123527</xdr:rowOff>
    </xdr:to>
    <xdr:cxnSp macro="">
      <xdr:nvCxnSpPr>
        <xdr:cNvPr id="530" name="直線コネクタ 529"/>
        <xdr:cNvCxnSpPr/>
      </xdr:nvCxnSpPr>
      <xdr:spPr>
        <a:xfrm>
          <a:off x="13703300" y="621053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38335</xdr:rowOff>
    </xdr:from>
    <xdr:to>
      <xdr:col>19</xdr:col>
      <xdr:colOff>644525</xdr:colOff>
      <xdr:row>36</xdr:row>
      <xdr:rowOff>130042</xdr:rowOff>
    </xdr:to>
    <xdr:cxnSp macro="">
      <xdr:nvCxnSpPr>
        <xdr:cNvPr id="533" name="直線コネクタ 532"/>
        <xdr:cNvCxnSpPr/>
      </xdr:nvCxnSpPr>
      <xdr:spPr>
        <a:xfrm flipV="1">
          <a:off x="12814300" y="6210535"/>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99701</xdr:rowOff>
    </xdr:from>
    <xdr:to>
      <xdr:col>23</xdr:col>
      <xdr:colOff>568325</xdr:colOff>
      <xdr:row>37</xdr:row>
      <xdr:rowOff>29851</xdr:rowOff>
    </xdr:to>
    <xdr:sp macro="" textlink="">
      <xdr:nvSpPr>
        <xdr:cNvPr id="543" name="円/楕円 542"/>
        <xdr:cNvSpPr/>
      </xdr:nvSpPr>
      <xdr:spPr>
        <a:xfrm>
          <a:off x="16268700" y="62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122578</xdr:rowOff>
    </xdr:from>
    <xdr:ext cx="534377" cy="259045"/>
    <xdr:sp macro="" textlink="">
      <xdr:nvSpPr>
        <xdr:cNvPr id="544" name="消防費該当値テキスト"/>
        <xdr:cNvSpPr txBox="1"/>
      </xdr:nvSpPr>
      <xdr:spPr>
        <a:xfrm>
          <a:off x="16370300" y="612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99682</xdr:rowOff>
    </xdr:from>
    <xdr:to>
      <xdr:col>22</xdr:col>
      <xdr:colOff>415925</xdr:colOff>
      <xdr:row>37</xdr:row>
      <xdr:rowOff>29832</xdr:rowOff>
    </xdr:to>
    <xdr:sp macro="" textlink="">
      <xdr:nvSpPr>
        <xdr:cNvPr id="545" name="円/楕円 544"/>
        <xdr:cNvSpPr/>
      </xdr:nvSpPr>
      <xdr:spPr>
        <a:xfrm>
          <a:off x="15430500" y="62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46359</xdr:rowOff>
    </xdr:from>
    <xdr:ext cx="534377" cy="259045"/>
    <xdr:sp macro="" textlink="">
      <xdr:nvSpPr>
        <xdr:cNvPr id="546" name="テキスト ボックス 545"/>
        <xdr:cNvSpPr txBox="1"/>
      </xdr:nvSpPr>
      <xdr:spPr>
        <a:xfrm>
          <a:off x="15214111" y="60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72727</xdr:rowOff>
    </xdr:from>
    <xdr:to>
      <xdr:col>21</xdr:col>
      <xdr:colOff>212725</xdr:colOff>
      <xdr:row>37</xdr:row>
      <xdr:rowOff>2877</xdr:rowOff>
    </xdr:to>
    <xdr:sp macro="" textlink="">
      <xdr:nvSpPr>
        <xdr:cNvPr id="547" name="円/楕円 546"/>
        <xdr:cNvSpPr/>
      </xdr:nvSpPr>
      <xdr:spPr>
        <a:xfrm>
          <a:off x="14541500" y="62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165454</xdr:rowOff>
    </xdr:from>
    <xdr:ext cx="534377" cy="259045"/>
    <xdr:sp macro="" textlink="">
      <xdr:nvSpPr>
        <xdr:cNvPr id="548" name="テキスト ボックス 547"/>
        <xdr:cNvSpPr txBox="1"/>
      </xdr:nvSpPr>
      <xdr:spPr>
        <a:xfrm>
          <a:off x="14325111" y="63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158985</xdr:rowOff>
    </xdr:from>
    <xdr:to>
      <xdr:col>20</xdr:col>
      <xdr:colOff>9525</xdr:colOff>
      <xdr:row>36</xdr:row>
      <xdr:rowOff>89135</xdr:rowOff>
    </xdr:to>
    <xdr:sp macro="" textlink="">
      <xdr:nvSpPr>
        <xdr:cNvPr id="549" name="円/楕円 548"/>
        <xdr:cNvSpPr/>
      </xdr:nvSpPr>
      <xdr:spPr>
        <a:xfrm>
          <a:off x="13652500" y="61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105662</xdr:rowOff>
    </xdr:from>
    <xdr:ext cx="534377" cy="259045"/>
    <xdr:sp macro="" textlink="">
      <xdr:nvSpPr>
        <xdr:cNvPr id="550" name="テキスト ボックス 549"/>
        <xdr:cNvSpPr txBox="1"/>
      </xdr:nvSpPr>
      <xdr:spPr>
        <a:xfrm>
          <a:off x="13436111" y="59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79242</xdr:rowOff>
    </xdr:from>
    <xdr:to>
      <xdr:col>18</xdr:col>
      <xdr:colOff>492125</xdr:colOff>
      <xdr:row>37</xdr:row>
      <xdr:rowOff>9392</xdr:rowOff>
    </xdr:to>
    <xdr:sp macro="" textlink="">
      <xdr:nvSpPr>
        <xdr:cNvPr id="551" name="円/楕円 550"/>
        <xdr:cNvSpPr/>
      </xdr:nvSpPr>
      <xdr:spPr>
        <a:xfrm>
          <a:off x="12763500" y="62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25919</xdr:rowOff>
    </xdr:from>
    <xdr:ext cx="534377" cy="259045"/>
    <xdr:sp macro="" textlink="">
      <xdr:nvSpPr>
        <xdr:cNvPr id="552" name="テキスト ボックス 551"/>
        <xdr:cNvSpPr txBox="1"/>
      </xdr:nvSpPr>
      <xdr:spPr>
        <a:xfrm>
          <a:off x="12547111" y="60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73492</xdr:rowOff>
    </xdr:from>
    <xdr:to>
      <xdr:col>23</xdr:col>
      <xdr:colOff>517525</xdr:colOff>
      <xdr:row>57</xdr:row>
      <xdr:rowOff>122327</xdr:rowOff>
    </xdr:to>
    <xdr:cxnSp macro="">
      <xdr:nvCxnSpPr>
        <xdr:cNvPr id="586" name="直線コネクタ 585"/>
        <xdr:cNvCxnSpPr/>
      </xdr:nvCxnSpPr>
      <xdr:spPr>
        <a:xfrm flipV="1">
          <a:off x="15481300" y="9846142"/>
          <a:ext cx="8382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76506</xdr:rowOff>
    </xdr:from>
    <xdr:to>
      <xdr:col>22</xdr:col>
      <xdr:colOff>365125</xdr:colOff>
      <xdr:row>57</xdr:row>
      <xdr:rowOff>122327</xdr:rowOff>
    </xdr:to>
    <xdr:cxnSp macro="">
      <xdr:nvCxnSpPr>
        <xdr:cNvPr id="589" name="直線コネクタ 588"/>
        <xdr:cNvCxnSpPr/>
      </xdr:nvCxnSpPr>
      <xdr:spPr>
        <a:xfrm>
          <a:off x="14592300" y="9849156"/>
          <a:ext cx="8890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76506</xdr:rowOff>
    </xdr:from>
    <xdr:to>
      <xdr:col>21</xdr:col>
      <xdr:colOff>161925</xdr:colOff>
      <xdr:row>58</xdr:row>
      <xdr:rowOff>47731</xdr:rowOff>
    </xdr:to>
    <xdr:cxnSp macro="">
      <xdr:nvCxnSpPr>
        <xdr:cNvPr id="592" name="直線コネクタ 591"/>
        <xdr:cNvCxnSpPr/>
      </xdr:nvCxnSpPr>
      <xdr:spPr>
        <a:xfrm flipV="1">
          <a:off x="13703300" y="9849156"/>
          <a:ext cx="8890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9155</xdr:rowOff>
    </xdr:from>
    <xdr:to>
      <xdr:col>19</xdr:col>
      <xdr:colOff>644525</xdr:colOff>
      <xdr:row>58</xdr:row>
      <xdr:rowOff>47731</xdr:rowOff>
    </xdr:to>
    <xdr:cxnSp macro="">
      <xdr:nvCxnSpPr>
        <xdr:cNvPr id="595" name="直線コネクタ 594"/>
        <xdr:cNvCxnSpPr/>
      </xdr:nvCxnSpPr>
      <xdr:spPr>
        <a:xfrm>
          <a:off x="12814300" y="9953255"/>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22692</xdr:rowOff>
    </xdr:from>
    <xdr:to>
      <xdr:col>23</xdr:col>
      <xdr:colOff>568325</xdr:colOff>
      <xdr:row>57</xdr:row>
      <xdr:rowOff>124292</xdr:rowOff>
    </xdr:to>
    <xdr:sp macro="" textlink="">
      <xdr:nvSpPr>
        <xdr:cNvPr id="605" name="円/楕円 604"/>
        <xdr:cNvSpPr/>
      </xdr:nvSpPr>
      <xdr:spPr>
        <a:xfrm>
          <a:off x="16268700" y="97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1119</xdr:rowOff>
    </xdr:from>
    <xdr:ext cx="534377" cy="259045"/>
    <xdr:sp macro="" textlink="">
      <xdr:nvSpPr>
        <xdr:cNvPr id="606" name="教育費該当値テキスト"/>
        <xdr:cNvSpPr txBox="1"/>
      </xdr:nvSpPr>
      <xdr:spPr>
        <a:xfrm>
          <a:off x="16370300" y="97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71527</xdr:rowOff>
    </xdr:from>
    <xdr:to>
      <xdr:col>22</xdr:col>
      <xdr:colOff>415925</xdr:colOff>
      <xdr:row>58</xdr:row>
      <xdr:rowOff>1677</xdr:rowOff>
    </xdr:to>
    <xdr:sp macro="" textlink="">
      <xdr:nvSpPr>
        <xdr:cNvPr id="607" name="円/楕円 606"/>
        <xdr:cNvSpPr/>
      </xdr:nvSpPr>
      <xdr:spPr>
        <a:xfrm>
          <a:off x="15430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164254</xdr:rowOff>
    </xdr:from>
    <xdr:ext cx="534377" cy="259045"/>
    <xdr:sp macro="" textlink="">
      <xdr:nvSpPr>
        <xdr:cNvPr id="608" name="テキスト ボックス 607"/>
        <xdr:cNvSpPr txBox="1"/>
      </xdr:nvSpPr>
      <xdr:spPr>
        <a:xfrm>
          <a:off x="15214111"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25706</xdr:rowOff>
    </xdr:from>
    <xdr:to>
      <xdr:col>21</xdr:col>
      <xdr:colOff>212725</xdr:colOff>
      <xdr:row>57</xdr:row>
      <xdr:rowOff>127306</xdr:rowOff>
    </xdr:to>
    <xdr:sp macro="" textlink="">
      <xdr:nvSpPr>
        <xdr:cNvPr id="609" name="円/楕円 608"/>
        <xdr:cNvSpPr/>
      </xdr:nvSpPr>
      <xdr:spPr>
        <a:xfrm>
          <a:off x="14541500" y="97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118433</xdr:rowOff>
    </xdr:from>
    <xdr:ext cx="534377" cy="259045"/>
    <xdr:sp macro="" textlink="">
      <xdr:nvSpPr>
        <xdr:cNvPr id="610" name="テキスト ボックス 609"/>
        <xdr:cNvSpPr txBox="1"/>
      </xdr:nvSpPr>
      <xdr:spPr>
        <a:xfrm>
          <a:off x="14325111" y="98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168381</xdr:rowOff>
    </xdr:from>
    <xdr:to>
      <xdr:col>20</xdr:col>
      <xdr:colOff>9525</xdr:colOff>
      <xdr:row>58</xdr:row>
      <xdr:rowOff>98531</xdr:rowOff>
    </xdr:to>
    <xdr:sp macro="" textlink="">
      <xdr:nvSpPr>
        <xdr:cNvPr id="611" name="円/楕円 610"/>
        <xdr:cNvSpPr/>
      </xdr:nvSpPr>
      <xdr:spPr>
        <a:xfrm>
          <a:off x="13652500" y="99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89658</xdr:rowOff>
    </xdr:from>
    <xdr:ext cx="534377" cy="259045"/>
    <xdr:sp macro="" textlink="">
      <xdr:nvSpPr>
        <xdr:cNvPr id="612" name="テキスト ボックス 611"/>
        <xdr:cNvSpPr txBox="1"/>
      </xdr:nvSpPr>
      <xdr:spPr>
        <a:xfrm>
          <a:off x="13436111" y="100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129805</xdr:rowOff>
    </xdr:from>
    <xdr:to>
      <xdr:col>18</xdr:col>
      <xdr:colOff>492125</xdr:colOff>
      <xdr:row>58</xdr:row>
      <xdr:rowOff>59955</xdr:rowOff>
    </xdr:to>
    <xdr:sp macro="" textlink="">
      <xdr:nvSpPr>
        <xdr:cNvPr id="613" name="円/楕円 612"/>
        <xdr:cNvSpPr/>
      </xdr:nvSpPr>
      <xdr:spPr>
        <a:xfrm>
          <a:off x="12763500" y="99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51082</xdr:rowOff>
    </xdr:from>
    <xdr:ext cx="534377" cy="259045"/>
    <xdr:sp macro="" textlink="">
      <xdr:nvSpPr>
        <xdr:cNvPr id="614" name="テキスト ボックス 613"/>
        <xdr:cNvSpPr txBox="1"/>
      </xdr:nvSpPr>
      <xdr:spPr>
        <a:xfrm>
          <a:off x="12547111" y="99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189</xdr:rowOff>
    </xdr:from>
    <xdr:to>
      <xdr:col>23</xdr:col>
      <xdr:colOff>517525</xdr:colOff>
      <xdr:row>78</xdr:row>
      <xdr:rowOff>127770</xdr:rowOff>
    </xdr:to>
    <xdr:cxnSp macro="">
      <xdr:nvCxnSpPr>
        <xdr:cNvPr id="643" name="直線コネクタ 642"/>
        <xdr:cNvCxnSpPr/>
      </xdr:nvCxnSpPr>
      <xdr:spPr>
        <a:xfrm>
          <a:off x="15481300" y="13373289"/>
          <a:ext cx="838200" cy="1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189</xdr:rowOff>
    </xdr:from>
    <xdr:to>
      <xdr:col>22</xdr:col>
      <xdr:colOff>365125</xdr:colOff>
      <xdr:row>79</xdr:row>
      <xdr:rowOff>34141</xdr:rowOff>
    </xdr:to>
    <xdr:cxnSp macro="">
      <xdr:nvCxnSpPr>
        <xdr:cNvPr id="646" name="直線コネクタ 645"/>
        <xdr:cNvCxnSpPr/>
      </xdr:nvCxnSpPr>
      <xdr:spPr>
        <a:xfrm flipV="1">
          <a:off x="14592300" y="13373289"/>
          <a:ext cx="889000" cy="20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30356</xdr:rowOff>
    </xdr:from>
    <xdr:to>
      <xdr:col>21</xdr:col>
      <xdr:colOff>161925</xdr:colOff>
      <xdr:row>79</xdr:row>
      <xdr:rowOff>34141</xdr:rowOff>
    </xdr:to>
    <xdr:cxnSp macro="">
      <xdr:nvCxnSpPr>
        <xdr:cNvPr id="649" name="直線コネクタ 648"/>
        <xdr:cNvCxnSpPr/>
      </xdr:nvCxnSpPr>
      <xdr:spPr>
        <a:xfrm>
          <a:off x="13703300" y="13574906"/>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34365</xdr:rowOff>
    </xdr:from>
    <xdr:to>
      <xdr:col>19</xdr:col>
      <xdr:colOff>644525</xdr:colOff>
      <xdr:row>79</xdr:row>
      <xdr:rowOff>30356</xdr:rowOff>
    </xdr:to>
    <xdr:cxnSp macro="">
      <xdr:nvCxnSpPr>
        <xdr:cNvPr id="652" name="直線コネクタ 651"/>
        <xdr:cNvCxnSpPr/>
      </xdr:nvCxnSpPr>
      <xdr:spPr>
        <a:xfrm>
          <a:off x="12814300" y="13407465"/>
          <a:ext cx="889000" cy="1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43687</xdr:rowOff>
    </xdr:from>
    <xdr:ext cx="534377" cy="259045"/>
    <xdr:sp macro="" textlink="">
      <xdr:nvSpPr>
        <xdr:cNvPr id="656" name="テキスト ボックス 655"/>
        <xdr:cNvSpPr txBox="1"/>
      </xdr:nvSpPr>
      <xdr:spPr>
        <a:xfrm>
          <a:off x="12547111" y="13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76970</xdr:rowOff>
    </xdr:from>
    <xdr:to>
      <xdr:col>23</xdr:col>
      <xdr:colOff>568325</xdr:colOff>
      <xdr:row>79</xdr:row>
      <xdr:rowOff>7120</xdr:rowOff>
    </xdr:to>
    <xdr:sp macro="" textlink="">
      <xdr:nvSpPr>
        <xdr:cNvPr id="662" name="円/楕円 661"/>
        <xdr:cNvSpPr/>
      </xdr:nvSpPr>
      <xdr:spPr>
        <a:xfrm>
          <a:off x="16268700" y="134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36347</xdr:rowOff>
    </xdr:from>
    <xdr:ext cx="534377" cy="259045"/>
    <xdr:sp macro="" textlink="">
      <xdr:nvSpPr>
        <xdr:cNvPr id="663" name="災害復旧費該当値テキスト"/>
        <xdr:cNvSpPr txBox="1"/>
      </xdr:nvSpPr>
      <xdr:spPr>
        <a:xfrm>
          <a:off x="16370300" y="132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120839</xdr:rowOff>
    </xdr:from>
    <xdr:to>
      <xdr:col>22</xdr:col>
      <xdr:colOff>415925</xdr:colOff>
      <xdr:row>78</xdr:row>
      <xdr:rowOff>50989</xdr:rowOff>
    </xdr:to>
    <xdr:sp macro="" textlink="">
      <xdr:nvSpPr>
        <xdr:cNvPr id="664" name="円/楕円 663"/>
        <xdr:cNvSpPr/>
      </xdr:nvSpPr>
      <xdr:spPr>
        <a:xfrm>
          <a:off x="15430500" y="133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67516</xdr:rowOff>
    </xdr:from>
    <xdr:ext cx="534377" cy="259045"/>
    <xdr:sp macro="" textlink="">
      <xdr:nvSpPr>
        <xdr:cNvPr id="665" name="テキスト ボックス 664"/>
        <xdr:cNvSpPr txBox="1"/>
      </xdr:nvSpPr>
      <xdr:spPr>
        <a:xfrm>
          <a:off x="15214111" y="1309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154791</xdr:rowOff>
    </xdr:from>
    <xdr:to>
      <xdr:col>21</xdr:col>
      <xdr:colOff>212725</xdr:colOff>
      <xdr:row>79</xdr:row>
      <xdr:rowOff>84941</xdr:rowOff>
    </xdr:to>
    <xdr:sp macro="" textlink="">
      <xdr:nvSpPr>
        <xdr:cNvPr id="666" name="円/楕円 665"/>
        <xdr:cNvSpPr/>
      </xdr:nvSpPr>
      <xdr:spPr>
        <a:xfrm>
          <a:off x="14541500" y="135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76068</xdr:rowOff>
    </xdr:from>
    <xdr:ext cx="469744" cy="259045"/>
    <xdr:sp macro="" textlink="">
      <xdr:nvSpPr>
        <xdr:cNvPr id="667" name="テキスト ボックス 666"/>
        <xdr:cNvSpPr txBox="1"/>
      </xdr:nvSpPr>
      <xdr:spPr>
        <a:xfrm>
          <a:off x="14357427" y="1362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151006</xdr:rowOff>
    </xdr:from>
    <xdr:to>
      <xdr:col>20</xdr:col>
      <xdr:colOff>9525</xdr:colOff>
      <xdr:row>79</xdr:row>
      <xdr:rowOff>81156</xdr:rowOff>
    </xdr:to>
    <xdr:sp macro="" textlink="">
      <xdr:nvSpPr>
        <xdr:cNvPr id="668" name="円/楕円 667"/>
        <xdr:cNvSpPr/>
      </xdr:nvSpPr>
      <xdr:spPr>
        <a:xfrm>
          <a:off x="13652500" y="135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72283</xdr:rowOff>
    </xdr:from>
    <xdr:ext cx="469744" cy="259045"/>
    <xdr:sp macro="" textlink="">
      <xdr:nvSpPr>
        <xdr:cNvPr id="669" name="テキスト ボックス 668"/>
        <xdr:cNvSpPr txBox="1"/>
      </xdr:nvSpPr>
      <xdr:spPr>
        <a:xfrm>
          <a:off x="13468427" y="1361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155015</xdr:rowOff>
    </xdr:from>
    <xdr:to>
      <xdr:col>18</xdr:col>
      <xdr:colOff>492125</xdr:colOff>
      <xdr:row>78</xdr:row>
      <xdr:rowOff>85165</xdr:rowOff>
    </xdr:to>
    <xdr:sp macro="" textlink="">
      <xdr:nvSpPr>
        <xdr:cNvPr id="670" name="円/楕円 669"/>
        <xdr:cNvSpPr/>
      </xdr:nvSpPr>
      <xdr:spPr>
        <a:xfrm>
          <a:off x="12763500" y="133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101692</xdr:rowOff>
    </xdr:from>
    <xdr:ext cx="534377" cy="259045"/>
    <xdr:sp macro="" textlink="">
      <xdr:nvSpPr>
        <xdr:cNvPr id="671" name="テキスト ボックス 670"/>
        <xdr:cNvSpPr txBox="1"/>
      </xdr:nvSpPr>
      <xdr:spPr>
        <a:xfrm>
          <a:off x="12547111" y="131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1854</xdr:rowOff>
    </xdr:from>
    <xdr:to>
      <xdr:col>23</xdr:col>
      <xdr:colOff>517525</xdr:colOff>
      <xdr:row>96</xdr:row>
      <xdr:rowOff>2725</xdr:rowOff>
    </xdr:to>
    <xdr:cxnSp macro="">
      <xdr:nvCxnSpPr>
        <xdr:cNvPr id="702" name="直線コネクタ 701"/>
        <xdr:cNvCxnSpPr/>
      </xdr:nvCxnSpPr>
      <xdr:spPr>
        <a:xfrm flipV="1">
          <a:off x="15481300" y="16461054"/>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2725</xdr:rowOff>
    </xdr:from>
    <xdr:to>
      <xdr:col>22</xdr:col>
      <xdr:colOff>365125</xdr:colOff>
      <xdr:row>96</xdr:row>
      <xdr:rowOff>3073</xdr:rowOff>
    </xdr:to>
    <xdr:cxnSp macro="">
      <xdr:nvCxnSpPr>
        <xdr:cNvPr id="705" name="直線コネクタ 704"/>
        <xdr:cNvCxnSpPr/>
      </xdr:nvCxnSpPr>
      <xdr:spPr>
        <a:xfrm flipV="1">
          <a:off x="14592300" y="16461925"/>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164486</xdr:rowOff>
    </xdr:from>
    <xdr:to>
      <xdr:col>21</xdr:col>
      <xdr:colOff>161925</xdr:colOff>
      <xdr:row>96</xdr:row>
      <xdr:rowOff>3073</xdr:rowOff>
    </xdr:to>
    <xdr:cxnSp macro="">
      <xdr:nvCxnSpPr>
        <xdr:cNvPr id="708" name="直線コネクタ 707"/>
        <xdr:cNvCxnSpPr/>
      </xdr:nvCxnSpPr>
      <xdr:spPr>
        <a:xfrm>
          <a:off x="13703300" y="16452236"/>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28949</xdr:rowOff>
    </xdr:from>
    <xdr:to>
      <xdr:col>19</xdr:col>
      <xdr:colOff>644525</xdr:colOff>
      <xdr:row>95</xdr:row>
      <xdr:rowOff>164486</xdr:rowOff>
    </xdr:to>
    <xdr:cxnSp macro="">
      <xdr:nvCxnSpPr>
        <xdr:cNvPr id="711" name="直線コネクタ 710"/>
        <xdr:cNvCxnSpPr/>
      </xdr:nvCxnSpPr>
      <xdr:spPr>
        <a:xfrm>
          <a:off x="12814300" y="16316699"/>
          <a:ext cx="8890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5" name="テキスト ボックス 714"/>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122504</xdr:rowOff>
    </xdr:from>
    <xdr:to>
      <xdr:col>23</xdr:col>
      <xdr:colOff>568325</xdr:colOff>
      <xdr:row>96</xdr:row>
      <xdr:rowOff>52654</xdr:rowOff>
    </xdr:to>
    <xdr:sp macro="" textlink="">
      <xdr:nvSpPr>
        <xdr:cNvPr id="721" name="円/楕円 720"/>
        <xdr:cNvSpPr/>
      </xdr:nvSpPr>
      <xdr:spPr>
        <a:xfrm>
          <a:off x="16268700" y="164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145381</xdr:rowOff>
    </xdr:from>
    <xdr:ext cx="534377" cy="259045"/>
    <xdr:sp macro="" textlink="">
      <xdr:nvSpPr>
        <xdr:cNvPr id="722" name="公債費該当値テキスト"/>
        <xdr:cNvSpPr txBox="1"/>
      </xdr:nvSpPr>
      <xdr:spPr>
        <a:xfrm>
          <a:off x="16370300" y="162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123375</xdr:rowOff>
    </xdr:from>
    <xdr:to>
      <xdr:col>22</xdr:col>
      <xdr:colOff>415925</xdr:colOff>
      <xdr:row>96</xdr:row>
      <xdr:rowOff>53525</xdr:rowOff>
    </xdr:to>
    <xdr:sp macro="" textlink="">
      <xdr:nvSpPr>
        <xdr:cNvPr id="723" name="円/楕円 722"/>
        <xdr:cNvSpPr/>
      </xdr:nvSpPr>
      <xdr:spPr>
        <a:xfrm>
          <a:off x="15430500" y="164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70052</xdr:rowOff>
    </xdr:from>
    <xdr:ext cx="534377" cy="259045"/>
    <xdr:sp macro="" textlink="">
      <xdr:nvSpPr>
        <xdr:cNvPr id="724" name="テキスト ボックス 723"/>
        <xdr:cNvSpPr txBox="1"/>
      </xdr:nvSpPr>
      <xdr:spPr>
        <a:xfrm>
          <a:off x="15214111" y="161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123723</xdr:rowOff>
    </xdr:from>
    <xdr:to>
      <xdr:col>21</xdr:col>
      <xdr:colOff>212725</xdr:colOff>
      <xdr:row>96</xdr:row>
      <xdr:rowOff>53873</xdr:rowOff>
    </xdr:to>
    <xdr:sp macro="" textlink="">
      <xdr:nvSpPr>
        <xdr:cNvPr id="725" name="円/楕円 724"/>
        <xdr:cNvSpPr/>
      </xdr:nvSpPr>
      <xdr:spPr>
        <a:xfrm>
          <a:off x="14541500" y="1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45000</xdr:rowOff>
    </xdr:from>
    <xdr:ext cx="534377" cy="259045"/>
    <xdr:sp macro="" textlink="">
      <xdr:nvSpPr>
        <xdr:cNvPr id="726" name="テキスト ボックス 725"/>
        <xdr:cNvSpPr txBox="1"/>
      </xdr:nvSpPr>
      <xdr:spPr>
        <a:xfrm>
          <a:off x="14325111" y="1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113686</xdr:rowOff>
    </xdr:from>
    <xdr:to>
      <xdr:col>20</xdr:col>
      <xdr:colOff>9525</xdr:colOff>
      <xdr:row>96</xdr:row>
      <xdr:rowOff>43836</xdr:rowOff>
    </xdr:to>
    <xdr:sp macro="" textlink="">
      <xdr:nvSpPr>
        <xdr:cNvPr id="727" name="円/楕円 726"/>
        <xdr:cNvSpPr/>
      </xdr:nvSpPr>
      <xdr:spPr>
        <a:xfrm>
          <a:off x="13652500" y="16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34963</xdr:rowOff>
    </xdr:from>
    <xdr:ext cx="534377" cy="259045"/>
    <xdr:sp macro="" textlink="">
      <xdr:nvSpPr>
        <xdr:cNvPr id="728" name="テキスト ボックス 727"/>
        <xdr:cNvSpPr txBox="1"/>
      </xdr:nvSpPr>
      <xdr:spPr>
        <a:xfrm>
          <a:off x="13436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149599</xdr:rowOff>
    </xdr:from>
    <xdr:to>
      <xdr:col>18</xdr:col>
      <xdr:colOff>492125</xdr:colOff>
      <xdr:row>95</xdr:row>
      <xdr:rowOff>79749</xdr:rowOff>
    </xdr:to>
    <xdr:sp macro="" textlink="">
      <xdr:nvSpPr>
        <xdr:cNvPr id="729" name="円/楕円 728"/>
        <xdr:cNvSpPr/>
      </xdr:nvSpPr>
      <xdr:spPr>
        <a:xfrm>
          <a:off x="12763500" y="162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96276</xdr:rowOff>
    </xdr:from>
    <xdr:ext cx="534377" cy="259045"/>
    <xdr:sp macro="" textlink="">
      <xdr:nvSpPr>
        <xdr:cNvPr id="730" name="テキスト ボックス 729"/>
        <xdr:cNvSpPr txBox="1"/>
      </xdr:nvSpPr>
      <xdr:spPr>
        <a:xfrm>
          <a:off x="12547111" y="160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131318</xdr:rowOff>
    </xdr:from>
    <xdr:to>
      <xdr:col>32</xdr:col>
      <xdr:colOff>187325</xdr:colOff>
      <xdr:row>39</xdr:row>
      <xdr:rowOff>44450</xdr:rowOff>
    </xdr:to>
    <xdr:cxnSp macro="">
      <xdr:nvCxnSpPr>
        <xdr:cNvPr id="759" name="直線コネクタ 758"/>
        <xdr:cNvCxnSpPr/>
      </xdr:nvCxnSpPr>
      <xdr:spPr>
        <a:xfrm>
          <a:off x="21323300" y="6303518"/>
          <a:ext cx="838200" cy="4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131318</xdr:rowOff>
    </xdr:from>
    <xdr:to>
      <xdr:col>31</xdr:col>
      <xdr:colOff>34925</xdr:colOff>
      <xdr:row>36</xdr:row>
      <xdr:rowOff>137160</xdr:rowOff>
    </xdr:to>
    <xdr:cxnSp macro="">
      <xdr:nvCxnSpPr>
        <xdr:cNvPr id="762" name="直線コネクタ 761"/>
        <xdr:cNvCxnSpPr/>
      </xdr:nvCxnSpPr>
      <xdr:spPr>
        <a:xfrm flipV="1">
          <a:off x="20434300" y="6303518"/>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63390</xdr:rowOff>
    </xdr:from>
    <xdr:ext cx="378565" cy="259045"/>
    <xdr:sp macro="" textlink="">
      <xdr:nvSpPr>
        <xdr:cNvPr id="764" name="テキスト ボックス 763"/>
        <xdr:cNvSpPr txBox="1"/>
      </xdr:nvSpPr>
      <xdr:spPr>
        <a:xfrm>
          <a:off x="21134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137160</xdr:rowOff>
    </xdr:from>
    <xdr:to>
      <xdr:col>29</xdr:col>
      <xdr:colOff>517525</xdr:colOff>
      <xdr:row>36</xdr:row>
      <xdr:rowOff>142621</xdr:rowOff>
    </xdr:to>
    <xdr:cxnSp macro="">
      <xdr:nvCxnSpPr>
        <xdr:cNvPr id="765" name="直線コネクタ 764"/>
        <xdr:cNvCxnSpPr/>
      </xdr:nvCxnSpPr>
      <xdr:spPr>
        <a:xfrm flipV="1">
          <a:off x="19545300" y="6309360"/>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55643</xdr:rowOff>
    </xdr:from>
    <xdr:ext cx="378565" cy="259045"/>
    <xdr:sp macro="" textlink="">
      <xdr:nvSpPr>
        <xdr:cNvPr id="767" name="テキスト ボックス 766"/>
        <xdr:cNvSpPr txBox="1"/>
      </xdr:nvSpPr>
      <xdr:spPr>
        <a:xfrm>
          <a:off x="20245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136906</xdr:rowOff>
    </xdr:from>
    <xdr:to>
      <xdr:col>28</xdr:col>
      <xdr:colOff>314325</xdr:colOff>
      <xdr:row>36</xdr:row>
      <xdr:rowOff>142621</xdr:rowOff>
    </xdr:to>
    <xdr:cxnSp macro="">
      <xdr:nvCxnSpPr>
        <xdr:cNvPr id="768" name="直線コネクタ 767"/>
        <xdr:cNvCxnSpPr/>
      </xdr:nvCxnSpPr>
      <xdr:spPr>
        <a:xfrm>
          <a:off x="18656300" y="6137656"/>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3573</xdr:rowOff>
    </xdr:from>
    <xdr:ext cx="378565" cy="259045"/>
    <xdr:sp macro="" textlink="">
      <xdr:nvSpPr>
        <xdr:cNvPr id="770" name="テキスト ボックス 769"/>
        <xdr:cNvSpPr txBox="1"/>
      </xdr:nvSpPr>
      <xdr:spPr>
        <a:xfrm>
          <a:off x="19356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22496</xdr:rowOff>
    </xdr:from>
    <xdr:ext cx="378565" cy="259045"/>
    <xdr:sp macro="" textlink="">
      <xdr:nvSpPr>
        <xdr:cNvPr id="772" name="テキスト ボックス 771"/>
        <xdr:cNvSpPr txBox="1"/>
      </xdr:nvSpPr>
      <xdr:spPr>
        <a:xfrm>
          <a:off x="18467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80518</xdr:rowOff>
    </xdr:from>
    <xdr:to>
      <xdr:col>31</xdr:col>
      <xdr:colOff>85725</xdr:colOff>
      <xdr:row>37</xdr:row>
      <xdr:rowOff>10668</xdr:rowOff>
    </xdr:to>
    <xdr:sp macro="" textlink="">
      <xdr:nvSpPr>
        <xdr:cNvPr id="780" name="円/楕円 779"/>
        <xdr:cNvSpPr/>
      </xdr:nvSpPr>
      <xdr:spPr>
        <a:xfrm>
          <a:off x="21272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27195</xdr:rowOff>
    </xdr:from>
    <xdr:ext cx="469744" cy="259045"/>
    <xdr:sp macro="" textlink="">
      <xdr:nvSpPr>
        <xdr:cNvPr id="781" name="テキスト ボックス 780"/>
        <xdr:cNvSpPr txBox="1"/>
      </xdr:nvSpPr>
      <xdr:spPr>
        <a:xfrm>
          <a:off x="21088427"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86360</xdr:rowOff>
    </xdr:from>
    <xdr:to>
      <xdr:col>29</xdr:col>
      <xdr:colOff>568325</xdr:colOff>
      <xdr:row>37</xdr:row>
      <xdr:rowOff>16510</xdr:rowOff>
    </xdr:to>
    <xdr:sp macro="" textlink="">
      <xdr:nvSpPr>
        <xdr:cNvPr id="782" name="円/楕円 781"/>
        <xdr:cNvSpPr/>
      </xdr:nvSpPr>
      <xdr:spPr>
        <a:xfrm>
          <a:off x="2038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33037</xdr:rowOff>
    </xdr:from>
    <xdr:ext cx="469744" cy="259045"/>
    <xdr:sp macro="" textlink="">
      <xdr:nvSpPr>
        <xdr:cNvPr id="783" name="テキスト ボックス 782"/>
        <xdr:cNvSpPr txBox="1"/>
      </xdr:nvSpPr>
      <xdr:spPr>
        <a:xfrm>
          <a:off x="20199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91821</xdr:rowOff>
    </xdr:from>
    <xdr:to>
      <xdr:col>28</xdr:col>
      <xdr:colOff>365125</xdr:colOff>
      <xdr:row>37</xdr:row>
      <xdr:rowOff>21971</xdr:rowOff>
    </xdr:to>
    <xdr:sp macro="" textlink="">
      <xdr:nvSpPr>
        <xdr:cNvPr id="784" name="円/楕円 783"/>
        <xdr:cNvSpPr/>
      </xdr:nvSpPr>
      <xdr:spPr>
        <a:xfrm>
          <a:off x="19494500" y="62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38498</xdr:rowOff>
    </xdr:from>
    <xdr:ext cx="469744" cy="259045"/>
    <xdr:sp macro="" textlink="">
      <xdr:nvSpPr>
        <xdr:cNvPr id="785" name="テキスト ボックス 784"/>
        <xdr:cNvSpPr txBox="1"/>
      </xdr:nvSpPr>
      <xdr:spPr>
        <a:xfrm>
          <a:off x="19310427" y="60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86106</xdr:rowOff>
    </xdr:from>
    <xdr:to>
      <xdr:col>27</xdr:col>
      <xdr:colOff>161925</xdr:colOff>
      <xdr:row>36</xdr:row>
      <xdr:rowOff>16256</xdr:rowOff>
    </xdr:to>
    <xdr:sp macro="" textlink="">
      <xdr:nvSpPr>
        <xdr:cNvPr id="786" name="円/楕円 785"/>
        <xdr:cNvSpPr/>
      </xdr:nvSpPr>
      <xdr:spPr>
        <a:xfrm>
          <a:off x="18605500" y="60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32783</xdr:rowOff>
    </xdr:from>
    <xdr:ext cx="469744" cy="259045"/>
    <xdr:sp macro="" textlink="">
      <xdr:nvSpPr>
        <xdr:cNvPr id="787" name="テキスト ボックス 786"/>
        <xdr:cNvSpPr txBox="1"/>
      </xdr:nvSpPr>
      <xdr:spPr>
        <a:xfrm>
          <a:off x="18421427" y="58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tx1"/>
              </a:solidFill>
              <a:effectLst/>
              <a:latin typeface="+mn-lt"/>
              <a:ea typeface="+mn-ea"/>
              <a:cs typeface="+mn-cs"/>
            </a:rPr>
            <a:t>総務費は、住民一人当たり</a:t>
          </a:r>
          <a:r>
            <a:rPr kumimoji="1" lang="en-US" altLang="ja-JP" sz="1400">
              <a:solidFill>
                <a:schemeClr val="tx1"/>
              </a:solidFill>
              <a:effectLst/>
              <a:latin typeface="+mn-lt"/>
              <a:ea typeface="+mn-ea"/>
              <a:cs typeface="+mn-cs"/>
            </a:rPr>
            <a:t>52,518</a:t>
          </a:r>
          <a:r>
            <a:rPr kumimoji="1" lang="ja-JP" altLang="ja-JP" sz="1400">
              <a:solidFill>
                <a:schemeClr val="tx1"/>
              </a:solidFill>
              <a:effectLst/>
              <a:latin typeface="+mn-lt"/>
              <a:ea typeface="+mn-ea"/>
              <a:cs typeface="+mn-cs"/>
            </a:rPr>
            <a:t>円である。前年度比で</a:t>
          </a:r>
          <a:r>
            <a:rPr kumimoji="1" lang="ja-JP" altLang="en-US" sz="1400">
              <a:solidFill>
                <a:schemeClr val="tx1"/>
              </a:solidFill>
              <a:effectLst/>
              <a:latin typeface="+mn-lt"/>
              <a:ea typeface="+mn-ea"/>
              <a:cs typeface="+mn-cs"/>
            </a:rPr>
            <a:t>減少</a:t>
          </a:r>
          <a:r>
            <a:rPr kumimoji="1" lang="ja-JP" altLang="ja-JP" sz="1400">
              <a:solidFill>
                <a:schemeClr val="tx1"/>
              </a:solidFill>
              <a:effectLst/>
              <a:latin typeface="+mn-lt"/>
              <a:ea typeface="+mn-ea"/>
              <a:cs typeface="+mn-cs"/>
            </a:rPr>
            <a:t>しているのは、避難所誘導街路灯整備事業</a:t>
          </a:r>
          <a:r>
            <a:rPr kumimoji="1" lang="en-US" altLang="ja-JP" sz="1400">
              <a:solidFill>
                <a:schemeClr val="tx1"/>
              </a:solidFill>
              <a:effectLst/>
              <a:latin typeface="+mn-lt"/>
              <a:ea typeface="+mn-ea"/>
              <a:cs typeface="+mn-cs"/>
            </a:rPr>
            <a:t>102</a:t>
          </a:r>
          <a:r>
            <a:rPr kumimoji="1" lang="ja-JP" altLang="ja-JP" sz="1400">
              <a:solidFill>
                <a:schemeClr val="tx1"/>
              </a:solidFill>
              <a:effectLst/>
              <a:latin typeface="+mn-lt"/>
              <a:ea typeface="+mn-ea"/>
              <a:cs typeface="+mn-cs"/>
            </a:rPr>
            <a:t>百万円の</a:t>
          </a:r>
          <a:r>
            <a:rPr kumimoji="1" lang="ja-JP" altLang="en-US" sz="1400">
              <a:solidFill>
                <a:schemeClr val="tx1"/>
              </a:solidFill>
              <a:effectLst/>
              <a:latin typeface="+mn-lt"/>
              <a:ea typeface="+mn-ea"/>
              <a:cs typeface="+mn-cs"/>
            </a:rPr>
            <a:t>皆減やプレミアム付商品券発行事業委託料</a:t>
          </a:r>
          <a:r>
            <a:rPr kumimoji="1" lang="en-US" altLang="ja-JP" sz="1400">
              <a:solidFill>
                <a:schemeClr val="tx1"/>
              </a:solidFill>
              <a:effectLst/>
              <a:latin typeface="+mn-lt"/>
              <a:ea typeface="+mn-ea"/>
              <a:cs typeface="+mn-cs"/>
            </a:rPr>
            <a:t>47</a:t>
          </a:r>
          <a:r>
            <a:rPr kumimoji="1" lang="ja-JP" altLang="en-US" sz="1400">
              <a:solidFill>
                <a:schemeClr val="tx1"/>
              </a:solidFill>
              <a:effectLst/>
              <a:latin typeface="+mn-lt"/>
              <a:ea typeface="+mn-ea"/>
              <a:cs typeface="+mn-cs"/>
            </a:rPr>
            <a:t>百万円の皆減等に</a:t>
          </a:r>
          <a:r>
            <a:rPr kumimoji="1" lang="ja-JP" altLang="ja-JP" sz="1400">
              <a:solidFill>
                <a:schemeClr val="tx1"/>
              </a:solidFill>
              <a:effectLst/>
              <a:latin typeface="+mn-lt"/>
              <a:ea typeface="+mn-ea"/>
              <a:cs typeface="+mn-cs"/>
            </a:rPr>
            <a:t>よるものである。民生費は、住民一人当たり</a:t>
          </a:r>
          <a:r>
            <a:rPr kumimoji="1" lang="en-US" altLang="ja-JP" sz="1400">
              <a:solidFill>
                <a:schemeClr val="tx1"/>
              </a:solidFill>
              <a:effectLst/>
              <a:latin typeface="+mn-lt"/>
              <a:ea typeface="+mn-ea"/>
              <a:cs typeface="+mn-cs"/>
            </a:rPr>
            <a:t>136,578</a:t>
          </a:r>
          <a:r>
            <a:rPr kumimoji="1" lang="ja-JP" altLang="ja-JP" sz="1400">
              <a:solidFill>
                <a:schemeClr val="tx1"/>
              </a:solidFill>
              <a:effectLst/>
              <a:latin typeface="+mn-lt"/>
              <a:ea typeface="+mn-ea"/>
              <a:cs typeface="+mn-cs"/>
            </a:rPr>
            <a:t>円で</a:t>
          </a:r>
          <a:r>
            <a:rPr kumimoji="1" lang="ja-JP" altLang="en-US" sz="1400">
              <a:solidFill>
                <a:schemeClr val="tx1"/>
              </a:solidFill>
              <a:effectLst/>
              <a:latin typeface="+mn-lt"/>
              <a:ea typeface="+mn-ea"/>
              <a:cs typeface="+mn-cs"/>
            </a:rPr>
            <a:t>前年比で増となっているが</a:t>
          </a:r>
          <a:r>
            <a:rPr kumimoji="1" lang="ja-JP" altLang="ja-JP" sz="1400">
              <a:solidFill>
                <a:schemeClr val="tx1"/>
              </a:solidFill>
              <a:effectLst/>
              <a:latin typeface="+mn-lt"/>
              <a:ea typeface="+mn-ea"/>
              <a:cs typeface="+mn-cs"/>
            </a:rPr>
            <a:t>類似団体平均と比較して低い状況である。前年度比では</a:t>
          </a:r>
          <a:r>
            <a:rPr kumimoji="1" lang="ja-JP" altLang="en-US" sz="1400">
              <a:solidFill>
                <a:schemeClr val="tx1"/>
              </a:solidFill>
              <a:effectLst/>
              <a:latin typeface="+mn-lt"/>
              <a:ea typeface="+mn-ea"/>
              <a:cs typeface="+mn-cs"/>
            </a:rPr>
            <a:t>生活保護扶助費</a:t>
          </a:r>
          <a:r>
            <a:rPr kumimoji="1" lang="en-US" altLang="ja-JP" sz="1400">
              <a:solidFill>
                <a:schemeClr val="tx1"/>
              </a:solidFill>
              <a:effectLst/>
              <a:latin typeface="+mn-lt"/>
              <a:ea typeface="+mn-ea"/>
              <a:cs typeface="+mn-cs"/>
            </a:rPr>
            <a:t>50</a:t>
          </a:r>
          <a:r>
            <a:rPr kumimoji="1" lang="ja-JP" altLang="en-US" sz="1400">
              <a:solidFill>
                <a:schemeClr val="tx1"/>
              </a:solidFill>
              <a:effectLst/>
              <a:latin typeface="+mn-lt"/>
              <a:ea typeface="+mn-ea"/>
              <a:cs typeface="+mn-cs"/>
            </a:rPr>
            <a:t>百万円の増、国民健康保険事業特別会計財源補てん分繰出金</a:t>
          </a:r>
          <a:r>
            <a:rPr kumimoji="1" lang="en-US" altLang="ja-JP" sz="1400">
              <a:solidFill>
                <a:schemeClr val="tx1"/>
              </a:solidFill>
              <a:effectLst/>
              <a:latin typeface="+mn-lt"/>
              <a:ea typeface="+mn-ea"/>
              <a:cs typeface="+mn-cs"/>
            </a:rPr>
            <a:t>62</a:t>
          </a:r>
          <a:r>
            <a:rPr kumimoji="1" lang="ja-JP" altLang="en-US" sz="1400">
              <a:solidFill>
                <a:schemeClr val="tx1"/>
              </a:solidFill>
              <a:effectLst/>
              <a:latin typeface="+mn-lt"/>
              <a:ea typeface="+mn-ea"/>
              <a:cs typeface="+mn-cs"/>
            </a:rPr>
            <a:t>百万円の皆増</a:t>
          </a:r>
          <a:r>
            <a:rPr kumimoji="1" lang="ja-JP" altLang="ja-JP" sz="1400">
              <a:solidFill>
                <a:schemeClr val="tx1"/>
              </a:solidFill>
              <a:effectLst/>
              <a:latin typeface="+mn-lt"/>
              <a:ea typeface="+mn-ea"/>
              <a:cs typeface="+mn-cs"/>
            </a:rPr>
            <a:t>等により決算額</a:t>
          </a:r>
          <a:r>
            <a:rPr kumimoji="1" lang="ja-JP" altLang="en-US" sz="1400">
              <a:solidFill>
                <a:schemeClr val="tx1"/>
              </a:solidFill>
              <a:effectLst/>
              <a:latin typeface="+mn-lt"/>
              <a:ea typeface="+mn-ea"/>
              <a:cs typeface="+mn-cs"/>
            </a:rPr>
            <a:t>が増</a:t>
          </a:r>
          <a:r>
            <a:rPr kumimoji="1" lang="ja-JP" altLang="ja-JP" sz="1400">
              <a:solidFill>
                <a:schemeClr val="tx1"/>
              </a:solidFill>
              <a:effectLst/>
              <a:latin typeface="+mn-lt"/>
              <a:ea typeface="+mn-ea"/>
              <a:cs typeface="+mn-cs"/>
            </a:rPr>
            <a:t>となっている。少子高齢化に伴い、高齢者に係る医療・介護費用等の社会保障事業費の増加が見込まれる。教育費は、住民一人当たり</a:t>
          </a:r>
          <a:r>
            <a:rPr kumimoji="1" lang="en-US" altLang="ja-JP" sz="1400">
              <a:solidFill>
                <a:schemeClr val="tx1"/>
              </a:solidFill>
              <a:effectLst/>
              <a:latin typeface="+mn-lt"/>
              <a:ea typeface="+mn-ea"/>
              <a:cs typeface="+mn-cs"/>
            </a:rPr>
            <a:t>48,634</a:t>
          </a:r>
          <a:r>
            <a:rPr kumimoji="1" lang="ja-JP" altLang="en-US" sz="1400">
              <a:solidFill>
                <a:schemeClr val="tx1"/>
              </a:solidFill>
              <a:effectLst/>
              <a:latin typeface="+mn-lt"/>
              <a:ea typeface="+mn-ea"/>
              <a:cs typeface="+mn-cs"/>
            </a:rPr>
            <a:t>円で前年比で増となっているが、</a:t>
          </a:r>
          <a:r>
            <a:rPr kumimoji="1" lang="ja-JP" altLang="ja-JP" sz="1400">
              <a:solidFill>
                <a:schemeClr val="tx1"/>
              </a:solidFill>
              <a:effectLst/>
              <a:latin typeface="+mn-lt"/>
              <a:ea typeface="+mn-ea"/>
              <a:cs typeface="+mn-cs"/>
            </a:rPr>
            <a:t>類似団体平均と比較して低い状況である</a:t>
          </a:r>
          <a:r>
            <a:rPr kumimoji="1" lang="ja-JP" altLang="en-US"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27</a:t>
          </a:r>
          <a:r>
            <a:rPr kumimoji="1" lang="ja-JP" altLang="en-US" sz="1400">
              <a:solidFill>
                <a:schemeClr val="tx1"/>
              </a:solidFill>
              <a:effectLst/>
              <a:latin typeface="+mn-lt"/>
              <a:ea typeface="+mn-ea"/>
              <a:cs typeface="+mn-cs"/>
            </a:rPr>
            <a:t>年度で学校の耐震化事業は完了したが、平成</a:t>
          </a:r>
          <a:r>
            <a:rPr kumimoji="1" lang="en-US" altLang="ja-JP" sz="1400">
              <a:solidFill>
                <a:schemeClr val="tx1"/>
              </a:solidFill>
              <a:effectLst/>
              <a:latin typeface="+mn-lt"/>
              <a:ea typeface="+mn-ea"/>
              <a:cs typeface="+mn-cs"/>
            </a:rPr>
            <a:t>28</a:t>
          </a:r>
          <a:r>
            <a:rPr kumimoji="1" lang="ja-JP" altLang="en-US" sz="1400">
              <a:solidFill>
                <a:schemeClr val="tx1"/>
              </a:solidFill>
              <a:effectLst/>
              <a:latin typeface="+mn-lt"/>
              <a:ea typeface="+mn-ea"/>
              <a:cs typeface="+mn-cs"/>
            </a:rPr>
            <a:t>年度は</a:t>
          </a:r>
          <a:r>
            <a:rPr kumimoji="1" lang="ja-JP" altLang="ja-JP" sz="1400">
              <a:solidFill>
                <a:schemeClr val="tx1"/>
              </a:solidFill>
              <a:effectLst/>
              <a:latin typeface="+mn-lt"/>
              <a:ea typeface="+mn-ea"/>
              <a:cs typeface="+mn-cs"/>
            </a:rPr>
            <a:t>市民球場（国体関連施設）の改修事業</a:t>
          </a:r>
          <a:r>
            <a:rPr kumimoji="1" lang="en-US" altLang="ja-JP" sz="1400">
              <a:solidFill>
                <a:schemeClr val="tx1"/>
              </a:solidFill>
              <a:effectLst/>
              <a:latin typeface="+mn-lt"/>
              <a:ea typeface="+mn-ea"/>
              <a:cs typeface="+mn-cs"/>
            </a:rPr>
            <a:t>454</a:t>
          </a:r>
          <a:r>
            <a:rPr kumimoji="1" lang="ja-JP" altLang="en-US" sz="1400">
              <a:solidFill>
                <a:schemeClr val="tx1"/>
              </a:solidFill>
              <a:effectLst/>
              <a:latin typeface="+mn-lt"/>
              <a:ea typeface="+mn-ea"/>
              <a:cs typeface="+mn-cs"/>
            </a:rPr>
            <a:t>百万円の皆増等によるものである。今後も学校施設や社会教育施設などの</a:t>
          </a:r>
          <a:r>
            <a:rPr kumimoji="1" lang="ja-JP" altLang="ja-JP" sz="1400">
              <a:solidFill>
                <a:schemeClr val="tx1"/>
              </a:solidFill>
              <a:effectLst/>
              <a:latin typeface="+mn-lt"/>
              <a:ea typeface="+mn-ea"/>
              <a:cs typeface="+mn-cs"/>
            </a:rPr>
            <a:t>設備更新等が見込まれる。災害復旧費は、住民一人当たり</a:t>
          </a:r>
          <a:r>
            <a:rPr kumimoji="1" lang="en-US" altLang="ja-JP" sz="1400">
              <a:solidFill>
                <a:schemeClr val="tx1"/>
              </a:solidFill>
              <a:effectLst/>
              <a:latin typeface="+mn-lt"/>
              <a:ea typeface="+mn-ea"/>
              <a:cs typeface="+mn-cs"/>
            </a:rPr>
            <a:t>23,131</a:t>
          </a:r>
          <a:r>
            <a:rPr kumimoji="1" lang="ja-JP" altLang="ja-JP" sz="1400">
              <a:solidFill>
                <a:schemeClr val="tx1"/>
              </a:solidFill>
              <a:effectLst/>
              <a:latin typeface="+mn-lt"/>
              <a:ea typeface="+mn-ea"/>
              <a:cs typeface="+mn-cs"/>
            </a:rPr>
            <a:t>円で</a:t>
          </a:r>
          <a:r>
            <a:rPr kumimoji="1" lang="ja-JP" altLang="en-US" sz="1400">
              <a:solidFill>
                <a:schemeClr val="tx1"/>
              </a:solidFill>
              <a:effectLst/>
              <a:latin typeface="+mn-lt"/>
              <a:ea typeface="+mn-ea"/>
              <a:cs typeface="+mn-cs"/>
            </a:rPr>
            <a:t>前年比で減であるが、</a:t>
          </a:r>
          <a:r>
            <a:rPr kumimoji="1" lang="ja-JP" altLang="ja-JP" sz="1400">
              <a:solidFill>
                <a:schemeClr val="tx1"/>
              </a:solidFill>
              <a:effectLst/>
              <a:latin typeface="+mn-lt"/>
              <a:ea typeface="+mn-ea"/>
              <a:cs typeface="+mn-cs"/>
            </a:rPr>
            <a:t>類似団体平均</a:t>
          </a:r>
          <a:r>
            <a:rPr kumimoji="1" lang="ja-JP" altLang="en-US" sz="1400">
              <a:solidFill>
                <a:schemeClr val="tx1"/>
              </a:solidFill>
              <a:effectLst/>
              <a:latin typeface="+mn-lt"/>
              <a:ea typeface="+mn-ea"/>
              <a:cs typeface="+mn-cs"/>
            </a:rPr>
            <a:t>との比較では</a:t>
          </a:r>
          <a:r>
            <a:rPr kumimoji="1" lang="ja-JP" altLang="ja-JP" sz="1400">
              <a:solidFill>
                <a:schemeClr val="tx1"/>
              </a:solidFill>
              <a:effectLst/>
              <a:latin typeface="+mn-lt"/>
              <a:ea typeface="+mn-ea"/>
              <a:cs typeface="+mn-cs"/>
            </a:rPr>
            <a:t>高い状況である。</a:t>
          </a:r>
          <a:r>
            <a:rPr kumimoji="1" lang="ja-JP" altLang="en-US" sz="1400">
              <a:solidFill>
                <a:schemeClr val="tx1"/>
              </a:solidFill>
              <a:effectLst/>
              <a:latin typeface="+mn-lt"/>
              <a:ea typeface="+mn-ea"/>
              <a:cs typeface="+mn-cs"/>
            </a:rPr>
            <a:t>これは、</a:t>
          </a:r>
          <a:r>
            <a:rPr kumimoji="1" lang="ja-JP" altLang="ja-JP" sz="1400">
              <a:solidFill>
                <a:schemeClr val="tx1"/>
              </a:solidFill>
              <a:effectLst/>
              <a:latin typeface="+mn-lt"/>
              <a:ea typeface="+mn-ea"/>
              <a:cs typeface="+mn-cs"/>
            </a:rPr>
            <a:t>本庁舎災害復旧事業が継続事業の</a:t>
          </a:r>
          <a:r>
            <a:rPr kumimoji="1" lang="en-US" altLang="ja-JP" sz="1400">
              <a:solidFill>
                <a:schemeClr val="tx1"/>
              </a:solidFill>
              <a:effectLst/>
              <a:latin typeface="+mn-lt"/>
              <a:ea typeface="+mn-ea"/>
              <a:cs typeface="+mn-cs"/>
            </a:rPr>
            <a:t>2</a:t>
          </a:r>
          <a:r>
            <a:rPr kumimoji="1" lang="ja-JP" altLang="ja-JP" sz="1400">
              <a:solidFill>
                <a:schemeClr val="tx1"/>
              </a:solidFill>
              <a:effectLst/>
              <a:latin typeface="+mn-lt"/>
              <a:ea typeface="+mn-ea"/>
              <a:cs typeface="+mn-cs"/>
            </a:rPr>
            <a:t>年目で</a:t>
          </a:r>
          <a:r>
            <a:rPr kumimoji="1" lang="en-US" altLang="ja-JP" sz="1400">
              <a:solidFill>
                <a:schemeClr val="tx1"/>
              </a:solidFill>
              <a:effectLst/>
              <a:latin typeface="+mn-lt"/>
              <a:ea typeface="+mn-ea"/>
              <a:cs typeface="+mn-cs"/>
            </a:rPr>
            <a:t>989</a:t>
          </a:r>
          <a:r>
            <a:rPr kumimoji="1" lang="ja-JP" altLang="ja-JP" sz="1400">
              <a:solidFill>
                <a:schemeClr val="tx1"/>
              </a:solidFill>
              <a:effectLst/>
              <a:latin typeface="+mn-lt"/>
              <a:ea typeface="+mn-ea"/>
              <a:cs typeface="+mn-cs"/>
            </a:rPr>
            <a:t>百万円の減</a:t>
          </a:r>
          <a:r>
            <a:rPr kumimoji="1" lang="ja-JP" altLang="en-US" sz="1400">
              <a:solidFill>
                <a:schemeClr val="tx1"/>
              </a:solidFill>
              <a:effectLst/>
              <a:latin typeface="+mn-lt"/>
              <a:ea typeface="+mn-ea"/>
              <a:cs typeface="+mn-cs"/>
            </a:rPr>
            <a:t>によるものである。</a:t>
          </a:r>
          <a:r>
            <a:rPr kumimoji="1" lang="ja-JP" altLang="ja-JP"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29</a:t>
          </a:r>
          <a:r>
            <a:rPr kumimoji="1" lang="ja-JP" altLang="ja-JP" sz="1400">
              <a:solidFill>
                <a:schemeClr val="tx1"/>
              </a:solidFill>
              <a:effectLst/>
              <a:latin typeface="+mn-lt"/>
              <a:ea typeface="+mn-ea"/>
              <a:cs typeface="+mn-cs"/>
            </a:rPr>
            <a:t>年度までの継続費事業のため、当面は</a:t>
          </a:r>
          <a:r>
            <a:rPr kumimoji="1" lang="ja-JP" altLang="en-US" sz="1400">
              <a:solidFill>
                <a:schemeClr val="tx1"/>
              </a:solidFill>
              <a:effectLst/>
              <a:latin typeface="+mn-lt"/>
              <a:ea typeface="+mn-ea"/>
              <a:cs typeface="+mn-cs"/>
            </a:rPr>
            <a:t>類似団体より</a:t>
          </a:r>
          <a:r>
            <a:rPr kumimoji="1" lang="ja-JP" altLang="ja-JP" sz="1400">
              <a:solidFill>
                <a:schemeClr val="tx1"/>
              </a:solidFill>
              <a:effectLst/>
              <a:latin typeface="+mn-lt"/>
              <a:ea typeface="+mn-ea"/>
              <a:cs typeface="+mn-cs"/>
            </a:rPr>
            <a:t>高い水準が見込まれる。諸支出金は</a:t>
          </a:r>
          <a:r>
            <a:rPr kumimoji="1" lang="ja-JP" altLang="en-US" sz="1400">
              <a:solidFill>
                <a:schemeClr val="tx1"/>
              </a:solidFill>
              <a:effectLst/>
              <a:latin typeface="+mn-lt"/>
              <a:ea typeface="+mn-ea"/>
              <a:cs typeface="+mn-cs"/>
            </a:rPr>
            <a:t>皆減となった。</a:t>
          </a:r>
          <a:r>
            <a:rPr kumimoji="1" lang="ja-JP" altLang="ja-JP" sz="1400">
              <a:solidFill>
                <a:schemeClr val="tx1"/>
              </a:solidFill>
              <a:effectLst/>
              <a:latin typeface="+mn-lt"/>
              <a:ea typeface="+mn-ea"/>
              <a:cs typeface="+mn-cs"/>
            </a:rPr>
            <a:t>これは、平成</a:t>
          </a:r>
          <a:r>
            <a:rPr kumimoji="1" lang="en-US" altLang="ja-JP" sz="1400">
              <a:solidFill>
                <a:schemeClr val="tx1"/>
              </a:solidFill>
              <a:effectLst/>
              <a:latin typeface="+mn-lt"/>
              <a:ea typeface="+mn-ea"/>
              <a:cs typeface="+mn-cs"/>
            </a:rPr>
            <a:t>20</a:t>
          </a:r>
          <a:r>
            <a:rPr kumimoji="1" lang="ja-JP" altLang="ja-JP" sz="1400">
              <a:solidFill>
                <a:schemeClr val="tx1"/>
              </a:solidFill>
              <a:effectLst/>
              <a:latin typeface="+mn-lt"/>
              <a:ea typeface="+mn-ea"/>
              <a:cs typeface="+mn-cs"/>
            </a:rPr>
            <a:t>年度から</a:t>
          </a:r>
          <a:r>
            <a:rPr kumimoji="1" lang="en-US" altLang="ja-JP" sz="1400">
              <a:solidFill>
                <a:schemeClr val="tx1"/>
              </a:solidFill>
              <a:effectLst/>
              <a:latin typeface="+mn-lt"/>
              <a:ea typeface="+mn-ea"/>
              <a:cs typeface="+mn-cs"/>
            </a:rPr>
            <a:t>8</a:t>
          </a:r>
          <a:r>
            <a:rPr kumimoji="1" lang="ja-JP" altLang="ja-JP" sz="1400">
              <a:solidFill>
                <a:schemeClr val="tx1"/>
              </a:solidFill>
              <a:effectLst/>
              <a:latin typeface="+mn-lt"/>
              <a:ea typeface="+mn-ea"/>
              <a:cs typeface="+mn-cs"/>
            </a:rPr>
            <a:t>年間で買戻しを行ってきた旧高萩・北茨城新都市開発整備事業用地取得費</a:t>
          </a:r>
          <a:r>
            <a:rPr kumimoji="1" lang="ja-JP" altLang="en-US" sz="1400">
              <a:solidFill>
                <a:schemeClr val="tx1"/>
              </a:solidFill>
              <a:effectLst/>
              <a:latin typeface="+mn-lt"/>
              <a:ea typeface="+mn-ea"/>
              <a:cs typeface="+mn-cs"/>
            </a:rPr>
            <a:t>が平成</a:t>
          </a:r>
          <a:r>
            <a:rPr kumimoji="1" lang="en-US" altLang="ja-JP" sz="1400">
              <a:solidFill>
                <a:schemeClr val="tx1"/>
              </a:solidFill>
              <a:effectLst/>
              <a:latin typeface="+mn-lt"/>
              <a:ea typeface="+mn-ea"/>
              <a:cs typeface="+mn-cs"/>
            </a:rPr>
            <a:t>27</a:t>
          </a:r>
          <a:r>
            <a:rPr kumimoji="1" lang="ja-JP" altLang="en-US" sz="1400">
              <a:solidFill>
                <a:schemeClr val="tx1"/>
              </a:solidFill>
              <a:effectLst/>
              <a:latin typeface="+mn-lt"/>
              <a:ea typeface="+mn-ea"/>
              <a:cs typeface="+mn-cs"/>
            </a:rPr>
            <a:t>年度を以て終了となったことによるものである。</a:t>
          </a:r>
          <a:endParaRPr lang="ja-JP" altLang="ja-JP" sz="1800">
            <a:solidFill>
              <a:schemeClr val="tx1"/>
            </a:solidFill>
            <a:effectLst/>
          </a:endParaRPr>
        </a:p>
        <a:p>
          <a:endParaRPr kumimoji="1" lang="ja-JP" altLang="en-US" sz="1600">
            <a:solidFill>
              <a:schemeClr val="tx1"/>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財政調整基金残高については、土地等の公有財産の売払い等により、</a:t>
          </a:r>
          <a:r>
            <a:rPr kumimoji="1" lang="en-US" altLang="ja-JP" sz="1200" baseline="0">
              <a:solidFill>
                <a:schemeClr val="dk1"/>
              </a:solidFill>
              <a:effectLst/>
              <a:latin typeface="+mn-lt"/>
              <a:ea typeface="+mn-ea"/>
              <a:cs typeface="+mn-cs"/>
            </a:rPr>
            <a:t>48</a:t>
          </a:r>
          <a:r>
            <a:rPr kumimoji="1" lang="ja-JP" altLang="ja-JP" sz="1200" baseline="0">
              <a:solidFill>
                <a:schemeClr val="dk1"/>
              </a:solidFill>
              <a:effectLst/>
              <a:latin typeface="+mn-lt"/>
              <a:ea typeface="+mn-ea"/>
              <a:cs typeface="+mn-cs"/>
            </a:rPr>
            <a:t>百万円の増となった。</a:t>
          </a:r>
          <a:endParaRPr lang="ja-JP" altLang="ja-JP" sz="1600">
            <a:effectLst/>
          </a:endParaRPr>
        </a:p>
        <a:p>
          <a:r>
            <a:rPr kumimoji="1" lang="ja-JP" altLang="ja-JP" sz="1200" baseline="0">
              <a:solidFill>
                <a:schemeClr val="dk1"/>
              </a:solidFill>
              <a:effectLst/>
              <a:latin typeface="+mn-lt"/>
              <a:ea typeface="+mn-ea"/>
              <a:cs typeface="+mn-cs"/>
            </a:rPr>
            <a:t>　実質収支比率については、平成</a:t>
          </a:r>
          <a:r>
            <a:rPr kumimoji="1" lang="en-US" altLang="ja-JP" sz="1200" baseline="0">
              <a:solidFill>
                <a:schemeClr val="dk1"/>
              </a:solidFill>
              <a:effectLst/>
              <a:latin typeface="+mn-lt"/>
              <a:ea typeface="+mn-ea"/>
              <a:cs typeface="+mn-cs"/>
            </a:rPr>
            <a:t>28</a:t>
          </a:r>
          <a:r>
            <a:rPr kumimoji="1" lang="ja-JP" altLang="ja-JP" sz="1200" baseline="0">
              <a:solidFill>
                <a:schemeClr val="dk1"/>
              </a:solidFill>
              <a:effectLst/>
              <a:latin typeface="+mn-lt"/>
              <a:ea typeface="+mn-ea"/>
              <a:cs typeface="+mn-cs"/>
            </a:rPr>
            <a:t>年度は</a:t>
          </a:r>
          <a:r>
            <a:rPr kumimoji="1" lang="ja-JP" altLang="en-US" sz="1200" baseline="0">
              <a:solidFill>
                <a:schemeClr val="dk1"/>
              </a:solidFill>
              <a:effectLst/>
              <a:latin typeface="+mn-lt"/>
              <a:ea typeface="+mn-ea"/>
              <a:cs typeface="+mn-cs"/>
            </a:rPr>
            <a:t>対前年度比で</a:t>
          </a:r>
          <a:r>
            <a:rPr kumimoji="1" lang="ja-JP" altLang="ja-JP" sz="1200" baseline="0">
              <a:solidFill>
                <a:schemeClr val="dk1"/>
              </a:solidFill>
              <a:effectLst/>
              <a:latin typeface="+mn-lt"/>
              <a:ea typeface="+mn-ea"/>
              <a:cs typeface="+mn-cs"/>
            </a:rPr>
            <a:t>歳入歳出差引額が対前年度比</a:t>
          </a:r>
          <a:r>
            <a:rPr kumimoji="1" lang="en-US" altLang="ja-JP" sz="1200" baseline="0">
              <a:solidFill>
                <a:schemeClr val="dk1"/>
              </a:solidFill>
              <a:effectLst/>
              <a:latin typeface="+mn-lt"/>
              <a:ea typeface="+mn-ea"/>
              <a:cs typeface="+mn-cs"/>
            </a:rPr>
            <a:t>53</a:t>
          </a:r>
          <a:r>
            <a:rPr kumimoji="1" lang="ja-JP" altLang="ja-JP" sz="1200" baseline="0">
              <a:solidFill>
                <a:schemeClr val="dk1"/>
              </a:solidFill>
              <a:effectLst/>
              <a:latin typeface="+mn-lt"/>
              <a:ea typeface="+mn-ea"/>
              <a:cs typeface="+mn-cs"/>
            </a:rPr>
            <a:t>百万円の</a:t>
          </a:r>
          <a:r>
            <a:rPr kumimoji="1" lang="ja-JP" altLang="en-US" sz="1200" baseline="0">
              <a:solidFill>
                <a:schemeClr val="dk1"/>
              </a:solidFill>
              <a:effectLst/>
              <a:latin typeface="+mn-lt"/>
              <a:ea typeface="+mn-ea"/>
              <a:cs typeface="+mn-cs"/>
            </a:rPr>
            <a:t>減</a:t>
          </a:r>
          <a:r>
            <a:rPr kumimoji="1" lang="ja-JP" altLang="ja-JP" sz="1200" baseline="0">
              <a:solidFill>
                <a:schemeClr val="dk1"/>
              </a:solidFill>
              <a:effectLst/>
              <a:latin typeface="+mn-lt"/>
              <a:ea typeface="+mn-ea"/>
              <a:cs typeface="+mn-cs"/>
            </a:rPr>
            <a:t>、翌年度繰越額が</a:t>
          </a:r>
          <a:r>
            <a:rPr kumimoji="1" lang="en-US" altLang="ja-JP" sz="1200" baseline="0">
              <a:solidFill>
                <a:schemeClr val="dk1"/>
              </a:solidFill>
              <a:effectLst/>
              <a:latin typeface="+mn-lt"/>
              <a:ea typeface="+mn-ea"/>
              <a:cs typeface="+mn-cs"/>
            </a:rPr>
            <a:t>85</a:t>
          </a:r>
          <a:r>
            <a:rPr kumimoji="1" lang="ja-JP" altLang="ja-JP" sz="1200" baseline="0">
              <a:solidFill>
                <a:schemeClr val="dk1"/>
              </a:solidFill>
              <a:effectLst/>
              <a:latin typeface="+mn-lt"/>
              <a:ea typeface="+mn-ea"/>
              <a:cs typeface="+mn-cs"/>
            </a:rPr>
            <a:t>百万円の減となり、</a:t>
          </a:r>
          <a:r>
            <a:rPr kumimoji="1" lang="en-US" altLang="ja-JP" sz="1200" baseline="0">
              <a:solidFill>
                <a:schemeClr val="dk1"/>
              </a:solidFill>
              <a:effectLst/>
              <a:latin typeface="+mn-lt"/>
              <a:ea typeface="+mn-ea"/>
              <a:cs typeface="+mn-cs"/>
            </a:rPr>
            <a:t>1.04</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減</a:t>
          </a:r>
          <a:r>
            <a:rPr kumimoji="1" lang="ja-JP" altLang="ja-JP" sz="1200" baseline="0">
              <a:solidFill>
                <a:schemeClr val="dk1"/>
              </a:solidFill>
              <a:effectLst/>
              <a:latin typeface="+mn-lt"/>
              <a:ea typeface="+mn-ea"/>
              <a:cs typeface="+mn-cs"/>
            </a:rPr>
            <a:t>の</a:t>
          </a:r>
          <a:r>
            <a:rPr kumimoji="1" lang="en-US" altLang="ja-JP" sz="1200" baseline="0">
              <a:solidFill>
                <a:schemeClr val="dk1"/>
              </a:solidFill>
              <a:effectLst/>
              <a:latin typeface="+mn-lt"/>
              <a:ea typeface="+mn-ea"/>
              <a:cs typeface="+mn-cs"/>
            </a:rPr>
            <a:t>8.60</a:t>
          </a:r>
          <a:r>
            <a:rPr kumimoji="1" lang="ja-JP" altLang="ja-JP" sz="1200" baseline="0">
              <a:solidFill>
                <a:schemeClr val="dk1"/>
              </a:solidFill>
              <a:effectLst/>
              <a:latin typeface="+mn-lt"/>
              <a:ea typeface="+mn-ea"/>
              <a:cs typeface="+mn-cs"/>
            </a:rPr>
            <a:t>％となった。</a:t>
          </a:r>
          <a:endParaRPr lang="ja-JP" altLang="ja-JP" sz="1600">
            <a:effectLst/>
          </a:endParaRPr>
        </a:p>
        <a:p>
          <a:r>
            <a:rPr kumimoji="1" lang="ja-JP" altLang="ja-JP" sz="1200" baseline="0">
              <a:solidFill>
                <a:schemeClr val="dk1"/>
              </a:solidFill>
              <a:effectLst/>
              <a:latin typeface="+mn-lt"/>
              <a:ea typeface="+mn-ea"/>
              <a:cs typeface="+mn-cs"/>
            </a:rPr>
            <a:t>　今後も適正な予算執行に努めるとともに、決算見込の精度を高め</a:t>
          </a:r>
          <a:r>
            <a:rPr kumimoji="1" lang="ja-JP" altLang="en-US" sz="1200" baseline="0">
              <a:solidFill>
                <a:schemeClr val="dk1"/>
              </a:solidFill>
              <a:effectLst/>
              <a:latin typeface="+mn-lt"/>
              <a:ea typeface="+mn-ea"/>
              <a:cs typeface="+mn-cs"/>
            </a:rPr>
            <a:t>、地方債の借入実行の調整や地財法の規定に基づき、特定目的基金への積立てを図っていく。</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全体では黒字であり、普通調整交付金の減額等に伴い支出していた国民健康保険事業特別会計財源補てん繰出金については、平成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年度から皆減となり、実質的な赤字は解消されたものの、平成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年度は、団塊世代</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後期高齢者医療への移行に伴う給付費の減少に</a:t>
          </a:r>
          <a:r>
            <a:rPr kumimoji="1" lang="ja-JP" altLang="en-US" sz="1400">
              <a:solidFill>
                <a:schemeClr val="dk1"/>
              </a:solidFill>
              <a:effectLst/>
              <a:latin typeface="+mn-lt"/>
              <a:ea typeface="+mn-ea"/>
              <a:cs typeface="+mn-cs"/>
            </a:rPr>
            <a:t>伴う</a:t>
          </a:r>
          <a:r>
            <a:rPr kumimoji="1" lang="ja-JP" altLang="ja-JP" sz="1400">
              <a:solidFill>
                <a:schemeClr val="dk1"/>
              </a:solidFill>
              <a:effectLst/>
              <a:latin typeface="+mn-lt"/>
              <a:ea typeface="+mn-ea"/>
              <a:cs typeface="+mn-cs"/>
            </a:rPr>
            <a:t>国保税や共同事業交付金等の歳入の減</a:t>
          </a:r>
          <a:r>
            <a:rPr kumimoji="1" lang="ja-JP" altLang="en-US" sz="1400">
              <a:solidFill>
                <a:schemeClr val="dk1"/>
              </a:solidFill>
              <a:effectLst/>
              <a:latin typeface="+mn-lt"/>
              <a:ea typeface="+mn-ea"/>
              <a:cs typeface="+mn-cs"/>
            </a:rPr>
            <a:t>により</a:t>
          </a:r>
          <a:r>
            <a:rPr kumimoji="1" lang="en-US" altLang="ja-JP" sz="1400">
              <a:solidFill>
                <a:schemeClr val="dk1"/>
              </a:solidFill>
              <a:effectLst/>
              <a:latin typeface="+mn-lt"/>
              <a:ea typeface="+mn-ea"/>
              <a:cs typeface="+mn-cs"/>
            </a:rPr>
            <a:t>62</a:t>
          </a:r>
          <a:r>
            <a:rPr kumimoji="1" lang="ja-JP" altLang="en-US" sz="1400">
              <a:solidFill>
                <a:schemeClr val="dk1"/>
              </a:solidFill>
              <a:effectLst/>
              <a:latin typeface="+mn-lt"/>
              <a:ea typeface="+mn-ea"/>
              <a:cs typeface="+mn-cs"/>
            </a:rPr>
            <a:t>百万円の繰出しを行った。平成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年度からの制度改正（都道府県への移行）も控え</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今後、</a:t>
          </a:r>
          <a:r>
            <a:rPr kumimoji="1" lang="ja-JP" altLang="ja-JP" sz="1400">
              <a:solidFill>
                <a:schemeClr val="dk1"/>
              </a:solidFill>
              <a:effectLst/>
              <a:latin typeface="+mn-lt"/>
              <a:ea typeface="+mn-ea"/>
              <a:cs typeface="+mn-cs"/>
            </a:rPr>
            <a:t>一般会計からの財源補てんも見込まれる</a:t>
          </a:r>
          <a:r>
            <a:rPr kumimoji="1" lang="ja-JP" altLang="en-US" sz="1400">
              <a:solidFill>
                <a:schemeClr val="dk1"/>
              </a:solidFill>
              <a:effectLst/>
              <a:latin typeface="+mn-lt"/>
              <a:ea typeface="+mn-ea"/>
              <a:cs typeface="+mn-cs"/>
            </a:rPr>
            <a:t>ため、税率改正等を含めた適正化を図っていく。</a:t>
          </a:r>
          <a:endParaRPr lang="ja-JP" altLang="ja-JP" sz="1800">
            <a:effectLst/>
          </a:endParaRPr>
        </a:p>
        <a:p>
          <a:r>
            <a:rPr kumimoji="1" lang="ja-JP" altLang="ja-JP"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また、新会計基準により平成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年度に資金剰余金が大幅に減となった水道事業については、平成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年度は</a:t>
          </a:r>
          <a:r>
            <a:rPr kumimoji="1" lang="ja-JP" altLang="en-US" sz="1400">
              <a:solidFill>
                <a:sysClr val="windowText" lastClr="000000"/>
              </a:solidFill>
              <a:effectLst/>
              <a:latin typeface="+mn-lt"/>
              <a:ea typeface="+mn-ea"/>
              <a:cs typeface="+mn-cs"/>
            </a:rPr>
            <a:t>現金や</a:t>
          </a:r>
          <a:r>
            <a:rPr kumimoji="1" lang="ja-JP" altLang="ja-JP" sz="1400">
              <a:solidFill>
                <a:sysClr val="windowText" lastClr="000000"/>
              </a:solidFill>
              <a:effectLst/>
              <a:latin typeface="+mn-lt"/>
              <a:ea typeface="+mn-ea"/>
              <a:cs typeface="+mn-cs"/>
            </a:rPr>
            <a:t>未払金の</a:t>
          </a:r>
          <a:r>
            <a:rPr kumimoji="1" lang="ja-JP" altLang="en-US" sz="1400">
              <a:solidFill>
                <a:sysClr val="windowText" lastClr="000000"/>
              </a:solidFill>
              <a:effectLst/>
              <a:latin typeface="+mn-lt"/>
              <a:ea typeface="+mn-ea"/>
              <a:cs typeface="+mn-cs"/>
            </a:rPr>
            <a:t>増</a:t>
          </a:r>
          <a:r>
            <a:rPr kumimoji="1" lang="ja-JP" altLang="ja-JP" sz="1400">
              <a:solidFill>
                <a:sysClr val="windowText" lastClr="000000"/>
              </a:solidFill>
              <a:effectLst/>
              <a:latin typeface="+mn-lt"/>
              <a:ea typeface="+mn-ea"/>
              <a:cs typeface="+mn-cs"/>
            </a:rPr>
            <a:t>や資本的支出への財源補てん額の減による当年度分損益勘定留保資金の増により資金剰余金が</a:t>
          </a:r>
          <a:r>
            <a:rPr kumimoji="1" lang="en-US" altLang="ja-JP" sz="1400">
              <a:solidFill>
                <a:sysClr val="windowText" lastClr="000000"/>
              </a:solidFill>
              <a:effectLst/>
              <a:latin typeface="+mn-lt"/>
              <a:ea typeface="+mn-ea"/>
              <a:cs typeface="+mn-cs"/>
            </a:rPr>
            <a:t>64</a:t>
          </a:r>
          <a:r>
            <a:rPr kumimoji="1" lang="ja-JP" altLang="ja-JP" sz="1400">
              <a:solidFill>
                <a:sysClr val="windowText" lastClr="000000"/>
              </a:solidFill>
              <a:effectLst/>
              <a:latin typeface="+mn-lt"/>
              <a:ea typeface="+mn-ea"/>
              <a:cs typeface="+mn-cs"/>
            </a:rPr>
            <a:t>百万円の増となり、</a:t>
          </a:r>
          <a:r>
            <a:rPr kumimoji="1" lang="ja-JP" altLang="en-US" sz="1400">
              <a:solidFill>
                <a:sysClr val="windowText" lastClr="000000"/>
              </a:solidFill>
              <a:effectLst/>
              <a:latin typeface="+mn-lt"/>
              <a:ea typeface="+mn-ea"/>
              <a:cs typeface="+mn-cs"/>
            </a:rPr>
            <a:t>前年度比増</a:t>
          </a:r>
          <a:r>
            <a:rPr kumimoji="1" lang="ja-JP" altLang="ja-JP" sz="1400">
              <a:solidFill>
                <a:sysClr val="windowText" lastClr="000000"/>
              </a:solidFill>
              <a:effectLst/>
              <a:latin typeface="+mn-lt"/>
              <a:ea typeface="+mn-ea"/>
              <a:cs typeface="+mn-cs"/>
            </a:rPr>
            <a:t>となった。今後も損益勘定留保資金を確保し、経営の安定化に向け、事業の執行及び資金調達を図っていく。</a:t>
          </a:r>
          <a:endParaRPr lang="ja-JP" altLang="ja-JP" sz="18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13478766</v>
      </c>
      <c r="BO4" s="411"/>
      <c r="BP4" s="411"/>
      <c r="BQ4" s="411"/>
      <c r="BR4" s="411"/>
      <c r="BS4" s="411"/>
      <c r="BT4" s="411"/>
      <c r="BU4" s="412"/>
      <c r="BV4" s="410">
        <v>14722679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8.6</v>
      </c>
      <c r="CU4" s="588"/>
      <c r="CV4" s="588"/>
      <c r="CW4" s="588"/>
      <c r="CX4" s="588"/>
      <c r="CY4" s="588"/>
      <c r="CZ4" s="588"/>
      <c r="DA4" s="589"/>
      <c r="DB4" s="587">
        <v>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12719235</v>
      </c>
      <c r="BO5" s="416"/>
      <c r="BP5" s="416"/>
      <c r="BQ5" s="416"/>
      <c r="BR5" s="416"/>
      <c r="BS5" s="416"/>
      <c r="BT5" s="416"/>
      <c r="BU5" s="417"/>
      <c r="BV5" s="415">
        <v>13910044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96.5</v>
      </c>
      <c r="CU5" s="386"/>
      <c r="CV5" s="386"/>
      <c r="CW5" s="386"/>
      <c r="CX5" s="386"/>
      <c r="CY5" s="386"/>
      <c r="CZ5" s="386"/>
      <c r="DA5" s="387"/>
      <c r="DB5" s="385">
        <v>96.3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759531</v>
      </c>
      <c r="BO6" s="416"/>
      <c r="BP6" s="416"/>
      <c r="BQ6" s="416"/>
      <c r="BR6" s="416"/>
      <c r="BS6" s="416"/>
      <c r="BT6" s="416"/>
      <c r="BU6" s="417"/>
      <c r="BV6" s="415">
        <v>812635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v>
      </c>
      <c r="CU6" s="562"/>
      <c r="CV6" s="562"/>
      <c r="CW6" s="562"/>
      <c r="CX6" s="562"/>
      <c r="CY6" s="562"/>
      <c r="CZ6" s="562"/>
      <c r="DA6" s="563"/>
      <c r="DB6" s="561">
        <v>104.3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136990</v>
      </c>
      <c r="BO7" s="416"/>
      <c r="BP7" s="416"/>
      <c r="BQ7" s="416"/>
      <c r="BR7" s="416"/>
      <c r="BS7" s="416"/>
      <c r="BT7" s="416"/>
      <c r="BU7" s="417"/>
      <c r="BV7" s="415">
        <v>105284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7241366</v>
      </c>
      <c r="CU7" s="416"/>
      <c r="CV7" s="416"/>
      <c r="CW7" s="416"/>
      <c r="CX7" s="416"/>
      <c r="CY7" s="416"/>
      <c r="CZ7" s="416"/>
      <c r="DA7" s="417"/>
      <c r="DB7" s="415">
        <v>7336649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622541</v>
      </c>
      <c r="BO8" s="416"/>
      <c r="BP8" s="416"/>
      <c r="BQ8" s="416"/>
      <c r="BR8" s="416"/>
      <c r="BS8" s="416"/>
      <c r="BT8" s="416"/>
      <c r="BU8" s="417"/>
      <c r="BV8" s="415">
        <v>707351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29638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-84810</v>
      </c>
      <c r="BO9" s="416"/>
      <c r="BP9" s="416"/>
      <c r="BQ9" s="416"/>
      <c r="BR9" s="416"/>
      <c r="BS9" s="416"/>
      <c r="BT9" s="416"/>
      <c r="BU9" s="417"/>
      <c r="BV9" s="415">
        <v>168665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16.7</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31017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48450</v>
      </c>
      <c r="BO10" s="416"/>
      <c r="BP10" s="416"/>
      <c r="BQ10" s="416"/>
      <c r="BR10" s="416"/>
      <c r="BS10" s="416"/>
      <c r="BT10" s="416"/>
      <c r="BU10" s="417"/>
      <c r="BV10" s="415">
        <v>225692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29649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9000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29507</v>
      </c>
      <c r="S13" s="517"/>
      <c r="T13" s="517"/>
      <c r="U13" s="517"/>
      <c r="V13" s="518"/>
      <c r="W13" s="504" t="s">
        <v>124</v>
      </c>
      <c r="X13" s="428"/>
      <c r="Y13" s="428"/>
      <c r="Z13" s="428"/>
      <c r="AA13" s="428"/>
      <c r="AB13" s="429"/>
      <c r="AC13" s="391">
        <v>487</v>
      </c>
      <c r="AD13" s="392"/>
      <c r="AE13" s="392"/>
      <c r="AF13" s="392"/>
      <c r="AG13" s="393"/>
      <c r="AH13" s="391">
        <v>583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-36360</v>
      </c>
      <c r="BO13" s="416"/>
      <c r="BP13" s="416"/>
      <c r="BQ13" s="416"/>
      <c r="BR13" s="416"/>
      <c r="BS13" s="416"/>
      <c r="BT13" s="416"/>
      <c r="BU13" s="417"/>
      <c r="BV13" s="415">
        <v>385357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12.5</v>
      </c>
      <c r="CU13" s="386"/>
      <c r="CV13" s="386"/>
      <c r="CW13" s="386"/>
      <c r="CX13" s="386"/>
      <c r="CY13" s="386"/>
      <c r="CZ13" s="386"/>
      <c r="DA13" s="387"/>
      <c r="DB13" s="385">
        <v>14.4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30000</v>
      </c>
      <c r="S14" s="517"/>
      <c r="T14" s="517"/>
      <c r="U14" s="517"/>
      <c r="V14" s="518"/>
      <c r="W14" s="519"/>
      <c r="X14" s="431"/>
      <c r="Y14" s="431"/>
      <c r="Z14" s="431"/>
      <c r="AA14" s="431"/>
      <c r="AB14" s="432"/>
      <c r="AC14" s="509">
        <v>3.6</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78.099999999999994</v>
      </c>
      <c r="CU14" s="488"/>
      <c r="CV14" s="488"/>
      <c r="CW14" s="488"/>
      <c r="CX14" s="488"/>
      <c r="CY14" s="488"/>
      <c r="CZ14" s="488"/>
      <c r="DA14" s="489"/>
      <c r="DB14" s="520">
        <v>109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29852</v>
      </c>
      <c r="S15" s="517"/>
      <c r="T15" s="517"/>
      <c r="U15" s="517"/>
      <c r="V15" s="518"/>
      <c r="W15" s="504" t="s">
        <v>131</v>
      </c>
      <c r="X15" s="428"/>
      <c r="Y15" s="428"/>
      <c r="Z15" s="428"/>
      <c r="AA15" s="428"/>
      <c r="AB15" s="429"/>
      <c r="AC15" s="391">
        <v>5278</v>
      </c>
      <c r="AD15" s="392"/>
      <c r="AE15" s="392"/>
      <c r="AF15" s="392"/>
      <c r="AG15" s="393"/>
      <c r="AH15" s="391">
        <v>5496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3499319</v>
      </c>
      <c r="BO15" s="411"/>
      <c r="BP15" s="411"/>
      <c r="BQ15" s="411"/>
      <c r="BR15" s="411"/>
      <c r="BS15" s="411"/>
      <c r="BT15" s="411"/>
      <c r="BU15" s="412"/>
      <c r="BV15" s="410">
        <v>3493493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39.5</v>
      </c>
      <c r="AD16" s="510"/>
      <c r="AE16" s="510"/>
      <c r="AF16" s="510"/>
      <c r="AG16" s="511"/>
      <c r="AH16" s="509">
        <v>39.299999999999997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5841501</v>
      </c>
      <c r="BO16" s="416"/>
      <c r="BP16" s="416"/>
      <c r="BQ16" s="416"/>
      <c r="BR16" s="416"/>
      <c r="BS16" s="416"/>
      <c r="BT16" s="416"/>
      <c r="BU16" s="417"/>
      <c r="BV16" s="415">
        <v>5850034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7593</v>
      </c>
      <c r="AD17" s="392"/>
      <c r="AE17" s="392"/>
      <c r="AF17" s="392"/>
      <c r="AG17" s="393"/>
      <c r="AH17" s="391">
        <v>7894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4448249</v>
      </c>
      <c r="BO17" s="416"/>
      <c r="BP17" s="416"/>
      <c r="BQ17" s="416"/>
      <c r="BR17" s="416"/>
      <c r="BS17" s="416"/>
      <c r="BT17" s="416"/>
      <c r="BU17" s="417"/>
      <c r="BV17" s="415">
        <v>4420574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193.58</v>
      </c>
      <c r="M18" s="480"/>
      <c r="N18" s="480"/>
      <c r="O18" s="480"/>
      <c r="P18" s="480"/>
      <c r="Q18" s="480"/>
      <c r="R18" s="481"/>
      <c r="S18" s="481"/>
      <c r="T18" s="481"/>
      <c r="U18" s="481"/>
      <c r="V18" s="482"/>
      <c r="W18" s="496"/>
      <c r="X18" s="497"/>
      <c r="Y18" s="497"/>
      <c r="Z18" s="497"/>
      <c r="AA18" s="497"/>
      <c r="AB18" s="505"/>
      <c r="AC18" s="379">
        <v>56.8</v>
      </c>
      <c r="AD18" s="380"/>
      <c r="AE18" s="380"/>
      <c r="AF18" s="380"/>
      <c r="AG18" s="483"/>
      <c r="AH18" s="379">
        <v>56.5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6906429</v>
      </c>
      <c r="BO18" s="416"/>
      <c r="BP18" s="416"/>
      <c r="BQ18" s="416"/>
      <c r="BR18" s="416"/>
      <c r="BS18" s="416"/>
      <c r="BT18" s="416"/>
      <c r="BU18" s="417"/>
      <c r="BV18" s="415">
        <v>7058253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153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9427980</v>
      </c>
      <c r="BO19" s="416"/>
      <c r="BP19" s="416"/>
      <c r="BQ19" s="416"/>
      <c r="BR19" s="416"/>
      <c r="BS19" s="416"/>
      <c r="BT19" s="416"/>
      <c r="BU19" s="417"/>
      <c r="BV19" s="415">
        <v>10177222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11751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14998018</v>
      </c>
      <c r="BO23" s="416"/>
      <c r="BP23" s="416"/>
      <c r="BQ23" s="416"/>
      <c r="BR23" s="416"/>
      <c r="BS23" s="416"/>
      <c r="BT23" s="416"/>
      <c r="BU23" s="417"/>
      <c r="BV23" s="415">
        <v>15495512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7605</v>
      </c>
      <c r="R24" s="392"/>
      <c r="S24" s="392"/>
      <c r="T24" s="392"/>
      <c r="U24" s="392"/>
      <c r="V24" s="393"/>
      <c r="W24" s="457"/>
      <c r="X24" s="448"/>
      <c r="Y24" s="449"/>
      <c r="Z24" s="388" t="s">
        <v>154</v>
      </c>
      <c r="AA24" s="389"/>
      <c r="AB24" s="389"/>
      <c r="AC24" s="389"/>
      <c r="AD24" s="389"/>
      <c r="AE24" s="389"/>
      <c r="AF24" s="389"/>
      <c r="AG24" s="390"/>
      <c r="AH24" s="391">
        <v>258</v>
      </c>
      <c r="AI24" s="392"/>
      <c r="AJ24" s="392"/>
      <c r="AK24" s="392"/>
      <c r="AL24" s="393"/>
      <c r="AM24" s="391">
        <v>797736</v>
      </c>
      <c r="AN24" s="392"/>
      <c r="AO24" s="392"/>
      <c r="AP24" s="392"/>
      <c r="AQ24" s="392"/>
      <c r="AR24" s="393"/>
      <c r="AS24" s="391">
        <v>3092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10214037</v>
      </c>
      <c r="BO24" s="416"/>
      <c r="BP24" s="416"/>
      <c r="BQ24" s="416"/>
      <c r="BR24" s="416"/>
      <c r="BS24" s="416"/>
      <c r="BT24" s="416"/>
      <c r="BU24" s="417"/>
      <c r="BV24" s="415">
        <v>10380627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6533</v>
      </c>
      <c r="R25" s="392"/>
      <c r="S25" s="392"/>
      <c r="T25" s="392"/>
      <c r="U25" s="392"/>
      <c r="V25" s="393"/>
      <c r="W25" s="457"/>
      <c r="X25" s="448"/>
      <c r="Y25" s="449"/>
      <c r="Z25" s="388" t="s">
        <v>157</v>
      </c>
      <c r="AA25" s="389"/>
      <c r="AB25" s="389"/>
      <c r="AC25" s="389"/>
      <c r="AD25" s="389"/>
      <c r="AE25" s="389"/>
      <c r="AF25" s="389"/>
      <c r="AG25" s="390"/>
      <c r="AH25" s="391">
        <v>61</v>
      </c>
      <c r="AI25" s="392"/>
      <c r="AJ25" s="392"/>
      <c r="AK25" s="392"/>
      <c r="AL25" s="393"/>
      <c r="AM25" s="391">
        <v>192211</v>
      </c>
      <c r="AN25" s="392"/>
      <c r="AO25" s="392"/>
      <c r="AP25" s="392"/>
      <c r="AQ25" s="392"/>
      <c r="AR25" s="393"/>
      <c r="AS25" s="391">
        <v>3151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795606</v>
      </c>
      <c r="BO25" s="411"/>
      <c r="BP25" s="411"/>
      <c r="BQ25" s="411"/>
      <c r="BR25" s="411"/>
      <c r="BS25" s="411"/>
      <c r="BT25" s="411"/>
      <c r="BU25" s="412"/>
      <c r="BV25" s="410">
        <v>408055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6096</v>
      </c>
      <c r="R26" s="392"/>
      <c r="S26" s="392"/>
      <c r="T26" s="392"/>
      <c r="U26" s="392"/>
      <c r="V26" s="393"/>
      <c r="W26" s="457"/>
      <c r="X26" s="448"/>
      <c r="Y26" s="449"/>
      <c r="Z26" s="388" t="s">
        <v>160</v>
      </c>
      <c r="AA26" s="470"/>
      <c r="AB26" s="470"/>
      <c r="AC26" s="470"/>
      <c r="AD26" s="470"/>
      <c r="AE26" s="470"/>
      <c r="AF26" s="470"/>
      <c r="AG26" s="471"/>
      <c r="AH26" s="391">
        <v>10</v>
      </c>
      <c r="AI26" s="392"/>
      <c r="AJ26" s="392"/>
      <c r="AK26" s="392"/>
      <c r="AL26" s="393"/>
      <c r="AM26" s="391">
        <v>29770</v>
      </c>
      <c r="AN26" s="392"/>
      <c r="AO26" s="392"/>
      <c r="AP26" s="392"/>
      <c r="AQ26" s="392"/>
      <c r="AR26" s="393"/>
      <c r="AS26" s="391">
        <v>2977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4550</v>
      </c>
      <c r="R27" s="392"/>
      <c r="S27" s="392"/>
      <c r="T27" s="392"/>
      <c r="U27" s="392"/>
      <c r="V27" s="393"/>
      <c r="W27" s="457"/>
      <c r="X27" s="448"/>
      <c r="Y27" s="449"/>
      <c r="Z27" s="388" t="s">
        <v>163</v>
      </c>
      <c r="AA27" s="389"/>
      <c r="AB27" s="389"/>
      <c r="AC27" s="389"/>
      <c r="AD27" s="389"/>
      <c r="AE27" s="389"/>
      <c r="AF27" s="389"/>
      <c r="AG27" s="390"/>
      <c r="AH27" s="391">
        <v>18</v>
      </c>
      <c r="AI27" s="392"/>
      <c r="AJ27" s="392"/>
      <c r="AK27" s="392"/>
      <c r="AL27" s="393"/>
      <c r="AM27" s="391">
        <v>58844</v>
      </c>
      <c r="AN27" s="392"/>
      <c r="AO27" s="392"/>
      <c r="AP27" s="392"/>
      <c r="AQ27" s="392"/>
      <c r="AR27" s="393"/>
      <c r="AS27" s="391">
        <v>3269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221333</v>
      </c>
      <c r="BO27" s="419"/>
      <c r="BP27" s="419"/>
      <c r="BQ27" s="419"/>
      <c r="BR27" s="419"/>
      <c r="BS27" s="419"/>
      <c r="BT27" s="419"/>
      <c r="BU27" s="420"/>
      <c r="BV27" s="418">
        <v>221262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3950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1100245</v>
      </c>
      <c r="BO28" s="411"/>
      <c r="BP28" s="411"/>
      <c r="BQ28" s="411"/>
      <c r="BR28" s="411"/>
      <c r="BS28" s="411"/>
      <c r="BT28" s="411"/>
      <c r="BU28" s="412"/>
      <c r="BV28" s="410">
        <v>1051795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3750</v>
      </c>
      <c r="R29" s="392"/>
      <c r="S29" s="392"/>
      <c r="T29" s="392"/>
      <c r="U29" s="392"/>
      <c r="V29" s="393"/>
      <c r="W29" s="458"/>
      <c r="X29" s="459"/>
      <c r="Y29" s="460"/>
      <c r="Z29" s="388" t="s">
        <v>170</v>
      </c>
      <c r="AA29" s="389"/>
      <c r="AB29" s="389"/>
      <c r="AC29" s="389"/>
      <c r="AD29" s="389"/>
      <c r="AE29" s="389"/>
      <c r="AF29" s="389"/>
      <c r="AG29" s="390"/>
      <c r="AH29" s="391">
        <v>276</v>
      </c>
      <c r="AI29" s="392"/>
      <c r="AJ29" s="392"/>
      <c r="AK29" s="392"/>
      <c r="AL29" s="393"/>
      <c r="AM29" s="391">
        <v>856580</v>
      </c>
      <c r="AN29" s="392"/>
      <c r="AO29" s="392"/>
      <c r="AP29" s="392"/>
      <c r="AQ29" s="392"/>
      <c r="AR29" s="393"/>
      <c r="AS29" s="391">
        <v>3104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575998</v>
      </c>
      <c r="BO29" s="416"/>
      <c r="BP29" s="416"/>
      <c r="BQ29" s="416"/>
      <c r="BR29" s="416"/>
      <c r="BS29" s="416"/>
      <c r="BT29" s="416"/>
      <c r="BU29" s="417"/>
      <c r="BV29" s="415">
        <v>660395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825278</v>
      </c>
      <c r="BO30" s="419"/>
      <c r="BP30" s="419"/>
      <c r="BQ30" s="419"/>
      <c r="BR30" s="419"/>
      <c r="BS30" s="419"/>
      <c r="BT30" s="419"/>
      <c r="BU30" s="420"/>
      <c r="BV30" s="418">
        <v>1173334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高萩市国民健康保険事業特別会計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高萩市水道事業会計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高萩市土地開発公社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高萩市霊園事業特別会計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高萩市介護保険事業特別会計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高萩市工業用水道事業会計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高萩市後期高齢者医療事業特別会計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茨城県租税債権管理機構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日立・高萩広域下水道組合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高萩・北茨城広域工業用水道企業団</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茨城北農業共済事務組合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7.82</v>
      </c>
      <c r="G34" s="33">
        <v>7.44</v>
      </c>
      <c r="H34" s="33">
        <v>7.35</v>
      </c>
      <c r="I34" s="33">
        <v>9.6300000000000008</v>
      </c>
      <c r="J34" s="34">
        <v>8.5</v>
      </c>
      <c r="K34" s="22"/>
      <c r="L34" s="22"/>
      <c r="M34" s="22"/>
      <c r="N34" s="22"/>
      <c r="O34" s="22"/>
      <c r="P34" s="22"/>
    </row>
    <row r="35" spans="1:16" ht="39" customHeight="1" x14ac:dyDescent="0.15">
      <c r="A35" s="22"/>
      <c r="B35" s="35"/>
      <c r="C35" s="1178" t="s">
        <v>524</v>
      </c>
      <c r="D35" s="1179"/>
      <c r="E35" s="1180"/>
      <c r="F35" s="36">
        <v>2.57</v>
      </c>
      <c r="G35" s="37">
        <v>2.13</v>
      </c>
      <c r="H35" s="37">
        <v>0.12</v>
      </c>
      <c r="I35" s="37">
        <v>2.09</v>
      </c>
      <c r="J35" s="38">
        <v>6.21</v>
      </c>
      <c r="K35" s="22"/>
      <c r="L35" s="22"/>
      <c r="M35" s="22"/>
      <c r="N35" s="22"/>
      <c r="O35" s="22"/>
      <c r="P35" s="22"/>
    </row>
    <row r="36" spans="1:16" ht="39" customHeight="1" x14ac:dyDescent="0.15">
      <c r="A36" s="22"/>
      <c r="B36" s="35"/>
      <c r="C36" s="1178" t="s">
        <v>525</v>
      </c>
      <c r="D36" s="1179"/>
      <c r="E36" s="1180"/>
      <c r="F36" s="36">
        <v>4.55</v>
      </c>
      <c r="G36" s="37">
        <v>4.93</v>
      </c>
      <c r="H36" s="37">
        <v>4.76</v>
      </c>
      <c r="I36" s="37">
        <v>5.13</v>
      </c>
      <c r="J36" s="38">
        <v>6.18</v>
      </c>
      <c r="K36" s="22"/>
      <c r="L36" s="22"/>
      <c r="M36" s="22"/>
      <c r="N36" s="22"/>
      <c r="O36" s="22"/>
      <c r="P36" s="22"/>
    </row>
    <row r="37" spans="1:16" ht="39" customHeight="1" x14ac:dyDescent="0.15">
      <c r="A37" s="22"/>
      <c r="B37" s="35"/>
      <c r="C37" s="1178" t="s">
        <v>526</v>
      </c>
      <c r="D37" s="1179"/>
      <c r="E37" s="1180"/>
      <c r="F37" s="36">
        <v>0.6</v>
      </c>
      <c r="G37" s="37">
        <v>0.79</v>
      </c>
      <c r="H37" s="37">
        <v>1.78</v>
      </c>
      <c r="I37" s="37">
        <v>1.04</v>
      </c>
      <c r="J37" s="38">
        <v>1.07</v>
      </c>
      <c r="K37" s="22"/>
      <c r="L37" s="22"/>
      <c r="M37" s="22"/>
      <c r="N37" s="22"/>
      <c r="O37" s="22"/>
      <c r="P37" s="22"/>
    </row>
    <row r="38" spans="1:16" ht="39" customHeight="1" x14ac:dyDescent="0.15">
      <c r="A38" s="22"/>
      <c r="B38" s="35"/>
      <c r="C38" s="1178" t="s">
        <v>527</v>
      </c>
      <c r="D38" s="1179"/>
      <c r="E38" s="1180"/>
      <c r="F38" s="36">
        <v>0.04</v>
      </c>
      <c r="G38" s="37">
        <v>0.01</v>
      </c>
      <c r="H38" s="37">
        <v>0.08</v>
      </c>
      <c r="I38" s="37">
        <v>0.01</v>
      </c>
      <c r="J38" s="38">
        <v>0.09</v>
      </c>
      <c r="K38" s="22"/>
      <c r="L38" s="22"/>
      <c r="M38" s="22"/>
      <c r="N38" s="22"/>
      <c r="O38" s="22"/>
      <c r="P38" s="22"/>
    </row>
    <row r="39" spans="1:16" ht="39" customHeight="1" x14ac:dyDescent="0.15">
      <c r="A39" s="22"/>
      <c r="B39" s="35"/>
      <c r="C39" s="1178" t="s">
        <v>528</v>
      </c>
      <c r="D39" s="1179"/>
      <c r="E39" s="1180"/>
      <c r="F39" s="36">
        <v>0.01</v>
      </c>
      <c r="G39" s="37">
        <v>0.02</v>
      </c>
      <c r="H39" s="37">
        <v>0</v>
      </c>
      <c r="I39" s="37">
        <v>0</v>
      </c>
      <c r="J39" s="38">
        <v>0.05</v>
      </c>
      <c r="K39" s="22"/>
      <c r="L39" s="22"/>
      <c r="M39" s="22"/>
      <c r="N39" s="22"/>
      <c r="O39" s="22"/>
      <c r="P39" s="22"/>
    </row>
    <row r="40" spans="1:16" ht="39" customHeight="1" x14ac:dyDescent="0.15">
      <c r="A40" s="22"/>
      <c r="B40" s="35"/>
      <c r="C40" s="1178" t="s">
        <v>529</v>
      </c>
      <c r="D40" s="1179"/>
      <c r="E40" s="1180"/>
      <c r="F40" s="36">
        <v>0.48</v>
      </c>
      <c r="G40" s="37">
        <v>0.01</v>
      </c>
      <c r="H40" s="37">
        <v>0.2</v>
      </c>
      <c r="I40" s="37">
        <v>0.1</v>
      </c>
      <c r="J40" s="38">
        <v>0.02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1818</v>
      </c>
      <c r="L45" s="60">
        <v>1729</v>
      </c>
      <c r="M45" s="60">
        <v>1704</v>
      </c>
      <c r="N45" s="60">
        <v>1682</v>
      </c>
      <c r="O45" s="61">
        <v>1665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7</v>
      </c>
      <c r="L48" s="64">
        <v>2</v>
      </c>
      <c r="M48" s="64">
        <v>2</v>
      </c>
      <c r="N48" s="64">
        <v>2</v>
      </c>
      <c r="O48" s="65">
        <v>3</v>
      </c>
      <c r="P48" s="48"/>
      <c r="Q48" s="48"/>
      <c r="R48" s="48"/>
      <c r="S48" s="48"/>
      <c r="T48" s="48"/>
      <c r="U48" s="48"/>
    </row>
    <row r="49" spans="1:21" ht="30.75" customHeight="1" x14ac:dyDescent="0.15">
      <c r="A49" s="48"/>
      <c r="B49" s="1196"/>
      <c r="C49" s="1197"/>
      <c r="D49" s="62"/>
      <c r="E49" s="1188" t="s">
        <v>16</v>
      </c>
      <c r="F49" s="1188"/>
      <c r="G49" s="1188"/>
      <c r="H49" s="1188"/>
      <c r="I49" s="1188"/>
      <c r="J49" s="1189"/>
      <c r="K49" s="63">
        <v>710</v>
      </c>
      <c r="L49" s="64">
        <v>712</v>
      </c>
      <c r="M49" s="64">
        <v>652</v>
      </c>
      <c r="N49" s="64">
        <v>636</v>
      </c>
      <c r="O49" s="65">
        <v>373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1456</v>
      </c>
      <c r="L52" s="64">
        <v>1480</v>
      </c>
      <c r="M52" s="64">
        <v>1519</v>
      </c>
      <c r="N52" s="64">
        <v>1431</v>
      </c>
      <c r="O52" s="65">
        <v>1440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1079</v>
      </c>
      <c r="L53" s="69">
        <v>963</v>
      </c>
      <c r="M53" s="69">
        <v>839</v>
      </c>
      <c r="N53" s="69">
        <v>889</v>
      </c>
      <c r="O53" s="70">
        <v>601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16410</v>
      </c>
      <c r="J41" s="83">
        <v>15956</v>
      </c>
      <c r="K41" s="83">
        <v>15457</v>
      </c>
      <c r="L41" s="83">
        <v>15496</v>
      </c>
      <c r="M41" s="84">
        <v>14998</v>
      </c>
    </row>
    <row r="42" spans="2:13" ht="27.75" customHeight="1" x14ac:dyDescent="0.15">
      <c r="B42" s="1204"/>
      <c r="C42" s="1205"/>
      <c r="D42" s="85"/>
      <c r="E42" s="1208" t="s">
        <v>26</v>
      </c>
      <c r="F42" s="1208"/>
      <c r="G42" s="1208"/>
      <c r="H42" s="1209"/>
      <c r="I42" s="86">
        <v>303</v>
      </c>
      <c r="J42" s="87">
        <v>202</v>
      </c>
      <c r="K42" s="87">
        <v>101</v>
      </c>
      <c r="L42" s="87" t="s">
        <v>477</v>
      </c>
      <c r="M42" s="88" t="s">
        <v>477</v>
      </c>
    </row>
    <row r="43" spans="2:13" ht="27.75" customHeight="1" x14ac:dyDescent="0.15">
      <c r="B43" s="1204"/>
      <c r="C43" s="1205"/>
      <c r="D43" s="85"/>
      <c r="E43" s="1208" t="s">
        <v>27</v>
      </c>
      <c r="F43" s="1208"/>
      <c r="G43" s="1208"/>
      <c r="H43" s="1209"/>
      <c r="I43" s="86">
        <v>26</v>
      </c>
      <c r="J43" s="87">
        <v>25</v>
      </c>
      <c r="K43" s="87">
        <v>25</v>
      </c>
      <c r="L43" s="87">
        <v>15</v>
      </c>
      <c r="M43" s="88">
        <v>16</v>
      </c>
    </row>
    <row r="44" spans="2:13" ht="27.75" customHeight="1" x14ac:dyDescent="0.15">
      <c r="B44" s="1204"/>
      <c r="C44" s="1205"/>
      <c r="D44" s="85"/>
      <c r="E44" s="1208" t="s">
        <v>28</v>
      </c>
      <c r="F44" s="1208"/>
      <c r="G44" s="1208"/>
      <c r="H44" s="1209"/>
      <c r="I44" s="86">
        <v>5792</v>
      </c>
      <c r="J44" s="87">
        <v>5485</v>
      </c>
      <c r="K44" s="87">
        <v>4994</v>
      </c>
      <c r="L44" s="87">
        <v>4463</v>
      </c>
      <c r="M44" s="88">
        <v>3408</v>
      </c>
    </row>
    <row r="45" spans="2:13" ht="27.75" customHeight="1" x14ac:dyDescent="0.15">
      <c r="B45" s="1204"/>
      <c r="C45" s="1205"/>
      <c r="D45" s="85"/>
      <c r="E45" s="1208" t="s">
        <v>29</v>
      </c>
      <c r="F45" s="1208"/>
      <c r="G45" s="1208"/>
      <c r="H45" s="1209"/>
      <c r="I45" s="86">
        <v>3067</v>
      </c>
      <c r="J45" s="87">
        <v>2833</v>
      </c>
      <c r="K45" s="87">
        <v>2645</v>
      </c>
      <c r="L45" s="87">
        <v>2536</v>
      </c>
      <c r="M45" s="88">
        <v>2467</v>
      </c>
    </row>
    <row r="46" spans="2:13" ht="27.75" customHeight="1" x14ac:dyDescent="0.15">
      <c r="B46" s="1204"/>
      <c r="C46" s="1205"/>
      <c r="D46" s="89"/>
      <c r="E46" s="1208" t="s">
        <v>30</v>
      </c>
      <c r="F46" s="1208"/>
      <c r="G46" s="1208"/>
      <c r="H46" s="1209"/>
      <c r="I46" s="86">
        <v>14</v>
      </c>
      <c r="J46" s="87">
        <v>6</v>
      </c>
      <c r="K46" s="87" t="s">
        <v>477</v>
      </c>
      <c r="L46" s="87">
        <v>6</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2408</v>
      </c>
      <c r="J50" s="87">
        <v>2106</v>
      </c>
      <c r="K50" s="87">
        <v>1927</v>
      </c>
      <c r="L50" s="87">
        <v>1472</v>
      </c>
      <c r="M50" s="88">
        <v>2521</v>
      </c>
    </row>
    <row r="51" spans="2:13" ht="27.75" customHeight="1" x14ac:dyDescent="0.15">
      <c r="B51" s="1204"/>
      <c r="C51" s="1205"/>
      <c r="D51" s="85"/>
      <c r="E51" s="1208" t="s">
        <v>36</v>
      </c>
      <c r="F51" s="1208"/>
      <c r="G51" s="1208"/>
      <c r="H51" s="1209"/>
      <c r="I51" s="86">
        <v>3466</v>
      </c>
      <c r="J51" s="87">
        <v>3072</v>
      </c>
      <c r="K51" s="87">
        <v>2842</v>
      </c>
      <c r="L51" s="87">
        <v>2573</v>
      </c>
      <c r="M51" s="88">
        <v>2142</v>
      </c>
    </row>
    <row r="52" spans="2:13" ht="27.75" customHeight="1" x14ac:dyDescent="0.15">
      <c r="B52" s="1206"/>
      <c r="C52" s="1207"/>
      <c r="D52" s="85"/>
      <c r="E52" s="1208" t="s">
        <v>37</v>
      </c>
      <c r="F52" s="1208"/>
      <c r="G52" s="1208"/>
      <c r="H52" s="1209"/>
      <c r="I52" s="86">
        <v>11760</v>
      </c>
      <c r="J52" s="87">
        <v>11744</v>
      </c>
      <c r="K52" s="87">
        <v>11440</v>
      </c>
      <c r="L52" s="87">
        <v>11632</v>
      </c>
      <c r="M52" s="88">
        <v>11404</v>
      </c>
    </row>
    <row r="53" spans="2:13" ht="27.75" customHeight="1" thickBot="1" x14ac:dyDescent="0.2">
      <c r="B53" s="1210" t="s">
        <v>21</v>
      </c>
      <c r="C53" s="1211"/>
      <c r="D53" s="92"/>
      <c r="E53" s="1212" t="s">
        <v>38</v>
      </c>
      <c r="F53" s="1212"/>
      <c r="G53" s="1212"/>
      <c r="H53" s="1213"/>
      <c r="I53" s="93">
        <v>7978</v>
      </c>
      <c r="J53" s="94">
        <v>7585</v>
      </c>
      <c r="K53" s="94">
        <v>7014</v>
      </c>
      <c r="L53" s="94">
        <v>6838</v>
      </c>
      <c r="M53" s="95">
        <v>4822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21"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3" t="s">
        <v>558</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552</v>
      </c>
      <c r="H51" s="1246"/>
      <c r="I51" s="1251" t="s">
        <v>553</v>
      </c>
      <c r="J51" s="1251"/>
      <c r="K51" s="1255"/>
      <c r="L51" s="1255"/>
      <c r="M51" s="1255"/>
      <c r="N51" s="1221">
        <v>109</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559</v>
      </c>
      <c r="J53" s="1231"/>
      <c r="K53" s="1256"/>
      <c r="L53" s="1256"/>
      <c r="M53" s="1256"/>
      <c r="N53" s="1253">
        <v>56.5</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554</v>
      </c>
      <c r="H55" s="1226"/>
      <c r="I55" s="1231" t="s">
        <v>553</v>
      </c>
      <c r="J55" s="1231"/>
      <c r="K55" s="1255"/>
      <c r="L55" s="1255"/>
      <c r="M55" s="1255"/>
      <c r="N55" s="1221">
        <v>56.8</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3">
        <v>54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3" t="s">
        <v>561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552</v>
      </c>
      <c r="H73" s="1246"/>
      <c r="I73" s="1251" t="s">
        <v>553</v>
      </c>
      <c r="J73" s="1251"/>
      <c r="K73" s="1232">
        <v>128.19999999999999</v>
      </c>
      <c r="L73" s="1232">
        <v>120.4</v>
      </c>
      <c r="M73" s="1221">
        <v>114.8</v>
      </c>
      <c r="N73" s="1221">
        <v>109</v>
      </c>
      <c r="O73" s="1221">
        <v>78.099999999999994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557</v>
      </c>
      <c r="J75" s="1231"/>
      <c r="K75" s="1253">
        <v>17.2</v>
      </c>
      <c r="L75" s="1253">
        <v>17.2</v>
      </c>
      <c r="M75" s="1253">
        <v>15.4</v>
      </c>
      <c r="N75" s="1253">
        <v>14.4</v>
      </c>
      <c r="O75" s="1253">
        <v>12.5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554</v>
      </c>
      <c r="H77" s="1226"/>
      <c r="I77" s="1231" t="s">
        <v>553</v>
      </c>
      <c r="J77" s="1231"/>
      <c r="K77" s="1232">
        <v>76.2</v>
      </c>
      <c r="L77" s="1232">
        <v>65.3</v>
      </c>
      <c r="M77" s="1221">
        <v>60.8</v>
      </c>
      <c r="N77" s="1221">
        <v>56.8</v>
      </c>
      <c r="O77" s="1221">
        <v>52.3</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557</v>
      </c>
      <c r="J79" s="1223"/>
      <c r="K79" s="1224">
        <v>12.8</v>
      </c>
      <c r="L79" s="1224">
        <v>12</v>
      </c>
      <c r="M79" s="1224">
        <v>11.1</v>
      </c>
      <c r="N79" s="1224">
        <v>10.199999999999999</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32851</v>
      </c>
      <c r="E3" s="118"/>
      <c r="F3" s="119">
        <v>75709</v>
      </c>
      <c r="G3" s="120"/>
      <c r="H3" s="121"/>
    </row>
    <row r="4" spans="1:8" x14ac:dyDescent="0.15">
      <c r="A4" s="122"/>
      <c r="B4" s="123"/>
      <c r="C4" s="124"/>
      <c r="D4" s="125">
        <v>18298</v>
      </c>
      <c r="E4" s="126"/>
      <c r="F4" s="127">
        <v>35212</v>
      </c>
      <c r="G4" s="128"/>
      <c r="H4" s="129"/>
    </row>
    <row r="5" spans="1:8" x14ac:dyDescent="0.15">
      <c r="A5" s="110" t="s">
        <v>510</v>
      </c>
      <c r="B5" s="115"/>
      <c r="C5" s="116"/>
      <c r="D5" s="117">
        <v>47137</v>
      </c>
      <c r="E5" s="118"/>
      <c r="F5" s="119">
        <v>90961</v>
      </c>
      <c r="G5" s="120"/>
      <c r="H5" s="121"/>
    </row>
    <row r="6" spans="1:8" x14ac:dyDescent="0.15">
      <c r="A6" s="122"/>
      <c r="B6" s="123"/>
      <c r="C6" s="124"/>
      <c r="D6" s="125">
        <v>22241</v>
      </c>
      <c r="E6" s="126"/>
      <c r="F6" s="127">
        <v>37720</v>
      </c>
      <c r="G6" s="128"/>
      <c r="H6" s="129"/>
    </row>
    <row r="7" spans="1:8" x14ac:dyDescent="0.15">
      <c r="A7" s="110" t="s">
        <v>511</v>
      </c>
      <c r="B7" s="115"/>
      <c r="C7" s="116"/>
      <c r="D7" s="117">
        <v>65665</v>
      </c>
      <c r="E7" s="118"/>
      <c r="F7" s="119">
        <v>106614</v>
      </c>
      <c r="G7" s="120"/>
      <c r="H7" s="121"/>
    </row>
    <row r="8" spans="1:8" x14ac:dyDescent="0.15">
      <c r="A8" s="122"/>
      <c r="B8" s="123"/>
      <c r="C8" s="124"/>
      <c r="D8" s="125">
        <v>26343</v>
      </c>
      <c r="E8" s="126"/>
      <c r="F8" s="127">
        <v>45545</v>
      </c>
      <c r="G8" s="128"/>
      <c r="H8" s="129"/>
    </row>
    <row r="9" spans="1:8" x14ac:dyDescent="0.15">
      <c r="A9" s="110" t="s">
        <v>512</v>
      </c>
      <c r="B9" s="115"/>
      <c r="C9" s="116"/>
      <c r="D9" s="117">
        <v>46655</v>
      </c>
      <c r="E9" s="118"/>
      <c r="F9" s="119">
        <v>81768</v>
      </c>
      <c r="G9" s="120"/>
      <c r="H9" s="121"/>
    </row>
    <row r="10" spans="1:8" x14ac:dyDescent="0.15">
      <c r="A10" s="122"/>
      <c r="B10" s="123"/>
      <c r="C10" s="124"/>
      <c r="D10" s="125">
        <v>22873</v>
      </c>
      <c r="E10" s="126"/>
      <c r="F10" s="127">
        <v>37917</v>
      </c>
      <c r="G10" s="128"/>
      <c r="H10" s="129"/>
    </row>
    <row r="11" spans="1:8" x14ac:dyDescent="0.15">
      <c r="A11" s="110" t="s">
        <v>513</v>
      </c>
      <c r="B11" s="115"/>
      <c r="C11" s="116"/>
      <c r="D11" s="117">
        <v>38489</v>
      </c>
      <c r="E11" s="118"/>
      <c r="F11" s="119">
        <v>65876</v>
      </c>
      <c r="G11" s="120"/>
      <c r="H11" s="121"/>
    </row>
    <row r="12" spans="1:8" x14ac:dyDescent="0.15">
      <c r="A12" s="122"/>
      <c r="B12" s="123"/>
      <c r="C12" s="130"/>
      <c r="D12" s="125">
        <v>26790</v>
      </c>
      <c r="E12" s="126"/>
      <c r="F12" s="127">
        <v>36484</v>
      </c>
      <c r="G12" s="128"/>
      <c r="H12" s="129"/>
    </row>
    <row r="13" spans="1:8" x14ac:dyDescent="0.15">
      <c r="A13" s="110"/>
      <c r="B13" s="115"/>
      <c r="C13" s="131"/>
      <c r="D13" s="132">
        <v>46159</v>
      </c>
      <c r="E13" s="133"/>
      <c r="F13" s="134">
        <v>84186</v>
      </c>
      <c r="G13" s="135"/>
      <c r="H13" s="121"/>
    </row>
    <row r="14" spans="1:8" x14ac:dyDescent="0.15">
      <c r="A14" s="122"/>
      <c r="B14" s="123"/>
      <c r="C14" s="124"/>
      <c r="D14" s="125">
        <v>23309</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7.87</v>
      </c>
      <c r="C19" s="136">
        <f>ROUND(VALUE(SUBSTITUTE(実質収支比率等に係る経年分析!G$48,"▲","-")),2)</f>
        <v>7.45</v>
      </c>
      <c r="D19" s="136">
        <f>ROUND(VALUE(SUBSTITUTE(実質収支比率等に係る経年分析!H$48,"▲","-")),2)</f>
        <v>7.43</v>
      </c>
      <c r="E19" s="136">
        <f>ROUND(VALUE(SUBSTITUTE(実質収支比率等に係る経年分析!I$48,"▲","-")),2)</f>
        <v>9.64</v>
      </c>
      <c r="F19" s="136">
        <f>ROUND(VALUE(SUBSTITUTE(実質収支比率等に係る経年分析!J$48,"▲","-")),2)</f>
        <v>8.6</v>
      </c>
    </row>
    <row r="20" spans="1:11" x14ac:dyDescent="0.15">
      <c r="A20" s="136" t="s">
        <v>43</v>
      </c>
      <c r="B20" s="136">
        <f>ROUND(VALUE(SUBSTITUTE(実質収支比率等に係る経年分析!F$47,"▲","-")),2)</f>
        <v>10.6</v>
      </c>
      <c r="C20" s="136">
        <f>ROUND(VALUE(SUBSTITUTE(実質収支比率等に係る経年分析!G$47,"▲","-")),2)</f>
        <v>11.25</v>
      </c>
      <c r="D20" s="136">
        <f>ROUND(VALUE(SUBSTITUTE(実質収支比率等に係る経年分析!H$47,"▲","-")),2)</f>
        <v>11.52</v>
      </c>
      <c r="E20" s="136">
        <f>ROUND(VALUE(SUBSTITUTE(実質収支比率等に係る経年分析!I$47,"▲","-")),2)</f>
        <v>14.34</v>
      </c>
      <c r="F20" s="136">
        <f>ROUND(VALUE(SUBSTITUTE(実質収支比率等に係る経年分析!J$47,"▲","-")),2)</f>
        <v>15.19</v>
      </c>
    </row>
    <row r="21" spans="1:11" x14ac:dyDescent="0.15">
      <c r="A21" s="136" t="s">
        <v>44</v>
      </c>
      <c r="B21" s="136">
        <f>IF(ISNUMBER(VALUE(SUBSTITUTE(実質収支比率等に係る経年分析!F$49,"▲","-"))),ROUND(VALUE(SUBSTITUTE(実質収支比率等に係る経年分析!F$49,"▲","-")),2),NA())</f>
        <v>8.09</v>
      </c>
      <c r="C21" s="136">
        <f>IF(ISNUMBER(VALUE(SUBSTITUTE(実質収支比率等に係る経年分析!G$49,"▲","-"))),ROUND(VALUE(SUBSTITUTE(実質収支比率等に係る経年分析!G$49,"▲","-")),2),NA())</f>
        <v>0.8</v>
      </c>
      <c r="D21" s="136">
        <f>IF(ISNUMBER(VALUE(SUBSTITUTE(実質収支比率等に係る経年分析!H$49,"▲","-"))),ROUND(VALUE(SUBSTITUTE(実質収支比率等に係る経年分析!H$49,"▲","-")),2),NA())</f>
        <v>-0.13</v>
      </c>
      <c r="E21" s="136">
        <f>IF(ISNUMBER(VALUE(SUBSTITUTE(実質収支比率等に係る経年分析!I$49,"▲","-"))),ROUND(VALUE(SUBSTITUTE(実質収支比率等に係る経年分析!I$49,"▲","-")),2),NA())</f>
        <v>5.25</v>
      </c>
      <c r="F21" s="136">
        <f>IF(ISNUMBER(VALUE(SUBSTITUTE(実質収支比率等に係る経年分析!J$49,"▲","-"))),ROUND(VALUE(SUBSTITUTE(実質収支比率等に係る経年分析!J$49,"▲","-")),2),NA())</f>
        <v>-0.5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高萩市国民健康保険事業特別会計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高萩市後期高齢者医療事業特別会計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高萩市霊園事業特別会計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高萩市介護保険事業特別会計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1.07</v>
      </c>
    </row>
    <row r="34" spans="1:16" x14ac:dyDescent="0.15">
      <c r="A34" s="137" t="str">
        <f>IF(連結実質赤字比率に係る赤字・黒字の構成分析!C$36="",NA(),連結実質赤字比率に係る赤字・黒字の構成分析!C$36)</f>
        <v>高萩市工業用水道事業会計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6.18</v>
      </c>
    </row>
    <row r="35" spans="1:16" x14ac:dyDescent="0.15">
      <c r="A35" s="137" t="str">
        <f>IF(連結実質赤字比率に係る赤字・黒字の構成分析!C$35="",NA(),連結実質赤字比率に係る赤字・黒字の構成分析!C$35)</f>
        <v>高萩市水道事業会計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9.6300000000000008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1456</v>
      </c>
      <c r="E42" s="138"/>
      <c r="F42" s="138"/>
      <c r="G42" s="138">
        <f>'実質公債費比率（分子）の構造'!L$52</f>
        <v>1480</v>
      </c>
      <c r="H42" s="138"/>
      <c r="I42" s="138"/>
      <c r="J42" s="138">
        <f>'実質公債費比率（分子）の構造'!M$52</f>
        <v>1519</v>
      </c>
      <c r="K42" s="138"/>
      <c r="L42" s="138"/>
      <c r="M42" s="138">
        <f>'実質公債費比率（分子）の構造'!N$52</f>
        <v>1431</v>
      </c>
      <c r="N42" s="138"/>
      <c r="O42" s="138"/>
      <c r="P42" s="138">
        <f>'実質公債費比率（分子）の構造'!O$52</f>
        <v>1440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710</v>
      </c>
      <c r="C45" s="138"/>
      <c r="D45" s="138"/>
      <c r="E45" s="138">
        <f>'実質公債費比率（分子）の構造'!L$49</f>
        <v>712</v>
      </c>
      <c r="F45" s="138"/>
      <c r="G45" s="138"/>
      <c r="H45" s="138">
        <f>'実質公債費比率（分子）の構造'!M$49</f>
        <v>652</v>
      </c>
      <c r="I45" s="138"/>
      <c r="J45" s="138"/>
      <c r="K45" s="138">
        <f>'実質公債費比率（分子）の構造'!N$49</f>
        <v>636</v>
      </c>
      <c r="L45" s="138"/>
      <c r="M45" s="138"/>
      <c r="N45" s="138">
        <f>'実質公債費比率（分子）の構造'!O$49</f>
        <v>373</v>
      </c>
      <c r="O45" s="138"/>
      <c r="P45" s="138"/>
    </row>
    <row r="46" spans="1:16" x14ac:dyDescent="0.15">
      <c r="A46" s="138" t="s">
        <v>55</v>
      </c>
      <c r="B46" s="138">
        <f>'実質公債費比率（分子）の構造'!K$48</f>
        <v>7</v>
      </c>
      <c r="C46" s="138"/>
      <c r="D46" s="138"/>
      <c r="E46" s="138">
        <f>'実質公債費比率（分子）の構造'!L$48</f>
        <v>2</v>
      </c>
      <c r="F46" s="138"/>
      <c r="G46" s="138"/>
      <c r="H46" s="138">
        <f>'実質公債費比率（分子）の構造'!M$48</f>
        <v>2</v>
      </c>
      <c r="I46" s="138"/>
      <c r="J46" s="138"/>
      <c r="K46" s="138">
        <f>'実質公債費比率（分子）の構造'!N$48</f>
        <v>2</v>
      </c>
      <c r="L46" s="138"/>
      <c r="M46" s="138"/>
      <c r="N46" s="138">
        <f>'実質公債費比率（分子）の構造'!O$48</f>
        <v>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1818</v>
      </c>
      <c r="C49" s="138"/>
      <c r="D49" s="138"/>
      <c r="E49" s="138">
        <f>'実質公債費比率（分子）の構造'!L$45</f>
        <v>1729</v>
      </c>
      <c r="F49" s="138"/>
      <c r="G49" s="138"/>
      <c r="H49" s="138">
        <f>'実質公債費比率（分子）の構造'!M$45</f>
        <v>1704</v>
      </c>
      <c r="I49" s="138"/>
      <c r="J49" s="138"/>
      <c r="K49" s="138">
        <f>'実質公債費比率（分子）の構造'!N$45</f>
        <v>1682</v>
      </c>
      <c r="L49" s="138"/>
      <c r="M49" s="138"/>
      <c r="N49" s="138">
        <f>'実質公債費比率（分子）の構造'!O$45</f>
        <v>1665</v>
      </c>
      <c r="O49" s="138"/>
      <c r="P49" s="138"/>
    </row>
    <row r="50" spans="1:16" x14ac:dyDescent="0.15">
      <c r="A50" s="138" t="s">
        <v>59</v>
      </c>
      <c r="B50" s="138" t="e">
        <f>NA()</f>
        <v>#N/A</v>
      </c>
      <c r="C50" s="138">
        <f>IF(ISNUMBER('実質公債費比率（分子）の構造'!K$53),'実質公債費比率（分子）の構造'!K$53,NA())</f>
        <v>1079</v>
      </c>
      <c r="D50" s="138" t="e">
        <f>NA()</f>
        <v>#N/A</v>
      </c>
      <c r="E50" s="138" t="e">
        <f>NA()</f>
        <v>#N/A</v>
      </c>
      <c r="F50" s="138">
        <f>IF(ISNUMBER('実質公債費比率（分子）の構造'!L$53),'実質公債費比率（分子）の構造'!L$53,NA())</f>
        <v>963</v>
      </c>
      <c r="G50" s="138" t="e">
        <f>NA()</f>
        <v>#N/A</v>
      </c>
      <c r="H50" s="138" t="e">
        <f>NA()</f>
        <v>#N/A</v>
      </c>
      <c r="I50" s="138">
        <f>IF(ISNUMBER('実質公債費比率（分子）の構造'!M$53),'実質公債費比率（分子）の構造'!M$53,NA())</f>
        <v>839</v>
      </c>
      <c r="J50" s="138" t="e">
        <f>NA()</f>
        <v>#N/A</v>
      </c>
      <c r="K50" s="138" t="e">
        <f>NA()</f>
        <v>#N/A</v>
      </c>
      <c r="L50" s="138">
        <f>IF(ISNUMBER('実質公債費比率（分子）の構造'!N$53),'実質公債費比率（分子）の構造'!N$53,NA())</f>
        <v>889</v>
      </c>
      <c r="M50" s="138" t="e">
        <f>NA()</f>
        <v>#N/A</v>
      </c>
      <c r="N50" s="138" t="e">
        <f>NA()</f>
        <v>#N/A</v>
      </c>
      <c r="O50" s="138">
        <f>IF(ISNUMBER('実質公債費比率（分子）の構造'!O$53),'実質公債費比率（分子）の構造'!O$53,NA())</f>
        <v>601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11760</v>
      </c>
      <c r="E56" s="137"/>
      <c r="F56" s="137"/>
      <c r="G56" s="137">
        <f>'将来負担比率（分子）の構造'!J$52</f>
        <v>11744</v>
      </c>
      <c r="H56" s="137"/>
      <c r="I56" s="137"/>
      <c r="J56" s="137">
        <f>'将来負担比率（分子）の構造'!K$52</f>
        <v>11440</v>
      </c>
      <c r="K56" s="137"/>
      <c r="L56" s="137"/>
      <c r="M56" s="137">
        <f>'将来負担比率（分子）の構造'!L$52</f>
        <v>11632</v>
      </c>
      <c r="N56" s="137"/>
      <c r="O56" s="137"/>
      <c r="P56" s="137">
        <f>'将来負担比率（分子）の構造'!M$52</f>
        <v>11404</v>
      </c>
    </row>
    <row r="57" spans="1:16" x14ac:dyDescent="0.15">
      <c r="A57" s="137" t="s">
        <v>36</v>
      </c>
      <c r="B57" s="137"/>
      <c r="C57" s="137"/>
      <c r="D57" s="137">
        <f>'将来負担比率（分子）の構造'!I$51</f>
        <v>3466</v>
      </c>
      <c r="E57" s="137"/>
      <c r="F57" s="137"/>
      <c r="G57" s="137">
        <f>'将来負担比率（分子）の構造'!J$51</f>
        <v>3072</v>
      </c>
      <c r="H57" s="137"/>
      <c r="I57" s="137"/>
      <c r="J57" s="137">
        <f>'将来負担比率（分子）の構造'!K$51</f>
        <v>2842</v>
      </c>
      <c r="K57" s="137"/>
      <c r="L57" s="137"/>
      <c r="M57" s="137">
        <f>'将来負担比率（分子）の構造'!L$51</f>
        <v>2573</v>
      </c>
      <c r="N57" s="137"/>
      <c r="O57" s="137"/>
      <c r="P57" s="137">
        <f>'将来負担比率（分子）の構造'!M$51</f>
        <v>2142</v>
      </c>
    </row>
    <row r="58" spans="1:16" x14ac:dyDescent="0.15">
      <c r="A58" s="137" t="s">
        <v>35</v>
      </c>
      <c r="B58" s="137"/>
      <c r="C58" s="137"/>
      <c r="D58" s="137">
        <f>'将来負担比率（分子）の構造'!I$50</f>
        <v>2408</v>
      </c>
      <c r="E58" s="137"/>
      <c r="F58" s="137"/>
      <c r="G58" s="137">
        <f>'将来負担比率（分子）の構造'!J$50</f>
        <v>2106</v>
      </c>
      <c r="H58" s="137"/>
      <c r="I58" s="137"/>
      <c r="J58" s="137">
        <f>'将来負担比率（分子）の構造'!K$50</f>
        <v>1927</v>
      </c>
      <c r="K58" s="137"/>
      <c r="L58" s="137"/>
      <c r="M58" s="137">
        <f>'将来負担比率（分子）の構造'!L$50</f>
        <v>1472</v>
      </c>
      <c r="N58" s="137"/>
      <c r="O58" s="137"/>
      <c r="P58" s="137">
        <f>'将来負担比率（分子）の構造'!M$50</f>
        <v>2521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14</v>
      </c>
      <c r="C61" s="137"/>
      <c r="D61" s="137"/>
      <c r="E61" s="137">
        <f>'将来負担比率（分子）の構造'!J$46</f>
        <v>6</v>
      </c>
      <c r="F61" s="137"/>
      <c r="G61" s="137"/>
      <c r="H61" s="137" t="str">
        <f>'将来負担比率（分子）の構造'!K$46</f>
        <v>-</v>
      </c>
      <c r="I61" s="137"/>
      <c r="J61" s="137"/>
      <c r="K61" s="137">
        <f>'将来負担比率（分子）の構造'!L$46</f>
        <v>6</v>
      </c>
      <c r="L61" s="137"/>
      <c r="M61" s="137"/>
      <c r="N61" s="137" t="str">
        <f>'将来負担比率（分子）の構造'!M$46</f>
        <v>-</v>
      </c>
      <c r="O61" s="137"/>
      <c r="P61" s="137"/>
    </row>
    <row r="62" spans="1:16" x14ac:dyDescent="0.15">
      <c r="A62" s="137" t="s">
        <v>29</v>
      </c>
      <c r="B62" s="137">
        <f>'将来負担比率（分子）の構造'!I$45</f>
        <v>3067</v>
      </c>
      <c r="C62" s="137"/>
      <c r="D62" s="137"/>
      <c r="E62" s="137">
        <f>'将来負担比率（分子）の構造'!J$45</f>
        <v>2833</v>
      </c>
      <c r="F62" s="137"/>
      <c r="G62" s="137"/>
      <c r="H62" s="137">
        <f>'将来負担比率（分子）の構造'!K$45</f>
        <v>2645</v>
      </c>
      <c r="I62" s="137"/>
      <c r="J62" s="137"/>
      <c r="K62" s="137">
        <f>'将来負担比率（分子）の構造'!L$45</f>
        <v>2536</v>
      </c>
      <c r="L62" s="137"/>
      <c r="M62" s="137"/>
      <c r="N62" s="137">
        <f>'将来負担比率（分子）の構造'!M$45</f>
        <v>2467</v>
      </c>
      <c r="O62" s="137"/>
      <c r="P62" s="137"/>
    </row>
    <row r="63" spans="1:16" x14ac:dyDescent="0.15">
      <c r="A63" s="137" t="s">
        <v>28</v>
      </c>
      <c r="B63" s="137">
        <f>'将来負担比率（分子）の構造'!I$44</f>
        <v>5792</v>
      </c>
      <c r="C63" s="137"/>
      <c r="D63" s="137"/>
      <c r="E63" s="137">
        <f>'将来負担比率（分子）の構造'!J$44</f>
        <v>5485</v>
      </c>
      <c r="F63" s="137"/>
      <c r="G63" s="137"/>
      <c r="H63" s="137">
        <f>'将来負担比率（分子）の構造'!K$44</f>
        <v>4994</v>
      </c>
      <c r="I63" s="137"/>
      <c r="J63" s="137"/>
      <c r="K63" s="137">
        <f>'将来負担比率（分子）の構造'!L$44</f>
        <v>4463</v>
      </c>
      <c r="L63" s="137"/>
      <c r="M63" s="137"/>
      <c r="N63" s="137">
        <f>'将来負担比率（分子）の構造'!M$44</f>
        <v>3408</v>
      </c>
      <c r="O63" s="137"/>
      <c r="P63" s="137"/>
    </row>
    <row r="64" spans="1:16" x14ac:dyDescent="0.15">
      <c r="A64" s="137" t="s">
        <v>27</v>
      </c>
      <c r="B64" s="137">
        <f>'将来負担比率（分子）の構造'!I$43</f>
        <v>26</v>
      </c>
      <c r="C64" s="137"/>
      <c r="D64" s="137"/>
      <c r="E64" s="137">
        <f>'将来負担比率（分子）の構造'!J$43</f>
        <v>25</v>
      </c>
      <c r="F64" s="137"/>
      <c r="G64" s="137"/>
      <c r="H64" s="137">
        <f>'将来負担比率（分子）の構造'!K$43</f>
        <v>25</v>
      </c>
      <c r="I64" s="137"/>
      <c r="J64" s="137"/>
      <c r="K64" s="137">
        <f>'将来負担比率（分子）の構造'!L$43</f>
        <v>15</v>
      </c>
      <c r="L64" s="137"/>
      <c r="M64" s="137"/>
      <c r="N64" s="137">
        <f>'将来負担比率（分子）の構造'!M$43</f>
        <v>16</v>
      </c>
      <c r="O64" s="137"/>
      <c r="P64" s="137"/>
    </row>
    <row r="65" spans="1:16" x14ac:dyDescent="0.15">
      <c r="A65" s="137" t="s">
        <v>26</v>
      </c>
      <c r="B65" s="137">
        <f>'将来負担比率（分子）の構造'!I$42</f>
        <v>303</v>
      </c>
      <c r="C65" s="137"/>
      <c r="D65" s="137"/>
      <c r="E65" s="137">
        <f>'将来負担比率（分子）の構造'!J$42</f>
        <v>202</v>
      </c>
      <c r="F65" s="137"/>
      <c r="G65" s="137"/>
      <c r="H65" s="137">
        <f>'将来負担比率（分子）の構造'!K$42</f>
        <v>101</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16410</v>
      </c>
      <c r="C66" s="137"/>
      <c r="D66" s="137"/>
      <c r="E66" s="137">
        <f>'将来負担比率（分子）の構造'!J$41</f>
        <v>15956</v>
      </c>
      <c r="F66" s="137"/>
      <c r="G66" s="137"/>
      <c r="H66" s="137">
        <f>'将来負担比率（分子）の構造'!K$41</f>
        <v>15457</v>
      </c>
      <c r="I66" s="137"/>
      <c r="J66" s="137"/>
      <c r="K66" s="137">
        <f>'将来負担比率（分子）の構造'!L$41</f>
        <v>15496</v>
      </c>
      <c r="L66" s="137"/>
      <c r="M66" s="137"/>
      <c r="N66" s="137">
        <f>'将来負担比率（分子）の構造'!M$41</f>
        <v>14998</v>
      </c>
      <c r="O66" s="137"/>
      <c r="P66" s="137"/>
    </row>
    <row r="67" spans="1:16" x14ac:dyDescent="0.15">
      <c r="A67" s="137" t="s">
        <v>63</v>
      </c>
      <c r="B67" s="137" t="e">
        <f>NA()</f>
        <v>#N/A</v>
      </c>
      <c r="C67" s="137">
        <f>IF(ISNUMBER('将来負担比率（分子）の構造'!I$53), IF('将来負担比率（分子）の構造'!I$53 &lt; 0, 0, '将来負担比率（分子）の構造'!I$53), NA())</f>
        <v>7978</v>
      </c>
      <c r="D67" s="137" t="e">
        <f>NA()</f>
        <v>#N/A</v>
      </c>
      <c r="E67" s="137" t="e">
        <f>NA()</f>
        <v>#N/A</v>
      </c>
      <c r="F67" s="137">
        <f>IF(ISNUMBER('将来負担比率（分子）の構造'!J$53), IF('将来負担比率（分子）の構造'!J$53 &lt; 0, 0, '将来負担比率（分子）の構造'!J$53), NA())</f>
        <v>7585</v>
      </c>
      <c r="G67" s="137" t="e">
        <f>NA()</f>
        <v>#N/A</v>
      </c>
      <c r="H67" s="137" t="e">
        <f>NA()</f>
        <v>#N/A</v>
      </c>
      <c r="I67" s="137">
        <f>IF(ISNUMBER('将来負担比率（分子）の構造'!K$53), IF('将来負担比率（分子）の構造'!K$53 &lt; 0, 0, '将来負担比率（分子）の構造'!K$53), NA())</f>
        <v>7014</v>
      </c>
      <c r="J67" s="137" t="e">
        <f>NA()</f>
        <v>#N/A</v>
      </c>
      <c r="K67" s="137" t="e">
        <f>NA()</f>
        <v>#N/A</v>
      </c>
      <c r="L67" s="137">
        <f>IF(ISNUMBER('将来負担比率（分子）の構造'!L$53), IF('将来負担比率（分子）の構造'!L$53 &lt; 0, 0, '将来負担比率（分子）の構造'!L$53), NA())</f>
        <v>6838</v>
      </c>
      <c r="M67" s="137" t="e">
        <f>NA()</f>
        <v>#N/A</v>
      </c>
      <c r="N67" s="137" t="e">
        <f>NA()</f>
        <v>#N/A</v>
      </c>
      <c r="O67" s="137">
        <f>IF(ISNUMBER('将来負担比率（分子）の構造'!M$53), IF('将来負担比率（分子）の構造'!M$53 &lt; 0, 0, '将来負担比率（分子）の構造'!M$53), NA())</f>
        <v>4822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3951559</v>
      </c>
      <c r="S5" s="671"/>
      <c r="T5" s="671"/>
      <c r="U5" s="671"/>
      <c r="V5" s="671"/>
      <c r="W5" s="671"/>
      <c r="X5" s="671"/>
      <c r="Y5" s="718"/>
      <c r="Z5" s="731">
        <v>29.3</v>
      </c>
      <c r="AA5" s="731"/>
      <c r="AB5" s="731"/>
      <c r="AC5" s="731"/>
      <c r="AD5" s="732">
        <v>3655602</v>
      </c>
      <c r="AE5" s="732"/>
      <c r="AF5" s="732"/>
      <c r="AG5" s="732"/>
      <c r="AH5" s="732"/>
      <c r="AI5" s="732"/>
      <c r="AJ5" s="732"/>
      <c r="AK5" s="732"/>
      <c r="AL5" s="719">
        <v>54.5</v>
      </c>
      <c r="AM5" s="688"/>
      <c r="AN5" s="688"/>
      <c r="AO5" s="720"/>
      <c r="AP5" s="707" t="s">
        <v>209</v>
      </c>
      <c r="AQ5" s="708"/>
      <c r="AR5" s="708"/>
      <c r="AS5" s="708"/>
      <c r="AT5" s="708"/>
      <c r="AU5" s="708"/>
      <c r="AV5" s="708"/>
      <c r="AW5" s="708"/>
      <c r="AX5" s="708"/>
      <c r="AY5" s="708"/>
      <c r="AZ5" s="708"/>
      <c r="BA5" s="708"/>
      <c r="BB5" s="708"/>
      <c r="BC5" s="708"/>
      <c r="BD5" s="708"/>
      <c r="BE5" s="708"/>
      <c r="BF5" s="709"/>
      <c r="BG5" s="620">
        <v>3655602</v>
      </c>
      <c r="BH5" s="621"/>
      <c r="BI5" s="621"/>
      <c r="BJ5" s="621"/>
      <c r="BK5" s="621"/>
      <c r="BL5" s="621"/>
      <c r="BM5" s="621"/>
      <c r="BN5" s="622"/>
      <c r="BO5" s="673">
        <v>92.5</v>
      </c>
      <c r="BP5" s="673"/>
      <c r="BQ5" s="673"/>
      <c r="BR5" s="673"/>
      <c r="BS5" s="674">
        <v>49064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139408</v>
      </c>
      <c r="S6" s="621"/>
      <c r="T6" s="621"/>
      <c r="U6" s="621"/>
      <c r="V6" s="621"/>
      <c r="W6" s="621"/>
      <c r="X6" s="621"/>
      <c r="Y6" s="622"/>
      <c r="Z6" s="673">
        <v>1</v>
      </c>
      <c r="AA6" s="673"/>
      <c r="AB6" s="673"/>
      <c r="AC6" s="673"/>
      <c r="AD6" s="674">
        <v>139408</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3655602</v>
      </c>
      <c r="BH6" s="621"/>
      <c r="BI6" s="621"/>
      <c r="BJ6" s="621"/>
      <c r="BK6" s="621"/>
      <c r="BL6" s="621"/>
      <c r="BM6" s="621"/>
      <c r="BN6" s="622"/>
      <c r="BO6" s="673">
        <v>92.5</v>
      </c>
      <c r="BP6" s="673"/>
      <c r="BQ6" s="673"/>
      <c r="BR6" s="673"/>
      <c r="BS6" s="674">
        <v>49064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170969</v>
      </c>
      <c r="CS6" s="621"/>
      <c r="CT6" s="621"/>
      <c r="CU6" s="621"/>
      <c r="CV6" s="621"/>
      <c r="CW6" s="621"/>
      <c r="CX6" s="621"/>
      <c r="CY6" s="622"/>
      <c r="CZ6" s="673">
        <v>1.3</v>
      </c>
      <c r="DA6" s="673"/>
      <c r="DB6" s="673"/>
      <c r="DC6" s="673"/>
      <c r="DD6" s="626" t="s">
        <v>216</v>
      </c>
      <c r="DE6" s="621"/>
      <c r="DF6" s="621"/>
      <c r="DG6" s="621"/>
      <c r="DH6" s="621"/>
      <c r="DI6" s="621"/>
      <c r="DJ6" s="621"/>
      <c r="DK6" s="621"/>
      <c r="DL6" s="621"/>
      <c r="DM6" s="621"/>
      <c r="DN6" s="621"/>
      <c r="DO6" s="621"/>
      <c r="DP6" s="622"/>
      <c r="DQ6" s="626">
        <v>170965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2760</v>
      </c>
      <c r="S7" s="621"/>
      <c r="T7" s="621"/>
      <c r="U7" s="621"/>
      <c r="V7" s="621"/>
      <c r="W7" s="621"/>
      <c r="X7" s="621"/>
      <c r="Y7" s="622"/>
      <c r="Z7" s="673">
        <v>0</v>
      </c>
      <c r="AA7" s="673"/>
      <c r="AB7" s="673"/>
      <c r="AC7" s="673"/>
      <c r="AD7" s="674">
        <v>2760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1631658</v>
      </c>
      <c r="BH7" s="621"/>
      <c r="BI7" s="621"/>
      <c r="BJ7" s="621"/>
      <c r="BK7" s="621"/>
      <c r="BL7" s="621"/>
      <c r="BM7" s="621"/>
      <c r="BN7" s="622"/>
      <c r="BO7" s="673">
        <v>41.3</v>
      </c>
      <c r="BP7" s="673"/>
      <c r="BQ7" s="673"/>
      <c r="BR7" s="673"/>
      <c r="BS7" s="674">
        <v>49064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1557114</v>
      </c>
      <c r="CS7" s="621"/>
      <c r="CT7" s="621"/>
      <c r="CU7" s="621"/>
      <c r="CV7" s="621"/>
      <c r="CW7" s="621"/>
      <c r="CX7" s="621"/>
      <c r="CY7" s="622"/>
      <c r="CZ7" s="673">
        <v>12.2</v>
      </c>
      <c r="DA7" s="673"/>
      <c r="DB7" s="673"/>
      <c r="DC7" s="673"/>
      <c r="DD7" s="626">
        <v>24857</v>
      </c>
      <c r="DE7" s="621"/>
      <c r="DF7" s="621"/>
      <c r="DG7" s="621"/>
      <c r="DH7" s="621"/>
      <c r="DI7" s="621"/>
      <c r="DJ7" s="621"/>
      <c r="DK7" s="621"/>
      <c r="DL7" s="621"/>
      <c r="DM7" s="621"/>
      <c r="DN7" s="621"/>
      <c r="DO7" s="621"/>
      <c r="DP7" s="622"/>
      <c r="DQ7" s="626">
        <v>1245985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10856</v>
      </c>
      <c r="S8" s="621"/>
      <c r="T8" s="621"/>
      <c r="U8" s="621"/>
      <c r="V8" s="621"/>
      <c r="W8" s="621"/>
      <c r="X8" s="621"/>
      <c r="Y8" s="622"/>
      <c r="Z8" s="673">
        <v>0.1</v>
      </c>
      <c r="AA8" s="673"/>
      <c r="AB8" s="673"/>
      <c r="AC8" s="673"/>
      <c r="AD8" s="674">
        <v>10856</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50745</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4049390</v>
      </c>
      <c r="CS8" s="621"/>
      <c r="CT8" s="621"/>
      <c r="CU8" s="621"/>
      <c r="CV8" s="621"/>
      <c r="CW8" s="621"/>
      <c r="CX8" s="621"/>
      <c r="CY8" s="622"/>
      <c r="CZ8" s="673">
        <v>31.8</v>
      </c>
      <c r="DA8" s="673"/>
      <c r="DB8" s="673"/>
      <c r="DC8" s="673"/>
      <c r="DD8" s="626">
        <v>25056</v>
      </c>
      <c r="DE8" s="621"/>
      <c r="DF8" s="621"/>
      <c r="DG8" s="621"/>
      <c r="DH8" s="621"/>
      <c r="DI8" s="621"/>
      <c r="DJ8" s="621"/>
      <c r="DK8" s="621"/>
      <c r="DL8" s="621"/>
      <c r="DM8" s="621"/>
      <c r="DN8" s="621"/>
      <c r="DO8" s="621"/>
      <c r="DP8" s="622"/>
      <c r="DQ8" s="626">
        <v>2018659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6340</v>
      </c>
      <c r="S9" s="621"/>
      <c r="T9" s="621"/>
      <c r="U9" s="621"/>
      <c r="V9" s="621"/>
      <c r="W9" s="621"/>
      <c r="X9" s="621"/>
      <c r="Y9" s="622"/>
      <c r="Z9" s="673">
        <v>0</v>
      </c>
      <c r="AA9" s="673"/>
      <c r="AB9" s="673"/>
      <c r="AC9" s="673"/>
      <c r="AD9" s="674">
        <v>6340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1240460</v>
      </c>
      <c r="BH9" s="621"/>
      <c r="BI9" s="621"/>
      <c r="BJ9" s="621"/>
      <c r="BK9" s="621"/>
      <c r="BL9" s="621"/>
      <c r="BM9" s="621"/>
      <c r="BN9" s="622"/>
      <c r="BO9" s="673">
        <v>31.4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804252</v>
      </c>
      <c r="CS9" s="621"/>
      <c r="CT9" s="621"/>
      <c r="CU9" s="621"/>
      <c r="CV9" s="621"/>
      <c r="CW9" s="621"/>
      <c r="CX9" s="621"/>
      <c r="CY9" s="622"/>
      <c r="CZ9" s="673">
        <v>6.3</v>
      </c>
      <c r="DA9" s="673"/>
      <c r="DB9" s="673"/>
      <c r="DC9" s="673"/>
      <c r="DD9" s="626">
        <v>9797</v>
      </c>
      <c r="DE9" s="621"/>
      <c r="DF9" s="621"/>
      <c r="DG9" s="621"/>
      <c r="DH9" s="621"/>
      <c r="DI9" s="621"/>
      <c r="DJ9" s="621"/>
      <c r="DK9" s="621"/>
      <c r="DL9" s="621"/>
      <c r="DM9" s="621"/>
      <c r="DN9" s="621"/>
      <c r="DO9" s="621"/>
      <c r="DP9" s="622"/>
      <c r="DQ9" s="626">
        <v>687499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464024</v>
      </c>
      <c r="S10" s="621"/>
      <c r="T10" s="621"/>
      <c r="U10" s="621"/>
      <c r="V10" s="621"/>
      <c r="W10" s="621"/>
      <c r="X10" s="621"/>
      <c r="Y10" s="622"/>
      <c r="Z10" s="673">
        <v>3.4</v>
      </c>
      <c r="AA10" s="673"/>
      <c r="AB10" s="673"/>
      <c r="AC10" s="673"/>
      <c r="AD10" s="674">
        <v>464024</v>
      </c>
      <c r="AE10" s="674"/>
      <c r="AF10" s="674"/>
      <c r="AG10" s="674"/>
      <c r="AH10" s="674"/>
      <c r="AI10" s="674"/>
      <c r="AJ10" s="674"/>
      <c r="AK10" s="674"/>
      <c r="AL10" s="643">
        <v>6.9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92615</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9600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100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5856</v>
      </c>
      <c r="S11" s="621"/>
      <c r="T11" s="621"/>
      <c r="U11" s="621"/>
      <c r="V11" s="621"/>
      <c r="W11" s="621"/>
      <c r="X11" s="621"/>
      <c r="Y11" s="622"/>
      <c r="Z11" s="673">
        <v>0</v>
      </c>
      <c r="AA11" s="673"/>
      <c r="AB11" s="673"/>
      <c r="AC11" s="673"/>
      <c r="AD11" s="674">
        <v>5856</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247838</v>
      </c>
      <c r="BH11" s="621"/>
      <c r="BI11" s="621"/>
      <c r="BJ11" s="621"/>
      <c r="BK11" s="621"/>
      <c r="BL11" s="621"/>
      <c r="BM11" s="621"/>
      <c r="BN11" s="622"/>
      <c r="BO11" s="673">
        <v>6.3</v>
      </c>
      <c r="BP11" s="673"/>
      <c r="BQ11" s="673"/>
      <c r="BR11" s="673"/>
      <c r="BS11" s="626">
        <v>49064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229679</v>
      </c>
      <c r="CS11" s="621"/>
      <c r="CT11" s="621"/>
      <c r="CU11" s="621"/>
      <c r="CV11" s="621"/>
      <c r="CW11" s="621"/>
      <c r="CX11" s="621"/>
      <c r="CY11" s="622"/>
      <c r="CZ11" s="673">
        <v>1.8</v>
      </c>
      <c r="DA11" s="673"/>
      <c r="DB11" s="673"/>
      <c r="DC11" s="673"/>
      <c r="DD11" s="626">
        <v>36950</v>
      </c>
      <c r="DE11" s="621"/>
      <c r="DF11" s="621"/>
      <c r="DG11" s="621"/>
      <c r="DH11" s="621"/>
      <c r="DI11" s="621"/>
      <c r="DJ11" s="621"/>
      <c r="DK11" s="621"/>
      <c r="DL11" s="621"/>
      <c r="DM11" s="621"/>
      <c r="DN11" s="621"/>
      <c r="DO11" s="621"/>
      <c r="DP11" s="622"/>
      <c r="DQ11" s="626">
        <v>163753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1699442</v>
      </c>
      <c r="BH12" s="621"/>
      <c r="BI12" s="621"/>
      <c r="BJ12" s="621"/>
      <c r="BK12" s="621"/>
      <c r="BL12" s="621"/>
      <c r="BM12" s="621"/>
      <c r="BN12" s="622"/>
      <c r="BO12" s="673">
        <v>43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186833</v>
      </c>
      <c r="CS12" s="621"/>
      <c r="CT12" s="621"/>
      <c r="CU12" s="621"/>
      <c r="CV12" s="621"/>
      <c r="CW12" s="621"/>
      <c r="CX12" s="621"/>
      <c r="CY12" s="622"/>
      <c r="CZ12" s="673">
        <v>1.5</v>
      </c>
      <c r="DA12" s="673"/>
      <c r="DB12" s="673"/>
      <c r="DC12" s="673"/>
      <c r="DD12" s="626">
        <v>7101</v>
      </c>
      <c r="DE12" s="621"/>
      <c r="DF12" s="621"/>
      <c r="DG12" s="621"/>
      <c r="DH12" s="621"/>
      <c r="DI12" s="621"/>
      <c r="DJ12" s="621"/>
      <c r="DK12" s="621"/>
      <c r="DL12" s="621"/>
      <c r="DM12" s="621"/>
      <c r="DN12" s="621"/>
      <c r="DO12" s="621"/>
      <c r="DP12" s="622"/>
      <c r="DQ12" s="626">
        <v>164068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25886</v>
      </c>
      <c r="S13" s="621"/>
      <c r="T13" s="621"/>
      <c r="U13" s="621"/>
      <c r="V13" s="621"/>
      <c r="W13" s="621"/>
      <c r="X13" s="621"/>
      <c r="Y13" s="622"/>
      <c r="Z13" s="673">
        <v>0.2</v>
      </c>
      <c r="AA13" s="673"/>
      <c r="AB13" s="673"/>
      <c r="AC13" s="673"/>
      <c r="AD13" s="674">
        <v>25886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1681633</v>
      </c>
      <c r="BH13" s="621"/>
      <c r="BI13" s="621"/>
      <c r="BJ13" s="621"/>
      <c r="BK13" s="621"/>
      <c r="BL13" s="621"/>
      <c r="BM13" s="621"/>
      <c r="BN13" s="622"/>
      <c r="BO13" s="673">
        <v>42.6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1282995</v>
      </c>
      <c r="CS13" s="621"/>
      <c r="CT13" s="621"/>
      <c r="CU13" s="621"/>
      <c r="CV13" s="621"/>
      <c r="CW13" s="621"/>
      <c r="CX13" s="621"/>
      <c r="CY13" s="622"/>
      <c r="CZ13" s="673">
        <v>10.1</v>
      </c>
      <c r="DA13" s="673"/>
      <c r="DB13" s="673"/>
      <c r="DC13" s="673"/>
      <c r="DD13" s="626">
        <v>385400</v>
      </c>
      <c r="DE13" s="621"/>
      <c r="DF13" s="621"/>
      <c r="DG13" s="621"/>
      <c r="DH13" s="621"/>
      <c r="DI13" s="621"/>
      <c r="DJ13" s="621"/>
      <c r="DK13" s="621"/>
      <c r="DL13" s="621"/>
      <c r="DM13" s="621"/>
      <c r="DN13" s="621"/>
      <c r="DO13" s="621"/>
      <c r="DP13" s="622"/>
      <c r="DQ13" s="626">
        <v>910472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80508</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635474</v>
      </c>
      <c r="CS14" s="621"/>
      <c r="CT14" s="621"/>
      <c r="CU14" s="621"/>
      <c r="CV14" s="621"/>
      <c r="CW14" s="621"/>
      <c r="CX14" s="621"/>
      <c r="CY14" s="622"/>
      <c r="CZ14" s="673">
        <v>5</v>
      </c>
      <c r="DA14" s="673"/>
      <c r="DB14" s="673"/>
      <c r="DC14" s="673"/>
      <c r="DD14" s="626">
        <v>71158</v>
      </c>
      <c r="DE14" s="621"/>
      <c r="DF14" s="621"/>
      <c r="DG14" s="621"/>
      <c r="DH14" s="621"/>
      <c r="DI14" s="621"/>
      <c r="DJ14" s="621"/>
      <c r="DK14" s="621"/>
      <c r="DL14" s="621"/>
      <c r="DM14" s="621"/>
      <c r="DN14" s="621"/>
      <c r="DO14" s="621"/>
      <c r="DP14" s="622"/>
      <c r="DQ14" s="626">
        <v>562803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12805</v>
      </c>
      <c r="S15" s="621"/>
      <c r="T15" s="621"/>
      <c r="U15" s="621"/>
      <c r="V15" s="621"/>
      <c r="W15" s="621"/>
      <c r="X15" s="621"/>
      <c r="Y15" s="622"/>
      <c r="Z15" s="673">
        <v>0.1</v>
      </c>
      <c r="AA15" s="673"/>
      <c r="AB15" s="673"/>
      <c r="AC15" s="673"/>
      <c r="AD15" s="674">
        <v>12805</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242227</v>
      </c>
      <c r="BH15" s="621"/>
      <c r="BI15" s="621"/>
      <c r="BJ15" s="621"/>
      <c r="BK15" s="621"/>
      <c r="BL15" s="621"/>
      <c r="BM15" s="621"/>
      <c r="BN15" s="622"/>
      <c r="BO15" s="673">
        <v>6.1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1441939</v>
      </c>
      <c r="CS15" s="621"/>
      <c r="CT15" s="621"/>
      <c r="CU15" s="621"/>
      <c r="CV15" s="621"/>
      <c r="CW15" s="621"/>
      <c r="CX15" s="621"/>
      <c r="CY15" s="622"/>
      <c r="CZ15" s="673">
        <v>11.3</v>
      </c>
      <c r="DA15" s="673"/>
      <c r="DB15" s="673"/>
      <c r="DC15" s="673"/>
      <c r="DD15" s="626">
        <v>580856</v>
      </c>
      <c r="DE15" s="621"/>
      <c r="DF15" s="621"/>
      <c r="DG15" s="621"/>
      <c r="DH15" s="621"/>
      <c r="DI15" s="621"/>
      <c r="DJ15" s="621"/>
      <c r="DK15" s="621"/>
      <c r="DL15" s="621"/>
      <c r="DM15" s="621"/>
      <c r="DN15" s="621"/>
      <c r="DO15" s="621"/>
      <c r="DP15" s="622"/>
      <c r="DQ15" s="626">
        <v>816373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3352337</v>
      </c>
      <c r="S16" s="621"/>
      <c r="T16" s="621"/>
      <c r="U16" s="621"/>
      <c r="V16" s="621"/>
      <c r="W16" s="621"/>
      <c r="X16" s="621"/>
      <c r="Y16" s="622"/>
      <c r="Z16" s="673">
        <v>24.9</v>
      </c>
      <c r="AA16" s="673"/>
      <c r="AB16" s="673"/>
      <c r="AC16" s="673"/>
      <c r="AD16" s="674">
        <v>2337376</v>
      </c>
      <c r="AE16" s="674"/>
      <c r="AF16" s="674"/>
      <c r="AG16" s="674"/>
      <c r="AH16" s="674"/>
      <c r="AI16" s="674"/>
      <c r="AJ16" s="674"/>
      <c r="AK16" s="674"/>
      <c r="AL16" s="643">
        <v>34.9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685801</v>
      </c>
      <c r="CS16" s="621"/>
      <c r="CT16" s="621"/>
      <c r="CU16" s="621"/>
      <c r="CV16" s="621"/>
      <c r="CW16" s="621"/>
      <c r="CX16" s="621"/>
      <c r="CY16" s="622"/>
      <c r="CZ16" s="673">
        <v>5.4</v>
      </c>
      <c r="DA16" s="673"/>
      <c r="DB16" s="673"/>
      <c r="DC16" s="673"/>
      <c r="DD16" s="626" t="s">
        <v>112</v>
      </c>
      <c r="DE16" s="621"/>
      <c r="DF16" s="621"/>
      <c r="DG16" s="621"/>
      <c r="DH16" s="621"/>
      <c r="DI16" s="621"/>
      <c r="DJ16" s="621"/>
      <c r="DK16" s="621"/>
      <c r="DL16" s="621"/>
      <c r="DM16" s="621"/>
      <c r="DN16" s="621"/>
      <c r="DO16" s="621"/>
      <c r="DP16" s="622"/>
      <c r="DQ16" s="626">
        <v>350992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2337376</v>
      </c>
      <c r="S17" s="621"/>
      <c r="T17" s="621"/>
      <c r="U17" s="621"/>
      <c r="V17" s="621"/>
      <c r="W17" s="621"/>
      <c r="X17" s="621"/>
      <c r="Y17" s="622"/>
      <c r="Z17" s="673">
        <v>17.3</v>
      </c>
      <c r="AA17" s="673"/>
      <c r="AB17" s="673"/>
      <c r="AC17" s="673"/>
      <c r="AD17" s="674">
        <v>2337376</v>
      </c>
      <c r="AE17" s="674"/>
      <c r="AF17" s="674"/>
      <c r="AG17" s="674"/>
      <c r="AH17" s="674"/>
      <c r="AI17" s="674"/>
      <c r="AJ17" s="674"/>
      <c r="AK17" s="674"/>
      <c r="AL17" s="643">
        <v>34.9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1767</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1665189</v>
      </c>
      <c r="CS17" s="621"/>
      <c r="CT17" s="621"/>
      <c r="CU17" s="621"/>
      <c r="CV17" s="621"/>
      <c r="CW17" s="621"/>
      <c r="CX17" s="621"/>
      <c r="CY17" s="622"/>
      <c r="CZ17" s="673">
        <v>13.1</v>
      </c>
      <c r="DA17" s="673"/>
      <c r="DB17" s="673"/>
      <c r="DC17" s="673"/>
      <c r="DD17" s="626" t="s">
        <v>112</v>
      </c>
      <c r="DE17" s="621"/>
      <c r="DF17" s="621"/>
      <c r="DG17" s="621"/>
      <c r="DH17" s="621"/>
      <c r="DI17" s="621"/>
      <c r="DJ17" s="621"/>
      <c r="DK17" s="621"/>
      <c r="DL17" s="621"/>
      <c r="DM17" s="621"/>
      <c r="DN17" s="621"/>
      <c r="DO17" s="621"/>
      <c r="DP17" s="622"/>
      <c r="DQ17" s="626">
        <v>1577403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359389</v>
      </c>
      <c r="S18" s="621"/>
      <c r="T18" s="621"/>
      <c r="U18" s="621"/>
      <c r="V18" s="621"/>
      <c r="W18" s="621"/>
      <c r="X18" s="621"/>
      <c r="Y18" s="622"/>
      <c r="Z18" s="673">
        <v>2.7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655572</v>
      </c>
      <c r="S19" s="621"/>
      <c r="T19" s="621"/>
      <c r="U19" s="621"/>
      <c r="V19" s="621"/>
      <c r="W19" s="621"/>
      <c r="X19" s="621"/>
      <c r="Y19" s="622"/>
      <c r="Z19" s="673">
        <v>4.9000000000000004</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295957</v>
      </c>
      <c r="BH19" s="621"/>
      <c r="BI19" s="621"/>
      <c r="BJ19" s="621"/>
      <c r="BK19" s="621"/>
      <c r="BL19" s="621"/>
      <c r="BM19" s="621"/>
      <c r="BN19" s="622"/>
      <c r="BO19" s="673">
        <v>7.5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7971831</v>
      </c>
      <c r="S20" s="621"/>
      <c r="T20" s="621"/>
      <c r="U20" s="621"/>
      <c r="V20" s="621"/>
      <c r="W20" s="621"/>
      <c r="X20" s="621"/>
      <c r="Y20" s="622"/>
      <c r="Z20" s="673">
        <v>59.1</v>
      </c>
      <c r="AA20" s="673"/>
      <c r="AB20" s="673"/>
      <c r="AC20" s="673"/>
      <c r="AD20" s="674">
        <v>6660913</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295957</v>
      </c>
      <c r="BH20" s="621"/>
      <c r="BI20" s="621"/>
      <c r="BJ20" s="621"/>
      <c r="BK20" s="621"/>
      <c r="BL20" s="621"/>
      <c r="BM20" s="621"/>
      <c r="BN20" s="622"/>
      <c r="BO20" s="673">
        <v>7.5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12719235</v>
      </c>
      <c r="CS20" s="621"/>
      <c r="CT20" s="621"/>
      <c r="CU20" s="621"/>
      <c r="CV20" s="621"/>
      <c r="CW20" s="621"/>
      <c r="CX20" s="621"/>
      <c r="CY20" s="622"/>
      <c r="CZ20" s="673">
        <v>100</v>
      </c>
      <c r="DA20" s="673"/>
      <c r="DB20" s="673"/>
      <c r="DC20" s="673"/>
      <c r="DD20" s="626">
        <v>1141175</v>
      </c>
      <c r="DE20" s="621"/>
      <c r="DF20" s="621"/>
      <c r="DG20" s="621"/>
      <c r="DH20" s="621"/>
      <c r="DI20" s="621"/>
      <c r="DJ20" s="621"/>
      <c r="DK20" s="621"/>
      <c r="DL20" s="621"/>
      <c r="DM20" s="621"/>
      <c r="DN20" s="621"/>
      <c r="DO20" s="621"/>
      <c r="DP20" s="622"/>
      <c r="DQ20" s="626">
        <v>8669072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3804</v>
      </c>
      <c r="S21" s="621"/>
      <c r="T21" s="621"/>
      <c r="U21" s="621"/>
      <c r="V21" s="621"/>
      <c r="W21" s="621"/>
      <c r="X21" s="621"/>
      <c r="Y21" s="622"/>
      <c r="Z21" s="673">
        <v>0</v>
      </c>
      <c r="AA21" s="673"/>
      <c r="AB21" s="673"/>
      <c r="AC21" s="673"/>
      <c r="AD21" s="674">
        <v>3804</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75777</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222191</v>
      </c>
      <c r="S23" s="621"/>
      <c r="T23" s="621"/>
      <c r="U23" s="621"/>
      <c r="V23" s="621"/>
      <c r="W23" s="621"/>
      <c r="X23" s="621"/>
      <c r="Y23" s="622"/>
      <c r="Z23" s="673">
        <v>1.6</v>
      </c>
      <c r="AA23" s="673"/>
      <c r="AB23" s="673"/>
      <c r="AC23" s="673"/>
      <c r="AD23" s="674">
        <v>16307</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295957</v>
      </c>
      <c r="BH23" s="621"/>
      <c r="BI23" s="621"/>
      <c r="BJ23" s="621"/>
      <c r="BK23" s="621"/>
      <c r="BL23" s="621"/>
      <c r="BM23" s="621"/>
      <c r="BN23" s="622"/>
      <c r="BO23" s="673">
        <v>7.5</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107982</v>
      </c>
      <c r="S24" s="621"/>
      <c r="T24" s="621"/>
      <c r="U24" s="621"/>
      <c r="V24" s="621"/>
      <c r="W24" s="621"/>
      <c r="X24" s="621"/>
      <c r="Y24" s="622"/>
      <c r="Z24" s="673">
        <v>0.8</v>
      </c>
      <c r="AA24" s="673"/>
      <c r="AB24" s="673"/>
      <c r="AC24" s="673"/>
      <c r="AD24" s="674">
        <v>2</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6503579</v>
      </c>
      <c r="CS24" s="671"/>
      <c r="CT24" s="671"/>
      <c r="CU24" s="671"/>
      <c r="CV24" s="671"/>
      <c r="CW24" s="671"/>
      <c r="CX24" s="671"/>
      <c r="CY24" s="718"/>
      <c r="CZ24" s="722">
        <v>51.1</v>
      </c>
      <c r="DA24" s="723"/>
      <c r="DB24" s="723"/>
      <c r="DC24" s="724"/>
      <c r="DD24" s="717">
        <v>4588962</v>
      </c>
      <c r="DE24" s="671"/>
      <c r="DF24" s="671"/>
      <c r="DG24" s="671"/>
      <c r="DH24" s="671"/>
      <c r="DI24" s="671"/>
      <c r="DJ24" s="671"/>
      <c r="DK24" s="718"/>
      <c r="DL24" s="717">
        <v>4439762</v>
      </c>
      <c r="DM24" s="671"/>
      <c r="DN24" s="671"/>
      <c r="DO24" s="671"/>
      <c r="DP24" s="671"/>
      <c r="DQ24" s="671"/>
      <c r="DR24" s="671"/>
      <c r="DS24" s="671"/>
      <c r="DT24" s="671"/>
      <c r="DU24" s="671"/>
      <c r="DV24" s="718"/>
      <c r="DW24" s="719">
        <v>62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1544600</v>
      </c>
      <c r="S25" s="621"/>
      <c r="T25" s="621"/>
      <c r="U25" s="621"/>
      <c r="V25" s="621"/>
      <c r="W25" s="621"/>
      <c r="X25" s="621"/>
      <c r="Y25" s="622"/>
      <c r="Z25" s="673">
        <v>11.5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2402684</v>
      </c>
      <c r="CS25" s="639"/>
      <c r="CT25" s="639"/>
      <c r="CU25" s="639"/>
      <c r="CV25" s="639"/>
      <c r="CW25" s="639"/>
      <c r="CX25" s="639"/>
      <c r="CY25" s="640"/>
      <c r="CZ25" s="623">
        <v>18.899999999999999</v>
      </c>
      <c r="DA25" s="641"/>
      <c r="DB25" s="641"/>
      <c r="DC25" s="642"/>
      <c r="DD25" s="626">
        <v>2311984</v>
      </c>
      <c r="DE25" s="639"/>
      <c r="DF25" s="639"/>
      <c r="DG25" s="639"/>
      <c r="DH25" s="639"/>
      <c r="DI25" s="639"/>
      <c r="DJ25" s="639"/>
      <c r="DK25" s="640"/>
      <c r="DL25" s="626">
        <v>2185090</v>
      </c>
      <c r="DM25" s="639"/>
      <c r="DN25" s="639"/>
      <c r="DO25" s="639"/>
      <c r="DP25" s="639"/>
      <c r="DQ25" s="639"/>
      <c r="DR25" s="639"/>
      <c r="DS25" s="639"/>
      <c r="DT25" s="639"/>
      <c r="DU25" s="639"/>
      <c r="DV25" s="640"/>
      <c r="DW25" s="643">
        <v>30.5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1556256</v>
      </c>
      <c r="CS26" s="621"/>
      <c r="CT26" s="621"/>
      <c r="CU26" s="621"/>
      <c r="CV26" s="621"/>
      <c r="CW26" s="621"/>
      <c r="CX26" s="621"/>
      <c r="CY26" s="622"/>
      <c r="CZ26" s="623">
        <v>12.2</v>
      </c>
      <c r="DA26" s="641"/>
      <c r="DB26" s="641"/>
      <c r="DC26" s="642"/>
      <c r="DD26" s="626">
        <v>1479141</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851673</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3951559</v>
      </c>
      <c r="BH27" s="621"/>
      <c r="BI27" s="621"/>
      <c r="BJ27" s="621"/>
      <c r="BK27" s="621"/>
      <c r="BL27" s="621"/>
      <c r="BM27" s="621"/>
      <c r="BN27" s="622"/>
      <c r="BO27" s="673">
        <v>100</v>
      </c>
      <c r="BP27" s="673"/>
      <c r="BQ27" s="673"/>
      <c r="BR27" s="673"/>
      <c r="BS27" s="626">
        <v>49064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2436246</v>
      </c>
      <c r="CS27" s="639"/>
      <c r="CT27" s="639"/>
      <c r="CU27" s="639"/>
      <c r="CV27" s="639"/>
      <c r="CW27" s="639"/>
      <c r="CX27" s="639"/>
      <c r="CY27" s="640"/>
      <c r="CZ27" s="623">
        <v>19.2</v>
      </c>
      <c r="DA27" s="641"/>
      <c r="DB27" s="641"/>
      <c r="DC27" s="642"/>
      <c r="DD27" s="626">
        <v>700115</v>
      </c>
      <c r="DE27" s="639"/>
      <c r="DF27" s="639"/>
      <c r="DG27" s="639"/>
      <c r="DH27" s="639"/>
      <c r="DI27" s="639"/>
      <c r="DJ27" s="639"/>
      <c r="DK27" s="640"/>
      <c r="DL27" s="626">
        <v>678432</v>
      </c>
      <c r="DM27" s="639"/>
      <c r="DN27" s="639"/>
      <c r="DO27" s="639"/>
      <c r="DP27" s="639"/>
      <c r="DQ27" s="639"/>
      <c r="DR27" s="639"/>
      <c r="DS27" s="639"/>
      <c r="DT27" s="639"/>
      <c r="DU27" s="639"/>
      <c r="DV27" s="640"/>
      <c r="DW27" s="643">
        <v>9.5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42245</v>
      </c>
      <c r="S28" s="621"/>
      <c r="T28" s="621"/>
      <c r="U28" s="621"/>
      <c r="V28" s="621"/>
      <c r="W28" s="621"/>
      <c r="X28" s="621"/>
      <c r="Y28" s="622"/>
      <c r="Z28" s="673">
        <v>0.3</v>
      </c>
      <c r="AA28" s="673"/>
      <c r="AB28" s="673"/>
      <c r="AC28" s="673"/>
      <c r="AD28" s="674">
        <v>20106</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1664649</v>
      </c>
      <c r="CS28" s="621"/>
      <c r="CT28" s="621"/>
      <c r="CU28" s="621"/>
      <c r="CV28" s="621"/>
      <c r="CW28" s="621"/>
      <c r="CX28" s="621"/>
      <c r="CY28" s="622"/>
      <c r="CZ28" s="623">
        <v>13.1</v>
      </c>
      <c r="DA28" s="641"/>
      <c r="DB28" s="641"/>
      <c r="DC28" s="642"/>
      <c r="DD28" s="626">
        <v>1576863</v>
      </c>
      <c r="DE28" s="621"/>
      <c r="DF28" s="621"/>
      <c r="DG28" s="621"/>
      <c r="DH28" s="621"/>
      <c r="DI28" s="621"/>
      <c r="DJ28" s="621"/>
      <c r="DK28" s="622"/>
      <c r="DL28" s="626">
        <v>1576240</v>
      </c>
      <c r="DM28" s="621"/>
      <c r="DN28" s="621"/>
      <c r="DO28" s="621"/>
      <c r="DP28" s="621"/>
      <c r="DQ28" s="621"/>
      <c r="DR28" s="621"/>
      <c r="DS28" s="621"/>
      <c r="DT28" s="621"/>
      <c r="DU28" s="621"/>
      <c r="DV28" s="622"/>
      <c r="DW28" s="643">
        <v>22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17079</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1664649</v>
      </c>
      <c r="CS29" s="639"/>
      <c r="CT29" s="639"/>
      <c r="CU29" s="639"/>
      <c r="CV29" s="639"/>
      <c r="CW29" s="639"/>
      <c r="CX29" s="639"/>
      <c r="CY29" s="640"/>
      <c r="CZ29" s="623">
        <v>13.1</v>
      </c>
      <c r="DA29" s="641"/>
      <c r="DB29" s="641"/>
      <c r="DC29" s="642"/>
      <c r="DD29" s="626">
        <v>1576863</v>
      </c>
      <c r="DE29" s="639"/>
      <c r="DF29" s="639"/>
      <c r="DG29" s="639"/>
      <c r="DH29" s="639"/>
      <c r="DI29" s="639"/>
      <c r="DJ29" s="639"/>
      <c r="DK29" s="640"/>
      <c r="DL29" s="626">
        <v>1576240</v>
      </c>
      <c r="DM29" s="639"/>
      <c r="DN29" s="639"/>
      <c r="DO29" s="639"/>
      <c r="DP29" s="639"/>
      <c r="DQ29" s="639"/>
      <c r="DR29" s="639"/>
      <c r="DS29" s="639"/>
      <c r="DT29" s="639"/>
      <c r="DU29" s="639"/>
      <c r="DV29" s="640"/>
      <c r="DW29" s="643">
        <v>22</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473997</v>
      </c>
      <c r="S30" s="621"/>
      <c r="T30" s="621"/>
      <c r="U30" s="621"/>
      <c r="V30" s="621"/>
      <c r="W30" s="621"/>
      <c r="X30" s="621"/>
      <c r="Y30" s="622"/>
      <c r="Z30" s="673">
        <v>3.5</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97.9</v>
      </c>
      <c r="BN30" s="687"/>
      <c r="BO30" s="687"/>
      <c r="BP30" s="687"/>
      <c r="BQ30" s="689"/>
      <c r="BR30" s="686">
        <v>99.1</v>
      </c>
      <c r="BS30" s="687"/>
      <c r="BT30" s="687"/>
      <c r="BU30" s="687"/>
      <c r="BV30" s="687"/>
      <c r="BW30" s="687"/>
      <c r="BX30" s="688">
        <v>97</v>
      </c>
      <c r="BY30" s="687"/>
      <c r="BZ30" s="687"/>
      <c r="CA30" s="687"/>
      <c r="CB30" s="689"/>
      <c r="CD30" s="692"/>
      <c r="CE30" s="693"/>
      <c r="CF30" s="657" t="s">
        <v>292</v>
      </c>
      <c r="CG30" s="654"/>
      <c r="CH30" s="654"/>
      <c r="CI30" s="654"/>
      <c r="CJ30" s="654"/>
      <c r="CK30" s="654"/>
      <c r="CL30" s="654"/>
      <c r="CM30" s="654"/>
      <c r="CN30" s="654"/>
      <c r="CO30" s="654"/>
      <c r="CP30" s="654"/>
      <c r="CQ30" s="655"/>
      <c r="CR30" s="620">
        <v>1514994</v>
      </c>
      <c r="CS30" s="621"/>
      <c r="CT30" s="621"/>
      <c r="CU30" s="621"/>
      <c r="CV30" s="621"/>
      <c r="CW30" s="621"/>
      <c r="CX30" s="621"/>
      <c r="CY30" s="622"/>
      <c r="CZ30" s="623">
        <v>11.9</v>
      </c>
      <c r="DA30" s="641"/>
      <c r="DB30" s="641"/>
      <c r="DC30" s="642"/>
      <c r="DD30" s="626">
        <v>1438536</v>
      </c>
      <c r="DE30" s="621"/>
      <c r="DF30" s="621"/>
      <c r="DG30" s="621"/>
      <c r="DH30" s="621"/>
      <c r="DI30" s="621"/>
      <c r="DJ30" s="621"/>
      <c r="DK30" s="622"/>
      <c r="DL30" s="626">
        <v>1437913</v>
      </c>
      <c r="DM30" s="621"/>
      <c r="DN30" s="621"/>
      <c r="DO30" s="621"/>
      <c r="DP30" s="621"/>
      <c r="DQ30" s="621"/>
      <c r="DR30" s="621"/>
      <c r="DS30" s="621"/>
      <c r="DT30" s="621"/>
      <c r="DU30" s="621"/>
      <c r="DV30" s="622"/>
      <c r="DW30" s="643">
        <v>20.100000000000001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812635</v>
      </c>
      <c r="S31" s="621"/>
      <c r="T31" s="621"/>
      <c r="U31" s="621"/>
      <c r="V31" s="621"/>
      <c r="W31" s="621"/>
      <c r="X31" s="621"/>
      <c r="Y31" s="622"/>
      <c r="Z31" s="673">
        <v>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97.7</v>
      </c>
      <c r="BN31" s="685"/>
      <c r="BO31" s="685"/>
      <c r="BP31" s="685"/>
      <c r="BQ31" s="649"/>
      <c r="BR31" s="684">
        <v>99.1</v>
      </c>
      <c r="BS31" s="639"/>
      <c r="BT31" s="639"/>
      <c r="BU31" s="639"/>
      <c r="BV31" s="639"/>
      <c r="BW31" s="639"/>
      <c r="BX31" s="675">
        <v>96.7</v>
      </c>
      <c r="BY31" s="685"/>
      <c r="BZ31" s="685"/>
      <c r="CA31" s="685"/>
      <c r="CB31" s="649"/>
      <c r="CD31" s="692"/>
      <c r="CE31" s="693"/>
      <c r="CF31" s="657" t="s">
        <v>296</v>
      </c>
      <c r="CG31" s="654"/>
      <c r="CH31" s="654"/>
      <c r="CI31" s="654"/>
      <c r="CJ31" s="654"/>
      <c r="CK31" s="654"/>
      <c r="CL31" s="654"/>
      <c r="CM31" s="654"/>
      <c r="CN31" s="654"/>
      <c r="CO31" s="654"/>
      <c r="CP31" s="654"/>
      <c r="CQ31" s="655"/>
      <c r="CR31" s="620">
        <v>149655</v>
      </c>
      <c r="CS31" s="639"/>
      <c r="CT31" s="639"/>
      <c r="CU31" s="639"/>
      <c r="CV31" s="639"/>
      <c r="CW31" s="639"/>
      <c r="CX31" s="639"/>
      <c r="CY31" s="640"/>
      <c r="CZ31" s="623">
        <v>1.2</v>
      </c>
      <c r="DA31" s="641"/>
      <c r="DB31" s="641"/>
      <c r="DC31" s="642"/>
      <c r="DD31" s="626">
        <v>138327</v>
      </c>
      <c r="DE31" s="639"/>
      <c r="DF31" s="639"/>
      <c r="DG31" s="639"/>
      <c r="DH31" s="639"/>
      <c r="DI31" s="639"/>
      <c r="DJ31" s="639"/>
      <c r="DK31" s="640"/>
      <c r="DL31" s="626">
        <v>138327</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337452</v>
      </c>
      <c r="S32" s="621"/>
      <c r="T32" s="621"/>
      <c r="U32" s="621"/>
      <c r="V32" s="621"/>
      <c r="W32" s="621"/>
      <c r="X32" s="621"/>
      <c r="Y32" s="622"/>
      <c r="Z32" s="673">
        <v>2.5</v>
      </c>
      <c r="AA32" s="673"/>
      <c r="AB32" s="673"/>
      <c r="AC32" s="673"/>
      <c r="AD32" s="674">
        <v>1705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97.9</v>
      </c>
      <c r="BN32" s="605"/>
      <c r="BO32" s="605"/>
      <c r="BP32" s="605"/>
      <c r="BQ32" s="662"/>
      <c r="BR32" s="683">
        <v>99.1</v>
      </c>
      <c r="BS32" s="605"/>
      <c r="BT32" s="605"/>
      <c r="BU32" s="605"/>
      <c r="BV32" s="605"/>
      <c r="BW32" s="605"/>
      <c r="BX32" s="668">
        <v>97</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1017500</v>
      </c>
      <c r="S33" s="621"/>
      <c r="T33" s="621"/>
      <c r="U33" s="621"/>
      <c r="V33" s="621"/>
      <c r="W33" s="621"/>
      <c r="X33" s="621"/>
      <c r="Y33" s="622"/>
      <c r="Z33" s="673">
        <v>7.5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4388680</v>
      </c>
      <c r="CS33" s="639"/>
      <c r="CT33" s="639"/>
      <c r="CU33" s="639"/>
      <c r="CV33" s="639"/>
      <c r="CW33" s="639"/>
      <c r="CX33" s="639"/>
      <c r="CY33" s="640"/>
      <c r="CZ33" s="623">
        <v>34.5</v>
      </c>
      <c r="DA33" s="641"/>
      <c r="DB33" s="641"/>
      <c r="DC33" s="642"/>
      <c r="DD33" s="626">
        <v>3480237</v>
      </c>
      <c r="DE33" s="639"/>
      <c r="DF33" s="639"/>
      <c r="DG33" s="639"/>
      <c r="DH33" s="639"/>
      <c r="DI33" s="639"/>
      <c r="DJ33" s="639"/>
      <c r="DK33" s="640"/>
      <c r="DL33" s="626">
        <v>2466667</v>
      </c>
      <c r="DM33" s="639"/>
      <c r="DN33" s="639"/>
      <c r="DO33" s="639"/>
      <c r="DP33" s="639"/>
      <c r="DQ33" s="639"/>
      <c r="DR33" s="639"/>
      <c r="DS33" s="639"/>
      <c r="DT33" s="639"/>
      <c r="DU33" s="639"/>
      <c r="DV33" s="640"/>
      <c r="DW33" s="643">
        <v>34.5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1684369</v>
      </c>
      <c r="CS34" s="621"/>
      <c r="CT34" s="621"/>
      <c r="CU34" s="621"/>
      <c r="CV34" s="621"/>
      <c r="CW34" s="621"/>
      <c r="CX34" s="621"/>
      <c r="CY34" s="622"/>
      <c r="CZ34" s="623">
        <v>13.2</v>
      </c>
      <c r="DA34" s="641"/>
      <c r="DB34" s="641"/>
      <c r="DC34" s="642"/>
      <c r="DD34" s="626">
        <v>1234432</v>
      </c>
      <c r="DE34" s="621"/>
      <c r="DF34" s="621"/>
      <c r="DG34" s="621"/>
      <c r="DH34" s="621"/>
      <c r="DI34" s="621"/>
      <c r="DJ34" s="621"/>
      <c r="DK34" s="622"/>
      <c r="DL34" s="626">
        <v>974669</v>
      </c>
      <c r="DM34" s="621"/>
      <c r="DN34" s="621"/>
      <c r="DO34" s="621"/>
      <c r="DP34" s="621"/>
      <c r="DQ34" s="621"/>
      <c r="DR34" s="621"/>
      <c r="DS34" s="621"/>
      <c r="DT34" s="621"/>
      <c r="DU34" s="621"/>
      <c r="DV34" s="622"/>
      <c r="DW34" s="643">
        <v>13.6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455700</v>
      </c>
      <c r="S35" s="621"/>
      <c r="T35" s="621"/>
      <c r="U35" s="621"/>
      <c r="V35" s="621"/>
      <c r="W35" s="621"/>
      <c r="X35" s="621"/>
      <c r="Y35" s="622"/>
      <c r="Z35" s="673">
        <v>3.4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1857831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1523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128453</v>
      </c>
      <c r="CS35" s="639"/>
      <c r="CT35" s="639"/>
      <c r="CU35" s="639"/>
      <c r="CV35" s="639"/>
      <c r="CW35" s="639"/>
      <c r="CX35" s="639"/>
      <c r="CY35" s="640"/>
      <c r="CZ35" s="623">
        <v>1</v>
      </c>
      <c r="DA35" s="641"/>
      <c r="DB35" s="641"/>
      <c r="DC35" s="642"/>
      <c r="DD35" s="626">
        <v>112076</v>
      </c>
      <c r="DE35" s="639"/>
      <c r="DF35" s="639"/>
      <c r="DG35" s="639"/>
      <c r="DH35" s="639"/>
      <c r="DI35" s="639"/>
      <c r="DJ35" s="639"/>
      <c r="DK35" s="640"/>
      <c r="DL35" s="626">
        <v>92512</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13478766</v>
      </c>
      <c r="S36" s="661"/>
      <c r="T36" s="661"/>
      <c r="U36" s="661"/>
      <c r="V36" s="661"/>
      <c r="W36" s="661"/>
      <c r="X36" s="661"/>
      <c r="Y36" s="664"/>
      <c r="Z36" s="665">
        <v>100</v>
      </c>
      <c r="AA36" s="665"/>
      <c r="AB36" s="665"/>
      <c r="AC36" s="665"/>
      <c r="AD36" s="666">
        <v>6702837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614264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-103582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1047721</v>
      </c>
      <c r="CS36" s="621"/>
      <c r="CT36" s="621"/>
      <c r="CU36" s="621"/>
      <c r="CV36" s="621"/>
      <c r="CW36" s="621"/>
      <c r="CX36" s="621"/>
      <c r="CY36" s="622"/>
      <c r="CZ36" s="623">
        <v>8.1999999999999993</v>
      </c>
      <c r="DA36" s="641"/>
      <c r="DB36" s="641"/>
      <c r="DC36" s="642"/>
      <c r="DD36" s="626">
        <v>796368</v>
      </c>
      <c r="DE36" s="621"/>
      <c r="DF36" s="621"/>
      <c r="DG36" s="621"/>
      <c r="DH36" s="621"/>
      <c r="DI36" s="621"/>
      <c r="DJ36" s="621"/>
      <c r="DK36" s="622"/>
      <c r="DL36" s="626">
        <v>526319</v>
      </c>
      <c r="DM36" s="621"/>
      <c r="DN36" s="621"/>
      <c r="DO36" s="621"/>
      <c r="DP36" s="621"/>
      <c r="DQ36" s="621"/>
      <c r="DR36" s="621"/>
      <c r="DS36" s="621"/>
      <c r="DT36" s="621"/>
      <c r="DU36" s="621"/>
      <c r="DV36" s="622"/>
      <c r="DW36" s="643">
        <v>7.4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48182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4487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7379</v>
      </c>
      <c r="CS37" s="639"/>
      <c r="CT37" s="639"/>
      <c r="CU37" s="639"/>
      <c r="CV37" s="639"/>
      <c r="CW37" s="639"/>
      <c r="CX37" s="639"/>
      <c r="CY37" s="640"/>
      <c r="CZ37" s="623">
        <v>0.1</v>
      </c>
      <c r="DA37" s="641"/>
      <c r="DB37" s="641"/>
      <c r="DC37" s="642"/>
      <c r="DD37" s="626">
        <v>7379</v>
      </c>
      <c r="DE37" s="639"/>
      <c r="DF37" s="639"/>
      <c r="DG37" s="639"/>
      <c r="DH37" s="639"/>
      <c r="DI37" s="639"/>
      <c r="DJ37" s="639"/>
      <c r="DK37" s="640"/>
      <c r="DL37" s="626">
        <v>7379</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5065</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7195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1177587</v>
      </c>
      <c r="CS38" s="621"/>
      <c r="CT38" s="621"/>
      <c r="CU38" s="621"/>
      <c r="CV38" s="621"/>
      <c r="CW38" s="621"/>
      <c r="CX38" s="621"/>
      <c r="CY38" s="622"/>
      <c r="CZ38" s="623">
        <v>9.3000000000000007</v>
      </c>
      <c r="DA38" s="641"/>
      <c r="DB38" s="641"/>
      <c r="DC38" s="642"/>
      <c r="DD38" s="626">
        <v>1003638</v>
      </c>
      <c r="DE38" s="621"/>
      <c r="DF38" s="621"/>
      <c r="DG38" s="621"/>
      <c r="DH38" s="621"/>
      <c r="DI38" s="621"/>
      <c r="DJ38" s="621"/>
      <c r="DK38" s="622"/>
      <c r="DL38" s="626">
        <v>846273</v>
      </c>
      <c r="DM38" s="621"/>
      <c r="DN38" s="621"/>
      <c r="DO38" s="621"/>
      <c r="DP38" s="621"/>
      <c r="DQ38" s="621"/>
      <c r="DR38" s="621"/>
      <c r="DS38" s="621"/>
      <c r="DT38" s="621"/>
      <c r="DU38" s="621"/>
      <c r="DV38" s="622"/>
      <c r="DW38" s="643">
        <v>11.8</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76114</v>
      </c>
      <c r="CS39" s="639"/>
      <c r="CT39" s="639"/>
      <c r="CU39" s="639"/>
      <c r="CV39" s="639"/>
      <c r="CW39" s="639"/>
      <c r="CX39" s="639"/>
      <c r="CY39" s="640"/>
      <c r="CZ39" s="623">
        <v>0.6</v>
      </c>
      <c r="DA39" s="641"/>
      <c r="DB39" s="641"/>
      <c r="DC39" s="642"/>
      <c r="DD39" s="626">
        <v>62287</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337705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274436</v>
      </c>
      <c r="CS40" s="621"/>
      <c r="CT40" s="621"/>
      <c r="CU40" s="621"/>
      <c r="CV40" s="621"/>
      <c r="CW40" s="621"/>
      <c r="CX40" s="621"/>
      <c r="CY40" s="622"/>
      <c r="CZ40" s="623">
        <v>2.2000000000000002</v>
      </c>
      <c r="DA40" s="641"/>
      <c r="DB40" s="641"/>
      <c r="DC40" s="642"/>
      <c r="DD40" s="626">
        <v>271436</v>
      </c>
      <c r="DE40" s="621"/>
      <c r="DF40" s="621"/>
      <c r="DG40" s="621"/>
      <c r="DH40" s="621"/>
      <c r="DI40" s="621"/>
      <c r="DJ40" s="621"/>
      <c r="DK40" s="622"/>
      <c r="DL40" s="626">
        <v>26894</v>
      </c>
      <c r="DM40" s="621"/>
      <c r="DN40" s="621"/>
      <c r="DO40" s="621"/>
      <c r="DP40" s="621"/>
      <c r="DQ40" s="621"/>
      <c r="DR40" s="621"/>
      <c r="DS40" s="621"/>
      <c r="DT40" s="621"/>
      <c r="DU40" s="621"/>
      <c r="DV40" s="622"/>
      <c r="DW40" s="643">
        <v>0.4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852615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1826976</v>
      </c>
      <c r="CS42" s="621"/>
      <c r="CT42" s="621"/>
      <c r="CU42" s="621"/>
      <c r="CV42" s="621"/>
      <c r="CW42" s="621"/>
      <c r="CX42" s="621"/>
      <c r="CY42" s="622"/>
      <c r="CZ42" s="623">
        <v>14.4</v>
      </c>
      <c r="DA42" s="624"/>
      <c r="DB42" s="624"/>
      <c r="DC42" s="625"/>
      <c r="DD42" s="626">
        <v>599873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78251</v>
      </c>
      <c r="CS43" s="639"/>
      <c r="CT43" s="639"/>
      <c r="CU43" s="639"/>
      <c r="CV43" s="639"/>
      <c r="CW43" s="639"/>
      <c r="CX43" s="639"/>
      <c r="CY43" s="640"/>
      <c r="CZ43" s="623">
        <v>0.6</v>
      </c>
      <c r="DA43" s="641"/>
      <c r="DB43" s="641"/>
      <c r="DC43" s="642"/>
      <c r="DD43" s="626">
        <v>78251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1141175</v>
      </c>
      <c r="CS44" s="621"/>
      <c r="CT44" s="621"/>
      <c r="CU44" s="621"/>
      <c r="CV44" s="621"/>
      <c r="CW44" s="621"/>
      <c r="CX44" s="621"/>
      <c r="CY44" s="622"/>
      <c r="CZ44" s="623">
        <v>9</v>
      </c>
      <c r="DA44" s="624"/>
      <c r="DB44" s="624"/>
      <c r="DC44" s="625"/>
      <c r="DD44" s="626">
        <v>248881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327736</v>
      </c>
      <c r="CS45" s="639"/>
      <c r="CT45" s="639"/>
      <c r="CU45" s="639"/>
      <c r="CV45" s="639"/>
      <c r="CW45" s="639"/>
      <c r="CX45" s="639"/>
      <c r="CY45" s="640"/>
      <c r="CZ45" s="623">
        <v>2.6</v>
      </c>
      <c r="DA45" s="641"/>
      <c r="DB45" s="641"/>
      <c r="DC45" s="642"/>
      <c r="DD45" s="626">
        <v>32318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794307</v>
      </c>
      <c r="CS46" s="621"/>
      <c r="CT46" s="621"/>
      <c r="CU46" s="621"/>
      <c r="CV46" s="621"/>
      <c r="CW46" s="621"/>
      <c r="CX46" s="621"/>
      <c r="CY46" s="622"/>
      <c r="CZ46" s="623">
        <v>6.2</v>
      </c>
      <c r="DA46" s="624"/>
      <c r="DB46" s="624"/>
      <c r="DC46" s="625"/>
      <c r="DD46" s="626">
        <v>215031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685801</v>
      </c>
      <c r="CS47" s="639"/>
      <c r="CT47" s="639"/>
      <c r="CU47" s="639"/>
      <c r="CV47" s="639"/>
      <c r="CW47" s="639"/>
      <c r="CX47" s="639"/>
      <c r="CY47" s="640"/>
      <c r="CZ47" s="623">
        <v>5.4</v>
      </c>
      <c r="DA47" s="641"/>
      <c r="DB47" s="641"/>
      <c r="DC47" s="642"/>
      <c r="DD47" s="626">
        <v>350992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12719235</v>
      </c>
      <c r="CS49" s="605"/>
      <c r="CT49" s="605"/>
      <c r="CU49" s="605"/>
      <c r="CV49" s="605"/>
      <c r="CW49" s="605"/>
      <c r="CX49" s="605"/>
      <c r="CY49" s="606"/>
      <c r="CZ49" s="607">
        <v>100</v>
      </c>
      <c r="DA49" s="608"/>
      <c r="DB49" s="608"/>
      <c r="DC49" s="609"/>
      <c r="DD49" s="610">
        <v>8669072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13546</v>
      </c>
      <c r="R7" s="1134"/>
      <c r="S7" s="1134"/>
      <c r="T7" s="1134"/>
      <c r="U7" s="1134"/>
      <c r="V7" s="1134">
        <v>12793</v>
      </c>
      <c r="W7" s="1134"/>
      <c r="X7" s="1134"/>
      <c r="Y7" s="1134"/>
      <c r="Z7" s="1134"/>
      <c r="AA7" s="1134">
        <v>753</v>
      </c>
      <c r="AB7" s="1134"/>
      <c r="AC7" s="1134"/>
      <c r="AD7" s="1134"/>
      <c r="AE7" s="1135"/>
      <c r="AF7" s="1136">
        <v>616</v>
      </c>
      <c r="AG7" s="1137"/>
      <c r="AH7" s="1137"/>
      <c r="AI7" s="1137"/>
      <c r="AJ7" s="1138"/>
      <c r="AK7" s="1120">
        <v>471</v>
      </c>
      <c r="AL7" s="1121"/>
      <c r="AM7" s="1121"/>
      <c r="AN7" s="1121"/>
      <c r="AO7" s="1121"/>
      <c r="AP7" s="1121">
        <v>14998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v>3</v>
      </c>
      <c r="CI7" s="1118"/>
      <c r="CJ7" s="1118"/>
      <c r="CK7" s="1118"/>
      <c r="CL7" s="1119"/>
      <c r="CM7" s="1117">
        <v>25</v>
      </c>
      <c r="CN7" s="1118"/>
      <c r="CO7" s="1118"/>
      <c r="CP7" s="1118"/>
      <c r="CQ7" s="1119"/>
      <c r="CR7" s="1117">
        <v>5</v>
      </c>
      <c r="CS7" s="1118"/>
      <c r="CT7" s="1118"/>
      <c r="CU7" s="1118"/>
      <c r="CV7" s="1119"/>
      <c r="CW7" s="1117" t="s">
        <v>533</v>
      </c>
      <c r="CX7" s="1118"/>
      <c r="CY7" s="1118"/>
      <c r="CZ7" s="1118"/>
      <c r="DA7" s="1119"/>
      <c r="DB7" s="1117">
        <v>589</v>
      </c>
      <c r="DC7" s="1118"/>
      <c r="DD7" s="1118"/>
      <c r="DE7" s="1118"/>
      <c r="DF7" s="1119"/>
      <c r="DG7" s="1117" t="s">
        <v>533</v>
      </c>
      <c r="DH7" s="1118"/>
      <c r="DI7" s="1118"/>
      <c r="DJ7" s="1118"/>
      <c r="DK7" s="1119"/>
      <c r="DL7" s="1117" t="s">
        <v>533</v>
      </c>
      <c r="DM7" s="1118"/>
      <c r="DN7" s="1118"/>
      <c r="DO7" s="1118"/>
      <c r="DP7" s="1119"/>
      <c r="DQ7" s="1117" t="s">
        <v>533</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15</v>
      </c>
      <c r="R8" s="1073"/>
      <c r="S8" s="1073"/>
      <c r="T8" s="1073"/>
      <c r="U8" s="1073"/>
      <c r="V8" s="1073">
        <v>8</v>
      </c>
      <c r="W8" s="1073"/>
      <c r="X8" s="1073"/>
      <c r="Y8" s="1073"/>
      <c r="Z8" s="1073"/>
      <c r="AA8" s="1073">
        <v>7</v>
      </c>
      <c r="AB8" s="1073"/>
      <c r="AC8" s="1073"/>
      <c r="AD8" s="1073"/>
      <c r="AE8" s="1074"/>
      <c r="AF8" s="1048">
        <v>7</v>
      </c>
      <c r="AG8" s="1049"/>
      <c r="AH8" s="1049"/>
      <c r="AI8" s="1049"/>
      <c r="AJ8" s="1050"/>
      <c r="AK8" s="1115">
        <v>3</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13479</v>
      </c>
      <c r="R23" s="1098"/>
      <c r="S23" s="1098"/>
      <c r="T23" s="1098"/>
      <c r="U23" s="1098"/>
      <c r="V23" s="1098">
        <v>12719</v>
      </c>
      <c r="W23" s="1098"/>
      <c r="X23" s="1098"/>
      <c r="Y23" s="1098"/>
      <c r="Z23" s="1098"/>
      <c r="AA23" s="1098">
        <v>760</v>
      </c>
      <c r="AB23" s="1098"/>
      <c r="AC23" s="1098"/>
      <c r="AD23" s="1098"/>
      <c r="AE23" s="1099"/>
      <c r="AF23" s="1100">
        <v>623</v>
      </c>
      <c r="AG23" s="1098"/>
      <c r="AH23" s="1098"/>
      <c r="AI23" s="1098"/>
      <c r="AJ23" s="1101"/>
      <c r="AK23" s="1102"/>
      <c r="AL23" s="1103"/>
      <c r="AM23" s="1103"/>
      <c r="AN23" s="1103"/>
      <c r="AO23" s="1103"/>
      <c r="AP23" s="1098">
        <v>14998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3661</v>
      </c>
      <c r="R28" s="1083"/>
      <c r="S28" s="1083"/>
      <c r="T28" s="1083"/>
      <c r="U28" s="1083"/>
      <c r="V28" s="1083">
        <v>3659</v>
      </c>
      <c r="W28" s="1083"/>
      <c r="X28" s="1083"/>
      <c r="Y28" s="1083"/>
      <c r="Z28" s="1083"/>
      <c r="AA28" s="1083">
        <v>2</v>
      </c>
      <c r="AB28" s="1083"/>
      <c r="AC28" s="1083"/>
      <c r="AD28" s="1083"/>
      <c r="AE28" s="1084"/>
      <c r="AF28" s="1085">
        <v>2</v>
      </c>
      <c r="AG28" s="1083"/>
      <c r="AH28" s="1083"/>
      <c r="AI28" s="1083"/>
      <c r="AJ28" s="1086"/>
      <c r="AK28" s="1087">
        <v>338</v>
      </c>
      <c r="AL28" s="1075"/>
      <c r="AM28" s="1075"/>
      <c r="AN28" s="1075"/>
      <c r="AO28" s="1075"/>
      <c r="AP28" s="1075" t="s">
        <v>533</v>
      </c>
      <c r="AQ28" s="1075"/>
      <c r="AR28" s="1075"/>
      <c r="AS28" s="1075"/>
      <c r="AT28" s="1075"/>
      <c r="AU28" s="1075" t="s">
        <v>533</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2689</v>
      </c>
      <c r="R29" s="1073"/>
      <c r="S29" s="1073"/>
      <c r="T29" s="1073"/>
      <c r="U29" s="1073"/>
      <c r="V29" s="1073">
        <v>2610</v>
      </c>
      <c r="W29" s="1073"/>
      <c r="X29" s="1073"/>
      <c r="Y29" s="1073"/>
      <c r="Z29" s="1073"/>
      <c r="AA29" s="1073">
        <v>79</v>
      </c>
      <c r="AB29" s="1073"/>
      <c r="AC29" s="1073"/>
      <c r="AD29" s="1073"/>
      <c r="AE29" s="1074"/>
      <c r="AF29" s="1048">
        <v>78</v>
      </c>
      <c r="AG29" s="1049"/>
      <c r="AH29" s="1049"/>
      <c r="AI29" s="1049"/>
      <c r="AJ29" s="1050"/>
      <c r="AK29" s="1009">
        <v>377</v>
      </c>
      <c r="AL29" s="1000"/>
      <c r="AM29" s="1000"/>
      <c r="AN29" s="1000"/>
      <c r="AO29" s="1000"/>
      <c r="AP29" s="1000" t="s">
        <v>533</v>
      </c>
      <c r="AQ29" s="1000"/>
      <c r="AR29" s="1000"/>
      <c r="AS29" s="1000"/>
      <c r="AT29" s="1000"/>
      <c r="AU29" s="1000" t="s">
        <v>533</v>
      </c>
      <c r="AV29" s="1000"/>
      <c r="AW29" s="1000"/>
      <c r="AX29" s="1000"/>
      <c r="AY29" s="1000"/>
      <c r="AZ29" s="1071" t="s">
        <v>533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316</v>
      </c>
      <c r="R30" s="1073"/>
      <c r="S30" s="1073"/>
      <c r="T30" s="1073"/>
      <c r="U30" s="1073"/>
      <c r="V30" s="1073">
        <v>312</v>
      </c>
      <c r="W30" s="1073"/>
      <c r="X30" s="1073"/>
      <c r="Y30" s="1073"/>
      <c r="Z30" s="1073"/>
      <c r="AA30" s="1073">
        <v>4</v>
      </c>
      <c r="AB30" s="1073"/>
      <c r="AC30" s="1073"/>
      <c r="AD30" s="1073"/>
      <c r="AE30" s="1074"/>
      <c r="AF30" s="1048">
        <v>4</v>
      </c>
      <c r="AG30" s="1049"/>
      <c r="AH30" s="1049"/>
      <c r="AI30" s="1049"/>
      <c r="AJ30" s="1050"/>
      <c r="AK30" s="1009">
        <v>68</v>
      </c>
      <c r="AL30" s="1000"/>
      <c r="AM30" s="1000"/>
      <c r="AN30" s="1000"/>
      <c r="AO30" s="1000"/>
      <c r="AP30" s="1000" t="s">
        <v>533</v>
      </c>
      <c r="AQ30" s="1000"/>
      <c r="AR30" s="1000"/>
      <c r="AS30" s="1000"/>
      <c r="AT30" s="1000"/>
      <c r="AU30" s="1000" t="s">
        <v>533</v>
      </c>
      <c r="AV30" s="1000"/>
      <c r="AW30" s="1000"/>
      <c r="AX30" s="1000"/>
      <c r="AY30" s="1000"/>
      <c r="AZ30" s="1071" t="s">
        <v>533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682</v>
      </c>
      <c r="R31" s="1073"/>
      <c r="S31" s="1073"/>
      <c r="T31" s="1073"/>
      <c r="U31" s="1073"/>
      <c r="V31" s="1073">
        <v>541</v>
      </c>
      <c r="W31" s="1073"/>
      <c r="X31" s="1073"/>
      <c r="Y31" s="1073"/>
      <c r="Z31" s="1073"/>
      <c r="AA31" s="1073">
        <v>141</v>
      </c>
      <c r="AB31" s="1073"/>
      <c r="AC31" s="1073"/>
      <c r="AD31" s="1073"/>
      <c r="AE31" s="1074"/>
      <c r="AF31" s="1048">
        <v>450</v>
      </c>
      <c r="AG31" s="1049"/>
      <c r="AH31" s="1049"/>
      <c r="AI31" s="1049"/>
      <c r="AJ31" s="1050"/>
      <c r="AK31" s="1009">
        <v>2</v>
      </c>
      <c r="AL31" s="1000"/>
      <c r="AM31" s="1000"/>
      <c r="AN31" s="1000"/>
      <c r="AO31" s="1000"/>
      <c r="AP31" s="1000">
        <v>1791</v>
      </c>
      <c r="AQ31" s="1000"/>
      <c r="AR31" s="1000"/>
      <c r="AS31" s="1000"/>
      <c r="AT31" s="1000"/>
      <c r="AU31" s="1000">
        <v>16</v>
      </c>
      <c r="AV31" s="1000"/>
      <c r="AW31" s="1000"/>
      <c r="AX31" s="1000"/>
      <c r="AY31" s="1000"/>
      <c r="AZ31" s="1071" t="s">
        <v>533</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194</v>
      </c>
      <c r="R32" s="1073"/>
      <c r="S32" s="1073"/>
      <c r="T32" s="1073"/>
      <c r="U32" s="1073"/>
      <c r="V32" s="1073">
        <v>141</v>
      </c>
      <c r="W32" s="1073"/>
      <c r="X32" s="1073"/>
      <c r="Y32" s="1073"/>
      <c r="Z32" s="1073"/>
      <c r="AA32" s="1073">
        <v>53</v>
      </c>
      <c r="AB32" s="1073"/>
      <c r="AC32" s="1073"/>
      <c r="AD32" s="1073"/>
      <c r="AE32" s="1074"/>
      <c r="AF32" s="1048">
        <v>448</v>
      </c>
      <c r="AG32" s="1049"/>
      <c r="AH32" s="1049"/>
      <c r="AI32" s="1049"/>
      <c r="AJ32" s="1050"/>
      <c r="AK32" s="1009">
        <v>1</v>
      </c>
      <c r="AL32" s="1000"/>
      <c r="AM32" s="1000"/>
      <c r="AN32" s="1000"/>
      <c r="AO32" s="1000"/>
      <c r="AP32" s="1000">
        <v>410</v>
      </c>
      <c r="AQ32" s="1000"/>
      <c r="AR32" s="1000"/>
      <c r="AS32" s="1000"/>
      <c r="AT32" s="1000"/>
      <c r="AU32" s="1000" t="s">
        <v>535</v>
      </c>
      <c r="AV32" s="1000"/>
      <c r="AW32" s="1000"/>
      <c r="AX32" s="1000"/>
      <c r="AY32" s="1000"/>
      <c r="AZ32" s="1071" t="s">
        <v>533</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982</v>
      </c>
      <c r="AG63" s="988"/>
      <c r="AH63" s="988"/>
      <c r="AI63" s="988"/>
      <c r="AJ63" s="1059"/>
      <c r="AK63" s="1060"/>
      <c r="AL63" s="992"/>
      <c r="AM63" s="992"/>
      <c r="AN63" s="992"/>
      <c r="AO63" s="992"/>
      <c r="AP63" s="988">
        <v>2202</v>
      </c>
      <c r="AQ63" s="988"/>
      <c r="AR63" s="988"/>
      <c r="AS63" s="988"/>
      <c r="AT63" s="988"/>
      <c r="AU63" s="988">
        <v>16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536</v>
      </c>
      <c r="AQ68" s="1011"/>
      <c r="AR68" s="1011"/>
      <c r="AS68" s="1011"/>
      <c r="AT68" s="1011"/>
      <c r="AU68" s="1011" t="s">
        <v>536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536</v>
      </c>
      <c r="AQ69" s="1000"/>
      <c r="AR69" s="1000"/>
      <c r="AS69" s="1000"/>
      <c r="AT69" s="1000"/>
      <c r="AU69" s="1000" t="s">
        <v>536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536</v>
      </c>
      <c r="AL70" s="1000"/>
      <c r="AM70" s="1000"/>
      <c r="AN70" s="1000"/>
      <c r="AO70" s="1000"/>
      <c r="AP70" s="1000" t="s">
        <v>536</v>
      </c>
      <c r="AQ70" s="1000"/>
      <c r="AR70" s="1000"/>
      <c r="AS70" s="1000"/>
      <c r="AT70" s="1000"/>
      <c r="AU70" s="1000" t="s">
        <v>536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545</v>
      </c>
      <c r="AL71" s="1000"/>
      <c r="AM71" s="1000"/>
      <c r="AN71" s="1000"/>
      <c r="AO71" s="1000"/>
      <c r="AP71" s="1000" t="s">
        <v>536</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536</v>
      </c>
      <c r="AQ72" s="1000"/>
      <c r="AR72" s="1000"/>
      <c r="AS72" s="1000"/>
      <c r="AT72" s="1000"/>
      <c r="AU72" s="1000" t="s">
        <v>536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2427</v>
      </c>
      <c r="R73" s="1000"/>
      <c r="S73" s="1000"/>
      <c r="T73" s="1000"/>
      <c r="U73" s="1000"/>
      <c r="V73" s="1000">
        <v>2407</v>
      </c>
      <c r="W73" s="1000"/>
      <c r="X73" s="1000"/>
      <c r="Y73" s="1000"/>
      <c r="Z73" s="1000"/>
      <c r="AA73" s="1000">
        <v>21</v>
      </c>
      <c r="AB73" s="1000"/>
      <c r="AC73" s="1000"/>
      <c r="AD73" s="1000"/>
      <c r="AE73" s="1000"/>
      <c r="AF73" s="1000">
        <v>40</v>
      </c>
      <c r="AG73" s="1000"/>
      <c r="AH73" s="1000"/>
      <c r="AI73" s="1000"/>
      <c r="AJ73" s="1000"/>
      <c r="AK73" s="1000" t="s">
        <v>536</v>
      </c>
      <c r="AL73" s="1000"/>
      <c r="AM73" s="1000"/>
      <c r="AN73" s="1000"/>
      <c r="AO73" s="1000"/>
      <c r="AP73" s="1000">
        <v>12257</v>
      </c>
      <c r="AQ73" s="1000"/>
      <c r="AR73" s="1000"/>
      <c r="AS73" s="1000"/>
      <c r="AT73" s="1000"/>
      <c r="AU73" s="1000">
        <v>3334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216</v>
      </c>
      <c r="R74" s="1000"/>
      <c r="S74" s="1000"/>
      <c r="T74" s="1000"/>
      <c r="U74" s="1000"/>
      <c r="V74" s="1000">
        <v>210</v>
      </c>
      <c r="W74" s="1000"/>
      <c r="X74" s="1000"/>
      <c r="Y74" s="1000"/>
      <c r="Z74" s="1000"/>
      <c r="AA74" s="1000">
        <v>5</v>
      </c>
      <c r="AB74" s="1000"/>
      <c r="AC74" s="1000"/>
      <c r="AD74" s="1000"/>
      <c r="AE74" s="1000"/>
      <c r="AF74" s="1000">
        <v>219</v>
      </c>
      <c r="AG74" s="1000"/>
      <c r="AH74" s="1000"/>
      <c r="AI74" s="1000"/>
      <c r="AJ74" s="1000"/>
      <c r="AK74" s="1000" t="s">
        <v>536</v>
      </c>
      <c r="AL74" s="1000"/>
      <c r="AM74" s="1000"/>
      <c r="AN74" s="1000"/>
      <c r="AO74" s="1000"/>
      <c r="AP74" s="1000">
        <v>1144</v>
      </c>
      <c r="AQ74" s="1000"/>
      <c r="AR74" s="1000"/>
      <c r="AS74" s="1000"/>
      <c r="AT74" s="1000"/>
      <c r="AU74" s="1000">
        <v>74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867</v>
      </c>
      <c r="R75" s="1008"/>
      <c r="S75" s="1008"/>
      <c r="T75" s="1008"/>
      <c r="U75" s="1009"/>
      <c r="V75" s="1010">
        <v>865</v>
      </c>
      <c r="W75" s="1008"/>
      <c r="X75" s="1008"/>
      <c r="Y75" s="1008"/>
      <c r="Z75" s="1009"/>
      <c r="AA75" s="1010">
        <v>2</v>
      </c>
      <c r="AB75" s="1008"/>
      <c r="AC75" s="1008"/>
      <c r="AD75" s="1008"/>
      <c r="AE75" s="1009"/>
      <c r="AF75" s="1010">
        <v>1413</v>
      </c>
      <c r="AG75" s="1008"/>
      <c r="AH75" s="1008"/>
      <c r="AI75" s="1008"/>
      <c r="AJ75" s="1009"/>
      <c r="AK75" s="1010" t="s">
        <v>536</v>
      </c>
      <c r="AL75" s="1008"/>
      <c r="AM75" s="1008"/>
      <c r="AN75" s="1008"/>
      <c r="AO75" s="1009"/>
      <c r="AP75" s="1010" t="s">
        <v>546</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8346</v>
      </c>
      <c r="AG88" s="988"/>
      <c r="AH88" s="988"/>
      <c r="AI88" s="988"/>
      <c r="AJ88" s="988"/>
      <c r="AK88" s="992"/>
      <c r="AL88" s="992"/>
      <c r="AM88" s="992"/>
      <c r="AN88" s="992"/>
      <c r="AO88" s="992"/>
      <c r="AP88" s="988">
        <v>13401</v>
      </c>
      <c r="AQ88" s="988"/>
      <c r="AR88" s="988"/>
      <c r="AS88" s="988"/>
      <c r="AT88" s="988"/>
      <c r="AU88" s="988">
        <v>3408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533</v>
      </c>
      <c r="CX102" s="980"/>
      <c r="CY102" s="980"/>
      <c r="CZ102" s="980"/>
      <c r="DA102" s="981"/>
      <c r="DB102" s="979">
        <v>589</v>
      </c>
      <c r="DC102" s="980"/>
      <c r="DD102" s="980"/>
      <c r="DE102" s="980"/>
      <c r="DF102" s="981"/>
      <c r="DG102" s="979" t="s">
        <v>533</v>
      </c>
      <c r="DH102" s="980"/>
      <c r="DI102" s="980"/>
      <c r="DJ102" s="980"/>
      <c r="DK102" s="981"/>
      <c r="DL102" s="979" t="s">
        <v>533</v>
      </c>
      <c r="DM102" s="980"/>
      <c r="DN102" s="980"/>
      <c r="DO102" s="980"/>
      <c r="DP102" s="981"/>
      <c r="DQ102" s="979" t="s">
        <v>534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1704322</v>
      </c>
      <c r="AB110" s="916"/>
      <c r="AC110" s="916"/>
      <c r="AD110" s="916"/>
      <c r="AE110" s="917"/>
      <c r="AF110" s="918">
        <v>1681631</v>
      </c>
      <c r="AG110" s="916"/>
      <c r="AH110" s="916"/>
      <c r="AI110" s="916"/>
      <c r="AJ110" s="917"/>
      <c r="AK110" s="918">
        <v>1664649</v>
      </c>
      <c r="AL110" s="916"/>
      <c r="AM110" s="916"/>
      <c r="AN110" s="916"/>
      <c r="AO110" s="917"/>
      <c r="AP110" s="919">
        <v>27</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15457031</v>
      </c>
      <c r="BR110" s="863"/>
      <c r="BS110" s="863"/>
      <c r="BT110" s="863"/>
      <c r="BU110" s="863"/>
      <c r="BV110" s="863">
        <v>15495512</v>
      </c>
      <c r="BW110" s="863"/>
      <c r="BX110" s="863"/>
      <c r="BY110" s="863"/>
      <c r="BZ110" s="863"/>
      <c r="CA110" s="863">
        <v>14998018</v>
      </c>
      <c r="CB110" s="863"/>
      <c r="CC110" s="863"/>
      <c r="CD110" s="863"/>
      <c r="CE110" s="863"/>
      <c r="CF110" s="887">
        <v>243.2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100984</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25309</v>
      </c>
      <c r="BR112" s="835"/>
      <c r="BS112" s="835"/>
      <c r="BT112" s="835"/>
      <c r="BU112" s="835"/>
      <c r="BV112" s="835">
        <v>15058</v>
      </c>
      <c r="BW112" s="835"/>
      <c r="BX112" s="835"/>
      <c r="BY112" s="835"/>
      <c r="BZ112" s="835"/>
      <c r="CA112" s="835">
        <v>16123</v>
      </c>
      <c r="CB112" s="835"/>
      <c r="CC112" s="835"/>
      <c r="CD112" s="835"/>
      <c r="CE112" s="835"/>
      <c r="CF112" s="896">
        <v>0.3</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2188</v>
      </c>
      <c r="AB113" s="944"/>
      <c r="AC113" s="944"/>
      <c r="AD113" s="944"/>
      <c r="AE113" s="945"/>
      <c r="AF113" s="946">
        <v>2475</v>
      </c>
      <c r="AG113" s="944"/>
      <c r="AH113" s="944"/>
      <c r="AI113" s="944"/>
      <c r="AJ113" s="945"/>
      <c r="AK113" s="946">
        <v>2613</v>
      </c>
      <c r="AL113" s="944"/>
      <c r="AM113" s="944"/>
      <c r="AN113" s="944"/>
      <c r="AO113" s="945"/>
      <c r="AP113" s="947">
        <v>0</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4994113</v>
      </c>
      <c r="BR113" s="835"/>
      <c r="BS113" s="835"/>
      <c r="BT113" s="835"/>
      <c r="BU113" s="835"/>
      <c r="BV113" s="835">
        <v>4462952</v>
      </c>
      <c r="BW113" s="835"/>
      <c r="BX113" s="835"/>
      <c r="BY113" s="835"/>
      <c r="BZ113" s="835"/>
      <c r="CA113" s="835">
        <v>3408211</v>
      </c>
      <c r="CB113" s="835"/>
      <c r="CC113" s="835"/>
      <c r="CD113" s="835"/>
      <c r="CE113" s="835"/>
      <c r="CF113" s="896">
        <v>55.3</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651767</v>
      </c>
      <c r="AB114" s="798"/>
      <c r="AC114" s="798"/>
      <c r="AD114" s="798"/>
      <c r="AE114" s="799"/>
      <c r="AF114" s="800">
        <v>635567</v>
      </c>
      <c r="AG114" s="798"/>
      <c r="AH114" s="798"/>
      <c r="AI114" s="798"/>
      <c r="AJ114" s="799"/>
      <c r="AK114" s="800">
        <v>372824</v>
      </c>
      <c r="AL114" s="798"/>
      <c r="AM114" s="798"/>
      <c r="AN114" s="798"/>
      <c r="AO114" s="799"/>
      <c r="AP114" s="845">
        <v>6</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2645378</v>
      </c>
      <c r="BR114" s="835"/>
      <c r="BS114" s="835"/>
      <c r="BT114" s="835"/>
      <c r="BU114" s="835"/>
      <c r="BV114" s="835">
        <v>2536127</v>
      </c>
      <c r="BW114" s="835"/>
      <c r="BX114" s="835"/>
      <c r="BY114" s="835"/>
      <c r="BZ114" s="835"/>
      <c r="CA114" s="835">
        <v>2466552</v>
      </c>
      <c r="CB114" s="835"/>
      <c r="CC114" s="835"/>
      <c r="CD114" s="835"/>
      <c r="CE114" s="835"/>
      <c r="CF114" s="896">
        <v>40</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v>5942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100984</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2358277</v>
      </c>
      <c r="AB117" s="930"/>
      <c r="AC117" s="930"/>
      <c r="AD117" s="930"/>
      <c r="AE117" s="931"/>
      <c r="AF117" s="932">
        <v>2319673</v>
      </c>
      <c r="AG117" s="930"/>
      <c r="AH117" s="930"/>
      <c r="AI117" s="930"/>
      <c r="AJ117" s="931"/>
      <c r="AK117" s="932">
        <v>2040086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23222815</v>
      </c>
      <c r="BR119" s="866"/>
      <c r="BS119" s="866"/>
      <c r="BT119" s="866"/>
      <c r="BU119" s="866"/>
      <c r="BV119" s="866">
        <v>22515591</v>
      </c>
      <c r="BW119" s="866"/>
      <c r="BX119" s="866"/>
      <c r="BY119" s="866"/>
      <c r="BZ119" s="866"/>
      <c r="CA119" s="866">
        <v>20888904</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1927175</v>
      </c>
      <c r="BR120" s="863"/>
      <c r="BS120" s="863"/>
      <c r="BT120" s="863"/>
      <c r="BU120" s="863"/>
      <c r="BV120" s="863">
        <v>1471869</v>
      </c>
      <c r="BW120" s="863"/>
      <c r="BX120" s="863"/>
      <c r="BY120" s="863"/>
      <c r="BZ120" s="863"/>
      <c r="CA120" s="863">
        <v>2520753</v>
      </c>
      <c r="CB120" s="863"/>
      <c r="CC120" s="863"/>
      <c r="CD120" s="863"/>
      <c r="CE120" s="863"/>
      <c r="CF120" s="887">
        <v>40.9</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25309</v>
      </c>
      <c r="DH120" s="863"/>
      <c r="DI120" s="863"/>
      <c r="DJ120" s="863"/>
      <c r="DK120" s="863"/>
      <c r="DL120" s="863">
        <v>15058</v>
      </c>
      <c r="DM120" s="863"/>
      <c r="DN120" s="863"/>
      <c r="DO120" s="863"/>
      <c r="DP120" s="863"/>
      <c r="DQ120" s="863">
        <v>16123</v>
      </c>
      <c r="DR120" s="863"/>
      <c r="DS120" s="863"/>
      <c r="DT120" s="863"/>
      <c r="DU120" s="863"/>
      <c r="DV120" s="864">
        <v>0.3</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2841938</v>
      </c>
      <c r="BR121" s="835"/>
      <c r="BS121" s="835"/>
      <c r="BT121" s="835"/>
      <c r="BU121" s="835"/>
      <c r="BV121" s="835">
        <v>2573260</v>
      </c>
      <c r="BW121" s="835"/>
      <c r="BX121" s="835"/>
      <c r="BY121" s="835"/>
      <c r="BZ121" s="835"/>
      <c r="CA121" s="835">
        <v>2142305</v>
      </c>
      <c r="CB121" s="835"/>
      <c r="CC121" s="835"/>
      <c r="CD121" s="835"/>
      <c r="CE121" s="835"/>
      <c r="CF121" s="896">
        <v>34.700000000000003</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11440193</v>
      </c>
      <c r="BR122" s="866"/>
      <c r="BS122" s="866"/>
      <c r="BT122" s="866"/>
      <c r="BU122" s="866"/>
      <c r="BV122" s="866">
        <v>11631976</v>
      </c>
      <c r="BW122" s="866"/>
      <c r="BX122" s="866"/>
      <c r="BY122" s="866"/>
      <c r="BZ122" s="866"/>
      <c r="CA122" s="866">
        <v>11404339</v>
      </c>
      <c r="CB122" s="866"/>
      <c r="CC122" s="866"/>
      <c r="CD122" s="866"/>
      <c r="CE122" s="866"/>
      <c r="CF122" s="867">
        <v>184.9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16209306</v>
      </c>
      <c r="BR123" s="854"/>
      <c r="BS123" s="854"/>
      <c r="BT123" s="854"/>
      <c r="BU123" s="854"/>
      <c r="BV123" s="854">
        <v>15677105</v>
      </c>
      <c r="BW123" s="854"/>
      <c r="BX123" s="854"/>
      <c r="BY123" s="854"/>
      <c r="BZ123" s="854"/>
      <c r="CA123" s="854">
        <v>16067397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114.8</v>
      </c>
      <c r="BR124" s="852"/>
      <c r="BS124" s="852"/>
      <c r="BT124" s="852"/>
      <c r="BU124" s="852"/>
      <c r="BV124" s="852">
        <v>109</v>
      </c>
      <c r="BW124" s="852"/>
      <c r="BX124" s="852"/>
      <c r="BY124" s="852"/>
      <c r="BZ124" s="852"/>
      <c r="CA124" s="852">
        <v>78.099999999999994</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374748</v>
      </c>
      <c r="AB128" s="819"/>
      <c r="AC128" s="819"/>
      <c r="AD128" s="819"/>
      <c r="AE128" s="820"/>
      <c r="AF128" s="821">
        <v>363574</v>
      </c>
      <c r="AG128" s="819"/>
      <c r="AH128" s="819"/>
      <c r="AI128" s="819"/>
      <c r="AJ128" s="820"/>
      <c r="AK128" s="821">
        <v>365801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13.97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v>5942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7249436</v>
      </c>
      <c r="AB129" s="798"/>
      <c r="AC129" s="798"/>
      <c r="AD129" s="798"/>
      <c r="AE129" s="799"/>
      <c r="AF129" s="800">
        <v>7336649</v>
      </c>
      <c r="AG129" s="798"/>
      <c r="AH129" s="798"/>
      <c r="AI129" s="798"/>
      <c r="AJ129" s="799"/>
      <c r="AK129" s="800">
        <v>7241366</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18.97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1143303</v>
      </c>
      <c r="AB130" s="798"/>
      <c r="AC130" s="798"/>
      <c r="AD130" s="798"/>
      <c r="AE130" s="799"/>
      <c r="AF130" s="800">
        <v>1066545</v>
      </c>
      <c r="AG130" s="798"/>
      <c r="AH130" s="798"/>
      <c r="AI130" s="798"/>
      <c r="AJ130" s="799"/>
      <c r="AK130" s="800">
        <v>1073421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12.5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6106133</v>
      </c>
      <c r="AB131" s="781"/>
      <c r="AC131" s="781"/>
      <c r="AD131" s="781"/>
      <c r="AE131" s="782"/>
      <c r="AF131" s="783">
        <v>6270104</v>
      </c>
      <c r="AG131" s="781"/>
      <c r="AH131" s="781"/>
      <c r="AI131" s="781"/>
      <c r="AJ131" s="782"/>
      <c r="AK131" s="783">
        <v>6167945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78.099999999999994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13.760361919999999</v>
      </c>
      <c r="AB132" s="761"/>
      <c r="AC132" s="761"/>
      <c r="AD132" s="761"/>
      <c r="AE132" s="762"/>
      <c r="AF132" s="763">
        <v>14.187228790000001</v>
      </c>
      <c r="AG132" s="761"/>
      <c r="AH132" s="761"/>
      <c r="AI132" s="761"/>
      <c r="AJ132" s="762"/>
      <c r="AK132" s="763">
        <v>9.7417211080000001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15.4</v>
      </c>
      <c r="AB133" s="740"/>
      <c r="AC133" s="740"/>
      <c r="AD133" s="740"/>
      <c r="AE133" s="741"/>
      <c r="AF133" s="739">
        <v>14.4</v>
      </c>
      <c r="AG133" s="740"/>
      <c r="AH133" s="740"/>
      <c r="AI133" s="740"/>
      <c r="AJ133" s="741"/>
      <c r="AK133" s="739">
        <v>12.5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2402684</v>
      </c>
      <c r="L9" s="266">
        <v>81038</v>
      </c>
      <c r="M9" s="267">
        <v>68135</v>
      </c>
      <c r="N9" s="268">
        <v>18.899999999999999</v>
      </c>
    </row>
    <row r="10" spans="1:16" x14ac:dyDescent="0.15">
      <c r="A10" s="250"/>
      <c r="B10" s="246"/>
      <c r="C10" s="246"/>
      <c r="D10" s="246"/>
      <c r="E10" s="246"/>
      <c r="F10" s="246"/>
      <c r="G10" s="1166" t="s">
        <v>473</v>
      </c>
      <c r="H10" s="1167"/>
      <c r="I10" s="1167"/>
      <c r="J10" s="1168"/>
      <c r="K10" s="269">
        <v>102392</v>
      </c>
      <c r="L10" s="270">
        <v>3453</v>
      </c>
      <c r="M10" s="271">
        <v>7843</v>
      </c>
      <c r="N10" s="272">
        <v>-56</v>
      </c>
    </row>
    <row r="11" spans="1:16" ht="13.5" customHeight="1" x14ac:dyDescent="0.15">
      <c r="A11" s="250"/>
      <c r="B11" s="246"/>
      <c r="C11" s="246"/>
      <c r="D11" s="246"/>
      <c r="E11" s="246"/>
      <c r="F11" s="246"/>
      <c r="G11" s="1166" t="s">
        <v>474</v>
      </c>
      <c r="H11" s="1167"/>
      <c r="I11" s="1167"/>
      <c r="J11" s="1168"/>
      <c r="K11" s="269">
        <v>2115</v>
      </c>
      <c r="L11" s="270">
        <v>71</v>
      </c>
      <c r="M11" s="271">
        <v>8431</v>
      </c>
      <c r="N11" s="272">
        <v>-99.2</v>
      </c>
    </row>
    <row r="12" spans="1:16" ht="13.5" customHeight="1" x14ac:dyDescent="0.15">
      <c r="A12" s="250"/>
      <c r="B12" s="246"/>
      <c r="C12" s="246"/>
      <c r="D12" s="246"/>
      <c r="E12" s="246"/>
      <c r="F12" s="246"/>
      <c r="G12" s="1166" t="s">
        <v>475</v>
      </c>
      <c r="H12" s="1167"/>
      <c r="I12" s="1167"/>
      <c r="J12" s="1168"/>
      <c r="K12" s="269">
        <v>8317</v>
      </c>
      <c r="L12" s="270">
        <v>281</v>
      </c>
      <c r="M12" s="271">
        <v>1146</v>
      </c>
      <c r="N12" s="272">
        <v>-75.5</v>
      </c>
    </row>
    <row r="13" spans="1:16" ht="13.5" customHeight="1" x14ac:dyDescent="0.15">
      <c r="A13" s="250"/>
      <c r="B13" s="246"/>
      <c r="C13" s="246"/>
      <c r="D13" s="246"/>
      <c r="E13" s="246"/>
      <c r="F13" s="246"/>
      <c r="G13" s="1166" t="s">
        <v>476</v>
      </c>
      <c r="H13" s="1167"/>
      <c r="I13" s="1167"/>
      <c r="J13" s="1168"/>
      <c r="K13" s="269" t="s">
        <v>477</v>
      </c>
      <c r="L13" s="270" t="s">
        <v>477</v>
      </c>
      <c r="M13" s="271">
        <v>13</v>
      </c>
      <c r="N13" s="272" t="s">
        <v>477</v>
      </c>
    </row>
    <row r="14" spans="1:16" ht="13.5" customHeight="1" x14ac:dyDescent="0.15">
      <c r="A14" s="250"/>
      <c r="B14" s="246"/>
      <c r="C14" s="246"/>
      <c r="D14" s="246"/>
      <c r="E14" s="246"/>
      <c r="F14" s="246"/>
      <c r="G14" s="1166" t="s">
        <v>478</v>
      </c>
      <c r="H14" s="1167"/>
      <c r="I14" s="1167"/>
      <c r="J14" s="1168"/>
      <c r="K14" s="269">
        <v>103666</v>
      </c>
      <c r="L14" s="270">
        <v>3496</v>
      </c>
      <c r="M14" s="271">
        <v>2999</v>
      </c>
      <c r="N14" s="272">
        <v>16.600000000000001</v>
      </c>
    </row>
    <row r="15" spans="1:16" ht="13.5" customHeight="1" x14ac:dyDescent="0.15">
      <c r="A15" s="250"/>
      <c r="B15" s="246"/>
      <c r="C15" s="246"/>
      <c r="D15" s="246"/>
      <c r="E15" s="246"/>
      <c r="F15" s="246"/>
      <c r="G15" s="1166" t="s">
        <v>479</v>
      </c>
      <c r="H15" s="1167"/>
      <c r="I15" s="1167"/>
      <c r="J15" s="1168"/>
      <c r="K15" s="269">
        <v>78251</v>
      </c>
      <c r="L15" s="270">
        <v>2639</v>
      </c>
      <c r="M15" s="271">
        <v>1559</v>
      </c>
      <c r="N15" s="272">
        <v>69.3</v>
      </c>
    </row>
    <row r="16" spans="1:16" x14ac:dyDescent="0.15">
      <c r="A16" s="250"/>
      <c r="B16" s="246"/>
      <c r="C16" s="246"/>
      <c r="D16" s="246"/>
      <c r="E16" s="246"/>
      <c r="F16" s="246"/>
      <c r="G16" s="1169" t="s">
        <v>480</v>
      </c>
      <c r="H16" s="1170"/>
      <c r="I16" s="1170"/>
      <c r="J16" s="1171"/>
      <c r="K16" s="270">
        <v>-222358</v>
      </c>
      <c r="L16" s="270">
        <v>-7500</v>
      </c>
      <c r="M16" s="271">
        <v>-6577</v>
      </c>
      <c r="N16" s="272">
        <v>14</v>
      </c>
    </row>
    <row r="17" spans="1:16" x14ac:dyDescent="0.15">
      <c r="A17" s="250"/>
      <c r="B17" s="246"/>
      <c r="C17" s="246"/>
      <c r="D17" s="246"/>
      <c r="E17" s="246"/>
      <c r="F17" s="246"/>
      <c r="G17" s="1169" t="s">
        <v>170</v>
      </c>
      <c r="H17" s="1170"/>
      <c r="I17" s="1170"/>
      <c r="J17" s="1171"/>
      <c r="K17" s="270">
        <v>2475067</v>
      </c>
      <c r="L17" s="270">
        <v>83479</v>
      </c>
      <c r="M17" s="271">
        <v>83548</v>
      </c>
      <c r="N17" s="272">
        <v>-0.1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9.31</v>
      </c>
      <c r="L21" s="283">
        <v>8.0299999999999994</v>
      </c>
      <c r="M21" s="284">
        <v>1.28</v>
      </c>
      <c r="N21" s="251"/>
      <c r="O21" s="285"/>
      <c r="P21" s="281"/>
    </row>
    <row r="22" spans="1:16" s="286" customFormat="1" x14ac:dyDescent="0.15">
      <c r="A22" s="281"/>
      <c r="B22" s="251"/>
      <c r="C22" s="251"/>
      <c r="D22" s="251"/>
      <c r="E22" s="251"/>
      <c r="F22" s="251"/>
      <c r="G22" s="1163" t="s">
        <v>486</v>
      </c>
      <c r="H22" s="1164"/>
      <c r="I22" s="1164"/>
      <c r="J22" s="1165"/>
      <c r="K22" s="287">
        <v>97.2</v>
      </c>
      <c r="L22" s="288">
        <v>97.6</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1664649</v>
      </c>
      <c r="L32" s="296">
        <v>56145</v>
      </c>
      <c r="M32" s="297">
        <v>50382</v>
      </c>
      <c r="N32" s="298">
        <v>11.4</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67</v>
      </c>
      <c r="N34" s="298" t="s">
        <v>477</v>
      </c>
    </row>
    <row r="35" spans="1:16" ht="27" customHeight="1" x14ac:dyDescent="0.15">
      <c r="A35" s="250"/>
      <c r="B35" s="246"/>
      <c r="C35" s="246"/>
      <c r="D35" s="246"/>
      <c r="E35" s="246"/>
      <c r="F35" s="246"/>
      <c r="G35" s="1154" t="s">
        <v>493</v>
      </c>
      <c r="H35" s="1155"/>
      <c r="I35" s="1155"/>
      <c r="J35" s="1156"/>
      <c r="K35" s="296">
        <v>2613</v>
      </c>
      <c r="L35" s="296">
        <v>88</v>
      </c>
      <c r="M35" s="297">
        <v>21211</v>
      </c>
      <c r="N35" s="298">
        <v>-99.6</v>
      </c>
    </row>
    <row r="36" spans="1:16" ht="27" customHeight="1" x14ac:dyDescent="0.15">
      <c r="A36" s="250"/>
      <c r="B36" s="246"/>
      <c r="C36" s="246"/>
      <c r="D36" s="246"/>
      <c r="E36" s="246"/>
      <c r="F36" s="246"/>
      <c r="G36" s="1154" t="s">
        <v>494</v>
      </c>
      <c r="H36" s="1155"/>
      <c r="I36" s="1155"/>
      <c r="J36" s="1156"/>
      <c r="K36" s="296">
        <v>372824</v>
      </c>
      <c r="L36" s="296">
        <v>12575</v>
      </c>
      <c r="M36" s="297">
        <v>3327</v>
      </c>
      <c r="N36" s="298">
        <v>278</v>
      </c>
    </row>
    <row r="37" spans="1:16" ht="13.5" customHeight="1" x14ac:dyDescent="0.15">
      <c r="A37" s="250"/>
      <c r="B37" s="246"/>
      <c r="C37" s="246"/>
      <c r="D37" s="246"/>
      <c r="E37" s="246"/>
      <c r="F37" s="246"/>
      <c r="G37" s="1154" t="s">
        <v>495</v>
      </c>
      <c r="H37" s="1155"/>
      <c r="I37" s="1155"/>
      <c r="J37" s="1156"/>
      <c r="K37" s="296" t="s">
        <v>477</v>
      </c>
      <c r="L37" s="296" t="s">
        <v>477</v>
      </c>
      <c r="M37" s="297">
        <v>797</v>
      </c>
      <c r="N37" s="298" t="s">
        <v>477</v>
      </c>
    </row>
    <row r="38" spans="1:16" ht="27" customHeight="1" x14ac:dyDescent="0.15">
      <c r="A38" s="250"/>
      <c r="B38" s="246"/>
      <c r="C38" s="246"/>
      <c r="D38" s="246"/>
      <c r="E38" s="246"/>
      <c r="F38" s="246"/>
      <c r="G38" s="1157" t="s">
        <v>496</v>
      </c>
      <c r="H38" s="1158"/>
      <c r="I38" s="1158"/>
      <c r="J38" s="1159"/>
      <c r="K38" s="299" t="s">
        <v>477</v>
      </c>
      <c r="L38" s="299" t="s">
        <v>477</v>
      </c>
      <c r="M38" s="300">
        <v>3</v>
      </c>
      <c r="N38" s="301" t="s">
        <v>477</v>
      </c>
      <c r="O38" s="295"/>
    </row>
    <row r="39" spans="1:16" x14ac:dyDescent="0.15">
      <c r="A39" s="250"/>
      <c r="B39" s="246"/>
      <c r="C39" s="246"/>
      <c r="D39" s="246"/>
      <c r="E39" s="246"/>
      <c r="F39" s="246"/>
      <c r="G39" s="1157" t="s">
        <v>497</v>
      </c>
      <c r="H39" s="1158"/>
      <c r="I39" s="1158"/>
      <c r="J39" s="1159"/>
      <c r="K39" s="302">
        <v>-365801</v>
      </c>
      <c r="L39" s="302">
        <v>-12338</v>
      </c>
      <c r="M39" s="303">
        <v>-4757</v>
      </c>
      <c r="N39" s="304">
        <v>159.4</v>
      </c>
      <c r="O39" s="295"/>
    </row>
    <row r="40" spans="1:16" ht="27" customHeight="1" x14ac:dyDescent="0.15">
      <c r="A40" s="250"/>
      <c r="B40" s="246"/>
      <c r="C40" s="246"/>
      <c r="D40" s="246"/>
      <c r="E40" s="246"/>
      <c r="F40" s="246"/>
      <c r="G40" s="1154" t="s">
        <v>498</v>
      </c>
      <c r="H40" s="1155"/>
      <c r="I40" s="1155"/>
      <c r="J40" s="1156"/>
      <c r="K40" s="302">
        <v>-1073421</v>
      </c>
      <c r="L40" s="302">
        <v>-36204</v>
      </c>
      <c r="M40" s="303">
        <v>-48278</v>
      </c>
      <c r="N40" s="304">
        <v>-25</v>
      </c>
      <c r="O40" s="295"/>
    </row>
    <row r="41" spans="1:16" x14ac:dyDescent="0.15">
      <c r="A41" s="250"/>
      <c r="B41" s="246"/>
      <c r="C41" s="246"/>
      <c r="D41" s="246"/>
      <c r="E41" s="246"/>
      <c r="F41" s="246"/>
      <c r="G41" s="1160" t="s">
        <v>281</v>
      </c>
      <c r="H41" s="1161"/>
      <c r="I41" s="1161"/>
      <c r="J41" s="1162"/>
      <c r="K41" s="296">
        <v>600864</v>
      </c>
      <c r="L41" s="302">
        <v>20266</v>
      </c>
      <c r="M41" s="303">
        <v>22752</v>
      </c>
      <c r="N41" s="304">
        <v>-10.9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1019434</v>
      </c>
      <c r="J51" s="322">
        <v>32851</v>
      </c>
      <c r="K51" s="323">
        <v>1.8</v>
      </c>
      <c r="L51" s="324">
        <v>75709</v>
      </c>
      <c r="M51" s="325">
        <v>12.7</v>
      </c>
      <c r="N51" s="326">
        <v>-10.9</v>
      </c>
    </row>
    <row r="52" spans="1:14" x14ac:dyDescent="0.15">
      <c r="A52" s="250"/>
      <c r="B52" s="246"/>
      <c r="C52" s="246"/>
      <c r="D52" s="246"/>
      <c r="E52" s="246"/>
      <c r="F52" s="246"/>
      <c r="G52" s="327"/>
      <c r="H52" s="328" t="s">
        <v>509</v>
      </c>
      <c r="I52" s="329">
        <v>567834</v>
      </c>
      <c r="J52" s="330">
        <v>18298</v>
      </c>
      <c r="K52" s="331">
        <v>6.6</v>
      </c>
      <c r="L52" s="332">
        <v>35212</v>
      </c>
      <c r="M52" s="333">
        <v>0</v>
      </c>
      <c r="N52" s="334">
        <v>6.6</v>
      </c>
    </row>
    <row r="53" spans="1:14" x14ac:dyDescent="0.15">
      <c r="A53" s="250"/>
      <c r="B53" s="246"/>
      <c r="C53" s="246"/>
      <c r="D53" s="246"/>
      <c r="E53" s="246"/>
      <c r="F53" s="246"/>
      <c r="G53" s="312" t="s">
        <v>510</v>
      </c>
      <c r="H53" s="313"/>
      <c r="I53" s="321">
        <v>1452522</v>
      </c>
      <c r="J53" s="322">
        <v>47137</v>
      </c>
      <c r="K53" s="323">
        <v>43.5</v>
      </c>
      <c r="L53" s="324">
        <v>90961</v>
      </c>
      <c r="M53" s="325">
        <v>20.100000000000001</v>
      </c>
      <c r="N53" s="326">
        <v>23.4</v>
      </c>
    </row>
    <row r="54" spans="1:14" x14ac:dyDescent="0.15">
      <c r="A54" s="250"/>
      <c r="B54" s="246"/>
      <c r="C54" s="246"/>
      <c r="D54" s="246"/>
      <c r="E54" s="246"/>
      <c r="F54" s="246"/>
      <c r="G54" s="327"/>
      <c r="H54" s="328" t="s">
        <v>509</v>
      </c>
      <c r="I54" s="329">
        <v>685365</v>
      </c>
      <c r="J54" s="330">
        <v>22241</v>
      </c>
      <c r="K54" s="331">
        <v>21.5</v>
      </c>
      <c r="L54" s="332">
        <v>37720</v>
      </c>
      <c r="M54" s="333">
        <v>7.1</v>
      </c>
      <c r="N54" s="334">
        <v>14.4</v>
      </c>
    </row>
    <row r="55" spans="1:14" x14ac:dyDescent="0.15">
      <c r="A55" s="250"/>
      <c r="B55" s="246"/>
      <c r="C55" s="246"/>
      <c r="D55" s="246"/>
      <c r="E55" s="246"/>
      <c r="F55" s="246"/>
      <c r="G55" s="312" t="s">
        <v>511</v>
      </c>
      <c r="H55" s="313"/>
      <c r="I55" s="321">
        <v>1997588</v>
      </c>
      <c r="J55" s="322">
        <v>65665</v>
      </c>
      <c r="K55" s="323">
        <v>39.299999999999997</v>
      </c>
      <c r="L55" s="324">
        <v>106614</v>
      </c>
      <c r="M55" s="325">
        <v>17.2</v>
      </c>
      <c r="N55" s="326">
        <v>22.1</v>
      </c>
    </row>
    <row r="56" spans="1:14" x14ac:dyDescent="0.15">
      <c r="A56" s="250"/>
      <c r="B56" s="246"/>
      <c r="C56" s="246"/>
      <c r="D56" s="246"/>
      <c r="E56" s="246"/>
      <c r="F56" s="246"/>
      <c r="G56" s="327"/>
      <c r="H56" s="328" t="s">
        <v>509</v>
      </c>
      <c r="I56" s="329">
        <v>801389</v>
      </c>
      <c r="J56" s="330">
        <v>26343</v>
      </c>
      <c r="K56" s="331">
        <v>18.399999999999999</v>
      </c>
      <c r="L56" s="332">
        <v>45545</v>
      </c>
      <c r="M56" s="333">
        <v>20.7</v>
      </c>
      <c r="N56" s="334">
        <v>-2.2999999999999998</v>
      </c>
    </row>
    <row r="57" spans="1:14" x14ac:dyDescent="0.15">
      <c r="A57" s="250"/>
      <c r="B57" s="246"/>
      <c r="C57" s="246"/>
      <c r="D57" s="246"/>
      <c r="E57" s="246"/>
      <c r="F57" s="246"/>
      <c r="G57" s="312" t="s">
        <v>512</v>
      </c>
      <c r="H57" s="313"/>
      <c r="I57" s="321">
        <v>1399653</v>
      </c>
      <c r="J57" s="322">
        <v>46655</v>
      </c>
      <c r="K57" s="323">
        <v>-28.9</v>
      </c>
      <c r="L57" s="324">
        <v>81768</v>
      </c>
      <c r="M57" s="325">
        <v>-23.3</v>
      </c>
      <c r="N57" s="326">
        <v>-5.6</v>
      </c>
    </row>
    <row r="58" spans="1:14" x14ac:dyDescent="0.15">
      <c r="A58" s="250"/>
      <c r="B58" s="246"/>
      <c r="C58" s="246"/>
      <c r="D58" s="246"/>
      <c r="E58" s="246"/>
      <c r="F58" s="246"/>
      <c r="G58" s="327"/>
      <c r="H58" s="328" t="s">
        <v>509</v>
      </c>
      <c r="I58" s="329">
        <v>686204</v>
      </c>
      <c r="J58" s="330">
        <v>22873</v>
      </c>
      <c r="K58" s="331">
        <v>-13.2</v>
      </c>
      <c r="L58" s="332">
        <v>37917</v>
      </c>
      <c r="M58" s="333">
        <v>-16.7</v>
      </c>
      <c r="N58" s="334">
        <v>3.5</v>
      </c>
    </row>
    <row r="59" spans="1:14" x14ac:dyDescent="0.15">
      <c r="A59" s="250"/>
      <c r="B59" s="246"/>
      <c r="C59" s="246"/>
      <c r="D59" s="246"/>
      <c r="E59" s="246"/>
      <c r="F59" s="246"/>
      <c r="G59" s="312" t="s">
        <v>513</v>
      </c>
      <c r="H59" s="313"/>
      <c r="I59" s="321">
        <v>1141175</v>
      </c>
      <c r="J59" s="322">
        <v>38489</v>
      </c>
      <c r="K59" s="323">
        <v>-17.5</v>
      </c>
      <c r="L59" s="324">
        <v>65876</v>
      </c>
      <c r="M59" s="325">
        <v>-19.399999999999999</v>
      </c>
      <c r="N59" s="326">
        <v>1.9</v>
      </c>
    </row>
    <row r="60" spans="1:14" x14ac:dyDescent="0.15">
      <c r="A60" s="250"/>
      <c r="B60" s="246"/>
      <c r="C60" s="246"/>
      <c r="D60" s="246"/>
      <c r="E60" s="246"/>
      <c r="F60" s="246"/>
      <c r="G60" s="327"/>
      <c r="H60" s="328" t="s">
        <v>509</v>
      </c>
      <c r="I60" s="335">
        <v>794307</v>
      </c>
      <c r="J60" s="330">
        <v>26790</v>
      </c>
      <c r="K60" s="331">
        <v>17.100000000000001</v>
      </c>
      <c r="L60" s="332">
        <v>36484</v>
      </c>
      <c r="M60" s="333">
        <v>-3.8</v>
      </c>
      <c r="N60" s="334">
        <v>20.9</v>
      </c>
    </row>
    <row r="61" spans="1:14" x14ac:dyDescent="0.15">
      <c r="A61" s="250"/>
      <c r="B61" s="246"/>
      <c r="C61" s="246"/>
      <c r="D61" s="246"/>
      <c r="E61" s="246"/>
      <c r="F61" s="246"/>
      <c r="G61" s="312" t="s">
        <v>514</v>
      </c>
      <c r="H61" s="336"/>
      <c r="I61" s="337">
        <v>1402074</v>
      </c>
      <c r="J61" s="338">
        <v>46159</v>
      </c>
      <c r="K61" s="339">
        <v>7.6</v>
      </c>
      <c r="L61" s="340">
        <v>84186</v>
      </c>
      <c r="M61" s="341">
        <v>1.5</v>
      </c>
      <c r="N61" s="326">
        <v>6.1</v>
      </c>
    </row>
    <row r="62" spans="1:14" x14ac:dyDescent="0.15">
      <c r="A62" s="250"/>
      <c r="B62" s="246"/>
      <c r="C62" s="246"/>
      <c r="D62" s="246"/>
      <c r="E62" s="246"/>
      <c r="F62" s="246"/>
      <c r="G62" s="327"/>
      <c r="H62" s="328" t="s">
        <v>509</v>
      </c>
      <c r="I62" s="329">
        <v>707020</v>
      </c>
      <c r="J62" s="330">
        <v>23309</v>
      </c>
      <c r="K62" s="331">
        <v>10.1</v>
      </c>
      <c r="L62" s="332">
        <v>38576</v>
      </c>
      <c r="M62" s="333">
        <v>1.5</v>
      </c>
      <c r="N62" s="334">
        <v>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10.6</v>
      </c>
      <c r="G47" s="12">
        <v>11.25</v>
      </c>
      <c r="H47" s="12">
        <v>11.52</v>
      </c>
      <c r="I47" s="12">
        <v>14.34</v>
      </c>
      <c r="J47" s="13">
        <v>15.19</v>
      </c>
    </row>
    <row r="48" spans="2:10" ht="57.75" customHeight="1" x14ac:dyDescent="0.15">
      <c r="B48" s="14"/>
      <c r="C48" s="1174" t="s">
        <v>4</v>
      </c>
      <c r="D48" s="1174"/>
      <c r="E48" s="1175"/>
      <c r="F48" s="15">
        <v>7.87</v>
      </c>
      <c r="G48" s="16">
        <v>7.45</v>
      </c>
      <c r="H48" s="16">
        <v>7.43</v>
      </c>
      <c r="I48" s="16">
        <v>9.64</v>
      </c>
      <c r="J48" s="17">
        <v>8.6</v>
      </c>
    </row>
    <row r="49" spans="2:10" ht="57.75" customHeight="1" thickBot="1" x14ac:dyDescent="0.2">
      <c r="B49" s="18"/>
      <c r="C49" s="1176" t="s">
        <v>5</v>
      </c>
      <c r="D49" s="1176"/>
      <c r="E49" s="1177"/>
      <c r="F49" s="19">
        <v>8.09</v>
      </c>
      <c r="G49" s="20">
        <v>0.8</v>
      </c>
      <c r="H49" s="20" t="s">
        <v>521</v>
      </c>
      <c r="I49" s="20">
        <v>5.25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2018-11-28T23:18:51Z</cp:lastPrinted>
  <dcterms:created xsi:type="dcterms:W3CDTF">2018-01-24T04:00:59Z</dcterms:created>
  <dcterms:modified xsi:type="dcterms:W3CDTF">2018-11-28T23:18:57Z</dcterms:modified>
  <cp:category/>
</cp:coreProperties>
</file>