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810" windowWidth="11925" windowHeight="41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AM35" i="9"/>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l="1"/>
  <c r="BW36" i="9" s="1"/>
  <c r="BW37" i="9" s="1"/>
  <c r="BW38" i="9" s="1"/>
  <c r="BW39" i="9" s="1"/>
  <c r="BW40" i="9" s="1"/>
  <c r="BW41" i="9" s="1"/>
  <c r="BW42" i="9" s="1"/>
  <c r="BW43" i="9" s="1"/>
  <c r="CO34" i="9"/>
  <c r="CO35" i="9" s="1"/>
</calcChain>
</file>

<file path=xl/sharedStrings.xml><?xml version="1.0" encoding="utf-8"?>
<sst xmlns="http://schemas.openxmlformats.org/spreadsheetml/2006/main" count="1144" uniqueCount="580">
  <si>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</si>
  <si>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</si>
  <si>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</si>
  <si>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</si>
  <si>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</si>
  <si>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</si>
  <si>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</si>
  <si>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</si>
  <si>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</si>
  <si>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</si>
  <si>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</si>
  <si>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</si>
  <si>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</si>
  <si>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</si>
  <si>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</si>
  <si>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</si>
  <si>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</si>
  <si>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</si>
  <si>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</si>
  <si>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</si>
  <si>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</si>
  <si>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</si>
  <si>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</si>
  <si>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</si>
  <si>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</si>
  <si>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</si>
  <si>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</si>
  <si>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</si>
  <si>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</si>
  <si>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</si>
  <si>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</si>
  <si>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</si>
  <si>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</si>
  <si>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</si>
  <si>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</si>
  <si>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</si>
  <si>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</si>
  <si>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</si>
  <si>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</si>
  <si>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</si>
  <si>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</si>
  <si>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</si>
  <si>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</si>
  <si>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</si>
  <si>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</si>
  <si>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</si>
  <si>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</si>
  <si>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</si>
  <si>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</si>
  <si>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</si>
  <si>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</si>
  <si>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</si>
  <si>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</si>
  <si>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</si>
  <si>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</si>
  <si>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</si>
  <si>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</si>
  <si>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</si>
  <si>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</si>
  <si>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</si>
  <si>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</si>
  <si>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</si>
  <si>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</si>
  <si>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</si>
  <si>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</si>
  <si>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</si>
  <si>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</si>
  <si>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</si>
  <si>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</si>
  <si>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</si>
  <si>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</si>
  <si>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</si>
  <si>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</si>
  <si>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</si>
  <si>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</si>
  <si>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</si>
  <si>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</si>
  <si>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</si>
  <si>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</si>
  <si>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</si>
  <si>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</si>
  <si>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</si>
  <si>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</si>
  <si>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牛久市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</si>
  <si>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</si>
  <si>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</si>
  <si>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</si>
  <si>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</si>
  <si>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</si>
  <si>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</si>
  <si>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</si>
  <si>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</si>
  <si>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</si>
  <si>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</si>
  <si>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</si>
  <si>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</si>
  <si>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</si>
  <si>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</si>
  <si>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</si>
  <si>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</si>
  <si>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</si>
  <si>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</si>
  <si>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</si>
  <si>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</si>
  <si>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</si>
  <si>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</si>
  <si>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</si>
  <si>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</si>
  <si>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</si>
  <si>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</si>
  <si>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</si>
  <si>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</si>
  <si>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</si>
  <si>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</si>
  <si>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</si>
  <si>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</si>
  <si>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</si>
  <si>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</si>
  <si>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</si>
  <si>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</si>
  <si>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</si>
  <si>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</si>
  <si>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</si>
  <si>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</si>
  <si>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</si>
  <si>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</si>
  <si>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</si>
  <si>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</si>
  <si>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</si>
  <si>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</si>
  <si>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</si>
  <si>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</si>
  <si>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</si>
  <si>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</si>
  <si>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</si>
  <si>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</si>
  <si>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</si>
  <si>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</si>
  <si>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</si>
  <si>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</si>
  <si>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</si>
  <si>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</si>
  <si>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</si>
  <si>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</si>
  <si>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</si>
  <si>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</si>
  <si>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</si>
  <si>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</si>
  <si>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</si>
  <si>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</si>
  <si>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</si>
  <si>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</si>
  <si>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</si>
  <si>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</si>
  <si>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</si>
  <si>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</si>
  <si>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</si>
  <si>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</si>
  <si>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</si>
  <si>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</si>
  <si>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</si>
  <si>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</si>
  <si>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</si>
  <si>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</si>
  <si>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</si>
  <si>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</si>
  <si>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</si>
  <si>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</si>
  <si>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</si>
  <si>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</si>
  <si>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</si>
  <si>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</si>
  <si>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</si>
  <si>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</si>
  <si>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</si>
  <si>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</si>
  <si>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</si>
  <si>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</si>
  <si>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</si>
  <si>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</si>
  <si>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</si>
  <si>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</si>
  <si>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</si>
  <si>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</si>
  <si>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</si>
  <si>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</si>
  <si>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</si>
  <si>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</si>
  <si>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</si>
  <si>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</si>
  <si>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</si>
  <si>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</si>
  <si>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</si>
  <si>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</si>
  <si>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</si>
  <si>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</si>
  <si>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</si>
  <si>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茨城県牛久市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</si>
  <si>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</si>
  <si>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</si>
  <si>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</si>
  <si>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</si>
  <si>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</si>
  <si>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</si>
  <si>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</si>
  <si>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</si>
  <si>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</si>
  <si>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</si>
  <si>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</si>
  <si>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</si>
  <si>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</si>
  <si>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</si>
  <si>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</si>
  <si>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</si>
  <si>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</si>
  <si>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</si>
  <si>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</si>
  <si>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</si>
  <si>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</si>
  <si>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</si>
  <si>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</si>
  <si>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</si>
  <si>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</si>
  <si>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</si>
  <si>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</si>
  <si>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</si>
  <si>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</si>
  <si>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</si>
  <si>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</si>
  <si>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</si>
  <si>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</si>
  <si>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</si>
  <si>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</si>
  <si>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</si>
  <si>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</si>
  <si>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</si>
  <si>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</si>
  <si>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</si>
  <si>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</si>
  <si>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</si>
  <si>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</si>
  <si>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</si>
  <si>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</si>
  <si>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</si>
  <si>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</si>
  <si>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</si>
  <si>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</si>
  <si>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</si>
  <si>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</si>
  <si>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</si>
  <si>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</si>
  <si>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</si>
  <si>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</si>
  <si>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</si>
  <si>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</si>
  <si>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</si>
  <si>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</si>
  <si>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</si>
  <si>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</si>
  <si>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</si>
  <si>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</si>
  <si>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</si>
  <si>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</si>
  <si>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</si>
  <si>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</si>
  <si>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</si>
  <si>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</si>
  <si>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</si>
  <si>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</si>
  <si>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</si>
  <si>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</si>
  <si>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</si>
  <si>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</si>
  <si>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</si>
  <si>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</si>
  <si>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</si>
  <si>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</si>
  <si>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</si>
  <si>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</si>
  <si>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</si>
  <si>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</si>
  <si>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</si>
  <si>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</si>
  <si>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</si>
  <si>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</si>
  <si>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</si>
  <si>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</si>
  <si>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</si>
  <si>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</si>
  <si>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</si>
  <si>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</si>
  <si>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</si>
  <si>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</si>
  <si>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</si>
  <si>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</si>
  <si>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</si>
  <si>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</si>
  <si>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</si>
  <si>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</si>
  <si>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</si>
  <si>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</si>
  <si>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</si>
  <si>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</si>
  <si>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</si>
  <si>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</si>
  <si>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</si>
  <si>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</si>
  <si>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</si>
  <si>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</si>
  <si>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</si>
  <si>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</si>
  <si>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</si>
  <si>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</si>
  <si>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</si>
  <si>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</si>
  <si>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</si>
  <si>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</si>
  <si>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</si>
  <si>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</si>
  <si>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</si>
  <si>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</si>
  <si>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</si>
  <si>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</si>
  <si>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</si>
  <si>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</si>
  <si>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</si>
  <si>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</si>
  <si>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</si>
  <si>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</si>
  <si>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</si>
  <si>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</si>
  <si>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</si>
  <si>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</si>
  <si>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</si>
  <si>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</si>
  <si>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</si>
  <si>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</si>
  <si>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</si>
  <si>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</si>
  <si>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</si>
  <si>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</si>
  <si>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</si>
  <si>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</si>
  <si>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</si>
  <si>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</si>
  <si>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</si>
  <si>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茨城県牛久市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</si>
  <si>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</si>
  <si>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</si>
  <si>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</si>
  <si>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</si>
  <si>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</si>
  <si>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</si>
  <si>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</si>
  <si>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</si>
  <si>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</si>
  <si>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</si>
  <si>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</si>
  <si>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</si>
  <si>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</si>
  <si>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</si>
  <si>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</si>
  <si>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</si>
  <si>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</si>
  <si>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</si>
  <si>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</si>
  <si>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</si>
  <si>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小規模水道事業特別会計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</si>
  <si>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</si>
  <si>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</si>
  <si>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</si>
  <si>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</si>
  <si>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</si>
  <si>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</si>
  <si>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</si>
  <si>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</si>
  <si>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</si>
  <si>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</si>
  <si>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</si>
  <si>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</si>
  <si>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</si>
  <si>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</si>
  <si>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</si>
  <si>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</si>
  <si>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公共下水道事業特別会計</t>
    <phoneticPr fontId="5"/>
  </si>
  <si>
    <t>法非適用企業</t>
    <phoneticPr fontId="5"/>
  </si>
  <si>
    <t>青果市場事業特別会計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</si>
  <si>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</si>
  <si>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</si>
  <si>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</si>
  <si>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</si>
  <si>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</si>
  <si>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</si>
  <si>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</si>
  <si>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</si>
  <si>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</si>
  <si>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</si>
  <si>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</si>
  <si>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</si>
  <si>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</si>
  <si>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</si>
  <si>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</si>
  <si>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</si>
  <si>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</si>
  <si>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</si>
  <si>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</si>
  <si>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</si>
  <si>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</si>
  <si>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</si>
  <si>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</si>
  <si>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</si>
  <si>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</si>
  <si>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</si>
  <si>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</si>
  <si>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</si>
  <si>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</si>
  <si>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</si>
  <si>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</si>
  <si>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</si>
  <si>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</si>
  <si>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</si>
  <si>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</si>
  <si>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</si>
  <si>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</si>
  <si>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</si>
  <si>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</si>
  <si>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</si>
  <si>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</si>
  <si>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</si>
  <si>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</si>
  <si>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</si>
  <si>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</si>
  <si>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</si>
  <si>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</si>
  <si>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</si>
  <si>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</si>
  <si>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</si>
  <si>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</si>
  <si>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</si>
  <si>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</si>
  <si>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</si>
  <si>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</si>
  <si>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</si>
  <si>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</si>
  <si>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</si>
  <si>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</si>
  <si>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</si>
  <si>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</si>
  <si>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</si>
  <si>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</si>
  <si>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</si>
  <si>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</si>
  <si>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</si>
  <si>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</si>
  <si>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</si>
  <si>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</si>
  <si>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</si>
  <si>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</si>
  <si>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</si>
  <si>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</si>
  <si>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</si>
  <si>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</si>
  <si>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</si>
  <si>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</si>
  <si>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</si>
  <si>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</si>
  <si>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</si>
  <si>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</si>
  <si>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</si>
  <si>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</si>
  <si>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</si>
  <si>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</si>
  <si>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</si>
  <si>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</si>
  <si>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</si>
  <si>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</si>
  <si>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</si>
  <si>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</si>
  <si>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</si>
  <si>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</si>
  <si>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</si>
  <si>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</si>
  <si>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</si>
  <si>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</si>
  <si>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</si>
  <si>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</si>
  <si>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</si>
  <si>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</si>
  <si>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</si>
  <si>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</si>
  <si>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</si>
  <si>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</si>
  <si>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</si>
  <si>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</si>
  <si>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</si>
  <si>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</si>
  <si>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</si>
  <si>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</si>
  <si>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</si>
  <si>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</si>
  <si>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</si>
  <si>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</si>
  <si>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</si>
  <si>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</si>
  <si>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</si>
  <si>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</si>
  <si>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</si>
  <si>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</si>
  <si>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</si>
  <si>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</si>
  <si>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</si>
  <si>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</si>
  <si>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</si>
  <si>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</si>
  <si>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</si>
  <si>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</si>
  <si>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</si>
  <si>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</si>
  <si>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</si>
  <si>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</si>
  <si>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</si>
  <si>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</si>
  <si>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</si>
  <si>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9.57</t>
  </si>
  <si>
    <t>▲ 0.01</t>
  </si>
  <si>
    <t>一般会計</t>
  </si>
  <si>
    <t>介護保険事業特別会計</t>
  </si>
  <si>
    <t>公共下水道事業特別会計</t>
  </si>
  <si>
    <t>国民健康保険事業特別会計</t>
  </si>
  <si>
    <t>小規模水道事業特別会計</t>
  </si>
  <si>
    <t>後期高齢者医療事業特別会計</t>
  </si>
  <si>
    <t>青果市場事業特別会計</t>
  </si>
  <si>
    <t>工業用地造成事業特別会計</t>
  </si>
  <si>
    <t>その他会計（赤字）</t>
  </si>
  <si>
    <t>その他会計（黒字）</t>
  </si>
  <si>
    <t>-</t>
    <phoneticPr fontId="2"/>
  </si>
  <si>
    <t>-</t>
    <phoneticPr fontId="2"/>
  </si>
  <si>
    <t>-</t>
    <phoneticPr fontId="2"/>
  </si>
  <si>
    <t>-</t>
    <phoneticPr fontId="2"/>
  </si>
  <si>
    <t>-</t>
    <phoneticPr fontId="2"/>
  </si>
  <si>
    <t>牛久都市開発</t>
    <phoneticPr fontId="2"/>
  </si>
  <si>
    <t>うしくグリーンファーム</t>
    <phoneticPr fontId="2"/>
  </si>
  <si>
    <t>-</t>
    <phoneticPr fontId="2"/>
  </si>
  <si>
    <t>-</t>
    <phoneticPr fontId="2"/>
  </si>
  <si>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</si>
  <si>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</si>
  <si>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</si>
  <si>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</si>
  <si>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</si>
  <si>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phoneticPr fontId="2"/>
  </si>
  <si>
    <t>茨城県後期高齢者医療広域連合（一般会計）</t>
    <rPh sb="15" eb="17">
      <t>イッパン</t>
    </rPh>
    <rPh sb="17" eb="19">
      <t>カイケイ</t>
    </rPh>
    <phoneticPr fontId="2"/>
  </si>
  <si>
    <t>茨城県後期高齢者医療広域連合後期高齢医療特別会計）</t>
    <rPh sb="14" eb="16">
      <t>コウキ</t>
    </rPh>
    <rPh sb="16" eb="18">
      <t>コウレイ</t>
    </rPh>
    <rPh sb="18" eb="20">
      <t>イリョウ</t>
    </rPh>
    <rPh sb="20" eb="22">
      <t>トクベツ</t>
    </rPh>
    <rPh sb="22" eb="24">
      <t>カイケイ</t>
    </rPh>
    <phoneticPr fontId="2"/>
  </si>
  <si>
    <t>茨城県南水道企業団</t>
    <phoneticPr fontId="2"/>
  </si>
  <si>
    <t>龍ケ崎地方塵芥処理組合</t>
    <phoneticPr fontId="2"/>
  </si>
  <si>
    <t>龍ケ崎地方衛生組合</t>
    <phoneticPr fontId="2"/>
  </si>
  <si>
    <t>牛久市・阿見町斎場組合</t>
    <phoneticPr fontId="2"/>
  </si>
  <si>
    <t>利根川水系県南水防事務組合</t>
    <phoneticPr fontId="2"/>
  </si>
  <si>
    <t>-</t>
    <phoneticPr fontId="2"/>
  </si>
  <si>
    <t>-</t>
    <phoneticPr fontId="2"/>
  </si>
  <si>
    <t>-</t>
    <phoneticPr fontId="2"/>
  </si>
  <si>
    <t>稲敷地方広域市町村圏事務組合（一般会計）</t>
    <rPh sb="0" eb="2">
      <t>イナシキ</t>
    </rPh>
    <rPh sb="15" eb="17">
      <t>イッパン</t>
    </rPh>
    <rPh sb="17" eb="19">
      <t>カイケイ</t>
    </rPh>
    <phoneticPr fontId="2"/>
  </si>
  <si>
    <t>稲敷地方広域市町村圏事務組合（養護老人ホーム松風園特別会計）</t>
    <rPh sb="0" eb="2">
      <t>イナシキ</t>
    </rPh>
    <rPh sb="15" eb="17">
      <t>ヨウゴ</t>
    </rPh>
    <rPh sb="17" eb="19">
      <t>ロウジン</t>
    </rPh>
    <rPh sb="22" eb="24">
      <t>マツカゼ</t>
    </rPh>
    <rPh sb="24" eb="25">
      <t>エン</t>
    </rPh>
    <rPh sb="25" eb="27">
      <t>トクベツ</t>
    </rPh>
    <rPh sb="27" eb="29">
      <t>カイケイ</t>
    </rPh>
    <phoneticPr fontId="2"/>
  </si>
  <si>
    <t>稲敷地方広域市町村圏事務組合（水防事業特別会計）</t>
    <rPh sb="0" eb="2">
      <t>イナシキ</t>
    </rPh>
    <rPh sb="15" eb="17">
      <t>スイボウ</t>
    </rPh>
    <rPh sb="17" eb="19">
      <t>ジギョウ</t>
    </rPh>
    <rPh sb="19" eb="21">
      <t>トクベツ</t>
    </rPh>
    <rPh sb="21" eb="23">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</si>
  <si>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</si>
  <si>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</si>
  <si>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</si>
  <si>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</si>
  <si>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</si>
  <si>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</si>
  <si>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</si>
  <si>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新規発行を抑制してきた結果、算定されておらず、有形固定資産減価償却率は、類似団体と同程度の水準となっている。主な要因としては、地方債発行を抑えながら長寿命化や大規模改修等を進めてきたためである。公共施設総合管理計画に基づき、引き続き平準化を図った施設改修を進めて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</si>
  <si>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</si>
  <si>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</si>
  <si>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</si>
  <si>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</si>
  <si>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</si>
  <si>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</si>
  <si>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平成25年度から算定されておらず、実質公債費比率は低下傾向にある。また、将来負担比率、実質公債費比率ともに類似団体平均値を下回って推移している。これは、これまでの地方債残高抑制の取り組み等によるものである。
　今後、幼稚園の建設やひたち野うしく中学校建設、牛久運動公園武道場建設など、大規模な施設整備が見込まれるため、地方債残高の増加が予想される。今後も地方債残高と各年度の償還額の両面から考えた適切な地方債管理に努め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</si>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</sst>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43609</c:v>
                </c:pt>
                <c:pt idx="1">
                  <c:v>52329</c:v>
                </c:pt>
                <c:pt idx="2">
                  <c:v>37705</c:v>
                </c:pt>
                <c:pt idx="3">
                  <c:v>36519</c:v>
                </c:pt>
                <c:pt idx="4">
                  <c:v>31299</c:v>
                </c:pt>
              </c:numCache>
            </c:numRef>
          </c:val>
          <c:smooth val="0"/>
        </c:ser>
        <c:dLbls>
          <c:showLegendKey val="0"/>
          <c:showVal val="0"/>
          <c:showCatName val="0"/>
          <c:showSerName val="0"/>
          <c:showPercent val="0"/>
          <c:showBubbleSize val="0"/>
        </c:dLbls>
        <c:marker val="1"/>
        <c:smooth val="0"/>
        <c:axId val="105963904"/>
        <c:axId val="105965824"/>
      </c:lineChart>
      <c:catAx>
        <c:axId val="105963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65824"/>
        <c:crosses val="autoZero"/>
        <c:auto val="1"/>
        <c:lblAlgn val="ctr"/>
        <c:lblOffset val="100"/>
        <c:tickLblSkip val="1"/>
        <c:tickMarkSkip val="1"/>
        <c:noMultiLvlLbl val="0"/>
      </c:catAx>
      <c:valAx>
        <c:axId val="1059658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63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5.58</c:v>
                </c:pt>
                <c:pt idx="1">
                  <c:v>6.21</c:v>
                </c:pt>
                <c:pt idx="2">
                  <c:v>6.23</c:v>
                </c:pt>
                <c:pt idx="3">
                  <c:v>7.53</c:v>
                </c:pt>
                <c:pt idx="4">
                  <c:v>5.71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7.59</c:v>
                </c:pt>
                <c:pt idx="1">
                  <c:v>10.029999999999999</c:v>
                </c:pt>
                <c:pt idx="2">
                  <c:v>12</c:v>
                </c:pt>
                <c:pt idx="3">
                  <c:v>10.37</c:v>
                </c:pt>
                <c:pt idx="4">
                  <c:v>11.9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2590208"/>
        <c:axId val="96404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-9.57</c:v>
                </c:pt>
                <c:pt idx="1">
                  <c:v>3.29</c:v>
                </c:pt>
                <c:pt idx="2">
                  <c:v>1.97</c:v>
                </c:pt>
                <c:pt idx="3">
                  <c:v>-0.01</c:v>
                </c:pt>
                <c:pt idx="4">
                  <c:v>0.17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2590208"/>
        <c:axId val="96404992"/>
      </c:lineChart>
      <c:catAx>
        <c:axId val="11259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404992"/>
        <c:crosses val="autoZero"/>
        <c:auto val="1"/>
        <c:lblAlgn val="ctr"/>
        <c:lblOffset val="100"/>
        <c:tickLblSkip val="1"/>
        <c:tickMarkSkip val="1"/>
        <c:noMultiLvlLbl val="0"/>
      </c:catAx>
      <c:valAx>
        <c:axId val="96404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9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工業用地造成事業特別会計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0.13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青果市場事業特別会計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小規模水道事業特別会計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c:v>
                </c:pt>
                <c:pt idx="8">
                  <c:v>#N/A</c:v>
                </c:pt>
                <c:pt idx="9">
                  <c:v>0.28000000000000003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0.03</c:v>
                </c:pt>
                <c:pt idx="2">
                  <c:v>#N/A</c:v>
                </c:pt>
                <c:pt idx="3">
                  <c:v>0.44</c:v>
                </c:pt>
                <c:pt idx="4">
                  <c:v>#N/A</c:v>
                </c:pt>
                <c:pt idx="5">
                  <c:v>0</c:v>
                </c:pt>
                <c:pt idx="6">
                  <c:v>#N/A</c:v>
                </c:pt>
                <c:pt idx="7">
                  <c:v>0.06</c:v>
                </c:pt>
                <c:pt idx="8">
                  <c:v>#N/A</c:v>
                </c:pt>
                <c:pt idx="9">
                  <c:v>0.55000000000000004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0.97</c:v>
                </c:pt>
                <c:pt idx="2">
                  <c:v>#N/A</c:v>
                </c:pt>
                <c:pt idx="3">
                  <c:v>1.47</c:v>
                </c:pt>
                <c:pt idx="4">
                  <c:v>#N/A</c:v>
                </c:pt>
                <c:pt idx="5">
                  <c:v>3.15</c:v>
                </c:pt>
                <c:pt idx="6">
                  <c:v>#N/A</c:v>
                </c:pt>
                <c:pt idx="7">
                  <c:v>1.92</c:v>
                </c:pt>
                <c:pt idx="8">
                  <c:v>#N/A</c:v>
                </c:pt>
                <c:pt idx="9">
                  <c:v>1.82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5.56</c:v>
                </c:pt>
                <c:pt idx="2">
                  <c:v>#N/A</c:v>
                </c:pt>
                <c:pt idx="3">
                  <c:v>6.21</c:v>
                </c:pt>
                <c:pt idx="4">
                  <c:v>#N/A</c:v>
                </c:pt>
                <c:pt idx="5">
                  <c:v>6.23</c:v>
                </c:pt>
                <c:pt idx="6">
                  <c:v>#N/A</c:v>
                </c:pt>
                <c:pt idx="7">
                  <c:v>7.52</c:v>
                </c:pt>
                <c:pt idx="8">
                  <c:v>#N/A</c:v>
                </c:pt>
                <c:pt idx="9">
                  <c:v>5.7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3284608"/>
        <c:axId val="113286144"/>
      </c:barChart>
      <c:catAx>
        <c:axId val="11328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286144"/>
        <c:crosses val="autoZero"/>
        <c:auto val="1"/>
        <c:lblAlgn val="ctr"/>
        <c:lblOffset val="100"/>
        <c:tickLblSkip val="1"/>
        <c:tickMarkSkip val="1"/>
        <c:noMultiLvlLbl val="0"/>
      </c:catAx>
      <c:valAx>
        <c:axId val="11328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84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2383</c:v>
                </c:pt>
                <c:pt idx="5">
                  <c:v>2309</c:v>
                </c:pt>
                <c:pt idx="8">
                  <c:v>2210</c:v>
                </c:pt>
                <c:pt idx="11">
                  <c:v>2162</c:v>
                </c:pt>
                <c:pt idx="14">
                  <c:v>2267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154</c:v>
                </c:pt>
                <c:pt idx="3">
                  <c:v>147</c:v>
                </c:pt>
                <c:pt idx="6">
                  <c:v>86</c:v>
                </c:pt>
                <c:pt idx="9">
                  <c:v>95</c:v>
                </c:pt>
                <c:pt idx="12">
                  <c:v>103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469</c:v>
                </c:pt>
                <c:pt idx="3">
                  <c:v>504</c:v>
                </c:pt>
                <c:pt idx="6">
                  <c:v>347</c:v>
                </c:pt>
                <c:pt idx="9">
                  <c:v>489</c:v>
                </c:pt>
                <c:pt idx="12">
                  <c:v>481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2466</c:v>
                </c:pt>
                <c:pt idx="3">
                  <c:v>2177</c:v>
                </c:pt>
                <c:pt idx="6">
                  <c:v>1909</c:v>
                </c:pt>
                <c:pt idx="9">
                  <c:v>1906</c:v>
                </c:pt>
                <c:pt idx="12">
                  <c:v>1936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2968448"/>
        <c:axId val="112970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706</c:v>
                </c:pt>
                <c:pt idx="2">
                  <c:v>#N/A</c:v>
                </c:pt>
                <c:pt idx="3">
                  <c:v>#N/A</c:v>
                </c:pt>
                <c:pt idx="4">
                  <c:v>519</c:v>
                </c:pt>
                <c:pt idx="5">
                  <c:v>#N/A</c:v>
                </c:pt>
                <c:pt idx="6">
                  <c:v>#N/A</c:v>
                </c:pt>
                <c:pt idx="7">
                  <c:v>132</c:v>
                </c:pt>
                <c:pt idx="8">
                  <c:v>#N/A</c:v>
                </c:pt>
                <c:pt idx="9">
                  <c:v>#N/A</c:v>
                </c:pt>
                <c:pt idx="10">
                  <c:v>328</c:v>
                </c:pt>
                <c:pt idx="11">
                  <c:v>#N/A</c:v>
                </c:pt>
                <c:pt idx="12">
                  <c:v>#N/A</c:v>
                </c:pt>
                <c:pt idx="13">
                  <c:v>253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2968448"/>
        <c:axId val="112970368"/>
      </c:lineChart>
      <c:catAx>
        <c:axId val="11296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970368"/>
        <c:crosses val="autoZero"/>
        <c:auto val="1"/>
        <c:lblAlgn val="ctr"/>
        <c:lblOffset val="100"/>
        <c:tickLblSkip val="1"/>
        <c:tickMarkSkip val="1"/>
        <c:noMultiLvlLbl val="0"/>
      </c:catAx>
      <c:valAx>
        <c:axId val="112970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6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19389</c:v>
                </c:pt>
                <c:pt idx="5">
                  <c:v>19266</c:v>
                </c:pt>
                <c:pt idx="8">
                  <c:v>19705</c:v>
                </c:pt>
                <c:pt idx="11">
                  <c:v>20206</c:v>
                </c:pt>
                <c:pt idx="14">
                  <c:v>20474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4773</c:v>
                </c:pt>
                <c:pt idx="5">
                  <c:v>5007</c:v>
                </c:pt>
                <c:pt idx="8">
                  <c:v>5038</c:v>
                </c:pt>
                <c:pt idx="11">
                  <c:v>5136</c:v>
                </c:pt>
                <c:pt idx="14">
                  <c:v>5029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5498</c:v>
                </c:pt>
                <c:pt idx="5">
                  <c:v>5846</c:v>
                </c:pt>
                <c:pt idx="8">
                  <c:v>5613</c:v>
                </c:pt>
                <c:pt idx="11">
                  <c:v>5742</c:v>
                </c:pt>
                <c:pt idx="14">
                  <c:v>6404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19</c:v>
                </c:pt>
                <c:pt idx="3">
                  <c:v>0</c:v>
                </c:pt>
                <c:pt idx="6">
                  <c:v>7</c:v>
                </c:pt>
                <c:pt idx="9">
                  <c:v>16</c:v>
                </c:pt>
                <c:pt idx="12">
                  <c:v>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2141</c:v>
                </c:pt>
                <c:pt idx="3">
                  <c:v>1661</c:v>
                </c:pt>
                <c:pt idx="6">
                  <c:v>1483</c:v>
                </c:pt>
                <c:pt idx="9">
                  <c:v>1363</c:v>
                </c:pt>
                <c:pt idx="12">
                  <c:v>1251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691</c:v>
                </c:pt>
                <c:pt idx="3">
                  <c:v>549</c:v>
                </c:pt>
                <c:pt idx="6">
                  <c:v>603</c:v>
                </c:pt>
                <c:pt idx="9">
                  <c:v>630</c:v>
                </c:pt>
                <c:pt idx="12">
                  <c:v>496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4813</c:v>
                </c:pt>
                <c:pt idx="3">
                  <c:v>5247</c:v>
                </c:pt>
                <c:pt idx="6">
                  <c:v>4752</c:v>
                </c:pt>
                <c:pt idx="9">
                  <c:v>4577</c:v>
                </c:pt>
                <c:pt idx="12">
                  <c:v>4103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22084</c:v>
                </c:pt>
                <c:pt idx="3">
                  <c:v>21921</c:v>
                </c:pt>
                <c:pt idx="6">
                  <c:v>22033</c:v>
                </c:pt>
                <c:pt idx="9">
                  <c:v>22107</c:v>
                </c:pt>
                <c:pt idx="12">
                  <c:v>22351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6184064"/>
        <c:axId val="106202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6184064"/>
        <c:axId val="106202624"/>
      </c:lineChart>
      <c:catAx>
        <c:axId val="10618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202624"/>
        <c:crosses val="autoZero"/>
        <c:auto val="1"/>
        <c:lblAlgn val="ctr"/>
        <c:lblOffset val="100"/>
        <c:tickLblSkip val="1"/>
        <c:tickMarkSkip val="1"/>
        <c:noMultiLvlLbl val="0"/>
      </c:catAx>
      <c:valAx>
        <c:axId val="106202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8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{94806B2B-D6FF-4A98-911B-3953C3F775CB}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{39722528-6943-4BA8-8BF7-D9216563ACF9}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{ECB3CF45-D80B-4A36-8406-F09FA06D23DE}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{7FCED386-1EAE-4BDF-A2D0-73863C7DEDF6}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{D2A58191-5415-4BC7-BCB7-4046A061A338}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{987664CD-6998-4365-AD0E-02D7EB6028DC}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{027FEA1F-E286-445D-81BC-DFF8FFE81A02}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{087B405E-62BC-4C0D-B871-DB06F20C4F22}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{9CBE5809-8B1F-4308-A6AB-F5FA02AA9E0E}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{C2EC38B1-71BE-4056-8454-46D96C0BA0ED}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numCache>
            </c:numRef>
          </c:xVal>
          <c:yVal>
            <c:numRef>
              <c:f>公会計指標分析・財政指標組合せ分析表!$K$55:$O$55</c:f>
              <c:numCache>
                <c:formatCode>#,##0.0;"▲ "#,##0.0</c:formatCode>
                <c:ptCount val="5"/>
                <c:pt idx="3">
                  <c:v>33.6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3422336"/>
        <c:axId val="113424256"/>
      </c:scatterChart>
      <c:valAx>
        <c:axId val="113422336"/>
        <c:scaling>
          <c:orientation val="minMax"/>
          <c:max val="68.199999999999989"/>
          <c:min val="4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424256"/>
        <c:crosses val="autoZero"/>
        <c:crossBetween val="midCat"/>
      </c:valAx>
      <c:valAx>
        <c:axId val="113424256"/>
        <c:scaling>
          <c:orientation val="minMax"/>
          <c:max val="40.4"/>
          <c:min val="2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422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{1E3B4164-AFDE-42AE-99A1-42B7BAE83BD0}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{90E83595-1C1E-4292-A8ED-3AFA16819173}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{4E16BD4C-5655-4995-9383-B8D4B8B77362}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{62C90BD7-D999-4177-BB13-9DE7A6A980EE}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{0F2F6459-E65D-446E-BF0D-553B258A72E1}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5.8</c:v>
                </c:pt>
                <c:pt idx="1">
                  <c:v>5.0999999999999996</c:v>
                </c:pt>
                <c:pt idx="2">
                  <c:v>3.5</c:v>
                </c:pt>
                <c:pt idx="3">
                  <c:v>2.4</c:v>
                </c:pt>
                <c:pt idx="4">
                  <c:v>1.7</c:v>
                </c:pt>
              </c:numCache>
            </c:numRef>
          </c:xVal>
          <c:yVal>
            <c:numRef>
              <c:f>公会計指標分析・財政指標組合せ分析表!$K$73:$O$73</c:f>
              <c:numCache>
                <c:formatCode>#,##0.0;"▲ "#,##0.0</c:formatCode>
                <c:ptCount val="5"/>
                <c:pt idx="0">
                  <c:v>0.6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{19CC3BCA-2AB7-4C9D-96C3-25E75FC3E916}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{50B79A9F-6492-49DE-B8E9-20B4E96885C1}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{96075D71-F6BE-415E-AF06-9A98BB912722}</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6384451601552544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{6E6DC255-589A-47E7-9592-4B7996F323B8}</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702647292207489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{2194BA27-8AE6-4C4F-932D-D9BD85C4F9DD}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3876992"/>
        <c:axId val="113878912"/>
      </c:scatterChart>
      <c:valAx>
        <c:axId val="113876992"/>
        <c:scaling>
          <c:orientation val="minMax"/>
          <c:max val="10.7"/>
          <c:min val="5.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878912"/>
        <c:crosses val="autoZero"/>
        <c:crossBetween val="midCat"/>
      </c:valAx>
      <c:valAx>
        <c:axId val="113878912"/>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876992"/>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元利償還金について、近年はごみ処理施設整備事業債償還完了等により償還額も減少傾向にあったものの、平成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臨財債の償還開始等により前年度比で増となった。一方で、都市計画税や算入公債費の増により、実質公債費率の分子は減となっている。</a:t>
          </a:r>
        </a:p>
        <a:p>
          <a:r>
            <a:rPr kumimoji="1" lang="ja-JP" altLang="en-US" sz="1400">
              <a:latin typeface="ＭＳ ゴシック" pitchFamily="49" charset="-128"/>
              <a:ea typeface="ＭＳ ゴシック" pitchFamily="49" charset="-128"/>
            </a:rPr>
            <a:t>　今後は、中学校建設や武道場建設など、大規模な施設整備が見込まれ、公債費残高の増加が見込まれる。今後も残高と各年度の償還額の両面から考えた市債管理を行っていく。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今までの正職員数削減の取組による退職手当負担見込み額の減や公営企業債等見込み額の減により，年々減少している。一方で、一般会計地方債現在高は増加しており、今後予定される中学校建設や、武道場建設など大型事業により、さらに増加す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年度において財政調整基金や介護給付費準備基金の増加により増加となった。</a:t>
          </a:r>
        </a:p>
        <a:p>
          <a:r>
            <a:rPr kumimoji="1" lang="ja-JP" altLang="en-US" sz="1400">
              <a:latin typeface="ＭＳ ゴシック" pitchFamily="49" charset="-128"/>
              <a:ea typeface="ＭＳ ゴシック" pitchFamily="49" charset="-128"/>
            </a:rPr>
            <a:t>　今後も基金残高の確保に取り組みながら、将来負担の抑制と、基金の確保に努めていく。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85,022
83,940
58.92
26,665,091
25,614,985
874,419
15,317,546
22,351,359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他団体と同様、昭和から平成にかけて多くのインフラや公共施設を建設しており、有形固定資産減価償却率は、類似団体と比較して同程度の水準となっている。</a:t>
          </a:r>
          <a:endParaRPr lang="ja-JP" altLang="ja-JP">
            <a:effectLst/>
          </a:endParaRPr>
        </a:p>
        <a:p>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年度に策定した公共施設等総合管理計画において、施設の適正化や計画的な施設の保全に努める。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5" name="テキスト ボックス 54"/>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7" name="テキスト ボックス 56"/>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9" name="テキスト ボックス 58"/>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1" name="テキスト ボックス 60"/>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3" name="テキスト ボックス 62"/>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5" name="テキスト ボックス 64"/>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7" name="直線コネクタ 66"/>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8"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9" name="直線コネクタ 68"/>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70"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71" name="直線コネクタ 70"/>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72"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73" name="フローチャート : 判断 72"/>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74" name="フローチャート : 判断 73"/>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92583</xdr:rowOff>
    </xdr:from>
    <xdr:to>
      <xdr:col>3</xdr:col>
      <xdr:colOff>511175</xdr:colOff>
      <xdr:row>30</xdr:row>
      <xdr:rowOff>22733</xdr:rowOff>
    </xdr:to>
    <xdr:sp macro="" textlink="">
      <xdr:nvSpPr>
        <xdr:cNvPr id="80" name="円/楕円 79"/>
        <xdr:cNvSpPr/>
      </xdr:nvSpPr>
      <xdr:spPr>
        <a:xfrm>
          <a:off x="4000500" y="58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28465</xdr:rowOff>
    </xdr:from>
    <xdr:ext cx="405111" cy="259045"/>
    <xdr:sp macro="" textlink="">
      <xdr:nvSpPr>
        <xdr:cNvPr id="81" name="n_1aveValue有形固定資産減価償却率"/>
        <xdr:cNvSpPr txBox="1"/>
      </xdr:nvSpPr>
      <xdr:spPr>
        <a:xfrm>
          <a:off x="3836043"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13860</xdr:rowOff>
    </xdr:from>
    <xdr:ext cx="405111" cy="259045"/>
    <xdr:sp macro="" textlink="">
      <xdr:nvSpPr>
        <xdr:cNvPr id="82" name="n_1mainValue有形固定資産減価償却率"/>
        <xdr:cNvSpPr txBox="1"/>
      </xdr:nvSpPr>
      <xdr:spPr>
        <a:xfrm>
          <a:off x="3836043"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85,022
83,940
58.92
26,665,091
25,614,985
874,419
15,317,546
22,351,359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16256</xdr:rowOff>
    </xdr:from>
    <xdr:to>
      <xdr:col>5</xdr:col>
      <xdr:colOff>409575</xdr:colOff>
      <xdr:row>37</xdr:row>
      <xdr:rowOff>117856</xdr:rowOff>
    </xdr:to>
    <xdr:sp macro="" textlink="">
      <xdr:nvSpPr>
        <xdr:cNvPr id="68" name="円/楕円 67"/>
        <xdr:cNvSpPr/>
      </xdr:nvSpPr>
      <xdr:spPr>
        <a:xfrm>
          <a:off x="37465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8653</xdr:rowOff>
    </xdr:from>
    <xdr:ext cx="405111" cy="259045"/>
    <xdr:sp macro="" textlink="">
      <xdr:nvSpPr>
        <xdr:cNvPr id="69" name="n_1ave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108983</xdr:rowOff>
    </xdr:from>
    <xdr:ext cx="405111" cy="259045"/>
    <xdr:sp macro="" textlink="">
      <xdr:nvSpPr>
        <xdr:cNvPr id="70" name="n_1mainValue【道路】&#10;有形固定資産減価償却率"/>
        <xdr:cNvSpPr txBox="1"/>
      </xdr:nvSpPr>
      <xdr:spPr>
        <a:xfrm>
          <a:off x="3582043" y="645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99" name="フローチャート : 判断 98"/>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10861</xdr:rowOff>
    </xdr:from>
    <xdr:to>
      <xdr:col>14</xdr:col>
      <xdr:colOff>79375</xdr:colOff>
      <xdr:row>39</xdr:row>
      <xdr:rowOff>112461</xdr:rowOff>
    </xdr:to>
    <xdr:sp macro="" textlink="">
      <xdr:nvSpPr>
        <xdr:cNvPr id="105" name="円/楕円 104"/>
        <xdr:cNvSpPr/>
      </xdr:nvSpPr>
      <xdr:spPr>
        <a:xfrm>
          <a:off x="9588500" y="669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28470</xdr:rowOff>
    </xdr:from>
    <xdr:ext cx="469744" cy="259045"/>
    <xdr:sp macro="" textlink="">
      <xdr:nvSpPr>
        <xdr:cNvPr id="106" name="n_1aveValue【道路】&#10;一人当たり延長"/>
        <xdr:cNvSpPr txBox="1"/>
      </xdr:nvSpPr>
      <xdr:spPr>
        <a:xfrm>
          <a:off x="9391727" y="68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128988</xdr:rowOff>
    </xdr:from>
    <xdr:ext cx="469744" cy="259045"/>
    <xdr:sp macro="" textlink="">
      <xdr:nvSpPr>
        <xdr:cNvPr id="107" name="n_1mainValue【道路】&#10;一人当たり延長"/>
        <xdr:cNvSpPr txBox="1"/>
      </xdr:nvSpPr>
      <xdr:spPr>
        <a:xfrm>
          <a:off x="9391727" y="647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38" name="フローチャート : 判断 137"/>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88265</xdr:rowOff>
    </xdr:from>
    <xdr:to>
      <xdr:col>5</xdr:col>
      <xdr:colOff>409575</xdr:colOff>
      <xdr:row>59</xdr:row>
      <xdr:rowOff>18415</xdr:rowOff>
    </xdr:to>
    <xdr:sp macro="" textlink="">
      <xdr:nvSpPr>
        <xdr:cNvPr id="144" name="円/楕円 143"/>
        <xdr:cNvSpPr/>
      </xdr:nvSpPr>
      <xdr:spPr>
        <a:xfrm>
          <a:off x="3746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15257</xdr:rowOff>
    </xdr:from>
    <xdr:ext cx="405111" cy="259045"/>
    <xdr:sp macro="" textlink="">
      <xdr:nvSpPr>
        <xdr:cNvPr id="145" name="n_1aveValue【橋りょう・トンネル】&#10;有形固定資産減価償却率"/>
        <xdr:cNvSpPr txBox="1"/>
      </xdr:nvSpPr>
      <xdr:spPr>
        <a:xfrm>
          <a:off x="3582043"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34942</xdr:rowOff>
    </xdr:from>
    <xdr:ext cx="405111" cy="259045"/>
    <xdr:sp macro="" textlink="">
      <xdr:nvSpPr>
        <xdr:cNvPr id="146" name="n_1mainValue【橋りょう・トンネル】&#10;有形固定資産減価償却率"/>
        <xdr:cNvSpPr txBox="1"/>
      </xdr:nvSpPr>
      <xdr:spPr>
        <a:xfrm>
          <a:off x="3582043"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5"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7" name="フローチャート : 判断 176"/>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24149</xdr:rowOff>
    </xdr:from>
    <xdr:to>
      <xdr:col>14</xdr:col>
      <xdr:colOff>79375</xdr:colOff>
      <xdr:row>63</xdr:row>
      <xdr:rowOff>125749</xdr:rowOff>
    </xdr:to>
    <xdr:sp macro="" textlink="">
      <xdr:nvSpPr>
        <xdr:cNvPr id="183" name="円/楕円 182"/>
        <xdr:cNvSpPr/>
      </xdr:nvSpPr>
      <xdr:spPr>
        <a:xfrm>
          <a:off x="9588500" y="1082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146838</xdr:rowOff>
    </xdr:from>
    <xdr:ext cx="599010" cy="259045"/>
    <xdr:sp macro="" textlink="">
      <xdr:nvSpPr>
        <xdr:cNvPr id="184" name="n_1aveValue【橋りょう・トンネル】&#10;一人当たり有形固定資産（償却資産）額"/>
        <xdr:cNvSpPr txBox="1"/>
      </xdr:nvSpPr>
      <xdr:spPr>
        <a:xfrm>
          <a:off x="9327094"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142276</xdr:rowOff>
    </xdr:from>
    <xdr:ext cx="599010" cy="259045"/>
    <xdr:sp macro="" textlink="">
      <xdr:nvSpPr>
        <xdr:cNvPr id="185" name="n_1mainValue【橋りょう・トンネル】&#10;一人当たり有形固定資産（償却資産）額"/>
        <xdr:cNvSpPr txBox="1"/>
      </xdr:nvSpPr>
      <xdr:spPr>
        <a:xfrm>
          <a:off x="9327094" y="1060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135,985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6" name="テキスト ボックス 19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08" name="直線コネクタ 207"/>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09"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0" name="直線コネクタ 209"/>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1"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2" name="直線コネクタ 211"/>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13"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4" name="フローチャート : 判断 213"/>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15" name="フローチャート : 判断 214"/>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17018</xdr:rowOff>
    </xdr:from>
    <xdr:to>
      <xdr:col>5</xdr:col>
      <xdr:colOff>409575</xdr:colOff>
      <xdr:row>80</xdr:row>
      <xdr:rowOff>118618</xdr:rowOff>
    </xdr:to>
    <xdr:sp macro="" textlink="">
      <xdr:nvSpPr>
        <xdr:cNvPr id="221" name="円/楕円 220"/>
        <xdr:cNvSpPr/>
      </xdr:nvSpPr>
      <xdr:spPr>
        <a:xfrm>
          <a:off x="3746500" y="137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139464</xdr:rowOff>
    </xdr:from>
    <xdr:ext cx="405111" cy="259045"/>
    <xdr:sp macro="" textlink="">
      <xdr:nvSpPr>
        <xdr:cNvPr id="222" name="n_1aveValue【公営住宅】&#10;有形固定資産減価償却率"/>
        <xdr:cNvSpPr txBox="1"/>
      </xdr:nvSpPr>
      <xdr:spPr>
        <a:xfrm>
          <a:off x="3582043"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135145</xdr:rowOff>
    </xdr:from>
    <xdr:ext cx="405111" cy="259045"/>
    <xdr:sp macro="" textlink="">
      <xdr:nvSpPr>
        <xdr:cNvPr id="223" name="n_1mainValue【公営住宅】&#10;有形固定資産減価償却率"/>
        <xdr:cNvSpPr txBox="1"/>
      </xdr:nvSpPr>
      <xdr:spPr>
        <a:xfrm>
          <a:off x="3582043" y="1350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5" name="直線コネクタ 244"/>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6"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7" name="直線コネクタ 246"/>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48"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49" name="直線コネクタ 248"/>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0"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1" name="フローチャート : 判断 250"/>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52" name="フローチャート : 判断 251"/>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12446</xdr:rowOff>
    </xdr:from>
    <xdr:to>
      <xdr:col>14</xdr:col>
      <xdr:colOff>79375</xdr:colOff>
      <xdr:row>84</xdr:row>
      <xdr:rowOff>114046</xdr:rowOff>
    </xdr:to>
    <xdr:sp macro="" textlink="">
      <xdr:nvSpPr>
        <xdr:cNvPr id="258" name="円/楕円 257"/>
        <xdr:cNvSpPr/>
      </xdr:nvSpPr>
      <xdr:spPr>
        <a:xfrm>
          <a:off x="9588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12819</xdr:rowOff>
    </xdr:from>
    <xdr:ext cx="469744" cy="259045"/>
    <xdr:sp macro="" textlink="">
      <xdr:nvSpPr>
        <xdr:cNvPr id="259" name="n_1aveValue【公営住宅】&#10;一人当たり面積"/>
        <xdr:cNvSpPr txBox="1"/>
      </xdr:nvSpPr>
      <xdr:spPr>
        <a:xfrm>
          <a:off x="93917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130573</xdr:rowOff>
    </xdr:from>
    <xdr:ext cx="469744" cy="259045"/>
    <xdr:sp macro="" textlink="">
      <xdr:nvSpPr>
        <xdr:cNvPr id="260" name="n_1mainValue【公営住宅】&#10;一人当たり面積"/>
        <xdr:cNvSpPr txBox="1"/>
      </xdr:nvSpPr>
      <xdr:spPr>
        <a:xfrm>
          <a:off x="9391727"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0.695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1" name="直線コネクタ 300"/>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2"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3" name="直線コネクタ 302"/>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4"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5" name="直線コネクタ 30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06"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07" name="フローチャート : 判断 306"/>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08" name="フローチャート : 判断 307"/>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12065</xdr:rowOff>
    </xdr:from>
    <xdr:to>
      <xdr:col>22</xdr:col>
      <xdr:colOff>415925</xdr:colOff>
      <xdr:row>39</xdr:row>
      <xdr:rowOff>113665</xdr:rowOff>
    </xdr:to>
    <xdr:sp macro="" textlink="">
      <xdr:nvSpPr>
        <xdr:cNvPr id="314" name="円/楕円 313"/>
        <xdr:cNvSpPr/>
      </xdr:nvSpPr>
      <xdr:spPr>
        <a:xfrm>
          <a:off x="15430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19702</xdr:rowOff>
    </xdr:from>
    <xdr:ext cx="405111" cy="259045"/>
    <xdr:sp macro="" textlink="">
      <xdr:nvSpPr>
        <xdr:cNvPr id="315" name="n_1aveValue【認定こども園・幼稚園・保育所】&#10;有形固定資産減価償却率"/>
        <xdr:cNvSpPr txBox="1"/>
      </xdr:nvSpPr>
      <xdr:spPr>
        <a:xfrm>
          <a:off x="15266043"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104792</xdr:rowOff>
    </xdr:from>
    <xdr:ext cx="405111" cy="259045"/>
    <xdr:sp macro="" textlink="">
      <xdr:nvSpPr>
        <xdr:cNvPr id="316" name="n_1mainValue【認定こども園・幼稚園・保育所】&#10;有形固定資産減価償却率"/>
        <xdr:cNvSpPr txBox="1"/>
      </xdr:nvSpPr>
      <xdr:spPr>
        <a:xfrm>
          <a:off x="15266043"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7" name="直線コネクタ 3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8" name="テキスト ボックス 32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9" name="直線コネクタ 3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0" name="テキスト ボックス 32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1" name="直線コネクタ 3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2" name="テキスト ボックス 33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3" name="直線コネクタ 3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4" name="テキスト ボックス 33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6" name="テキスト ボックス 3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38" name="直線コネクタ 337"/>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39"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0" name="直線コネクタ 33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1"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2" name="直線コネクタ 341"/>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3"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4" name="フローチャート : 判断 343"/>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45" name="フローチャート : 判断 344"/>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135128</xdr:rowOff>
    </xdr:from>
    <xdr:to>
      <xdr:col>31</xdr:col>
      <xdr:colOff>85725</xdr:colOff>
      <xdr:row>39</xdr:row>
      <xdr:rowOff>65278</xdr:rowOff>
    </xdr:to>
    <xdr:sp macro="" textlink="">
      <xdr:nvSpPr>
        <xdr:cNvPr id="351" name="円/楕円 350"/>
        <xdr:cNvSpPr/>
      </xdr:nvSpPr>
      <xdr:spPr>
        <a:xfrm>
          <a:off x="21272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17543</xdr:rowOff>
    </xdr:from>
    <xdr:ext cx="469744" cy="259045"/>
    <xdr:sp macro="" textlink="">
      <xdr:nvSpPr>
        <xdr:cNvPr id="352" name="n_1aveValue【認定こども園・幼稚園・保育所】&#10;一人当たり面積"/>
        <xdr:cNvSpPr txBox="1"/>
      </xdr:nvSpPr>
      <xdr:spPr>
        <a:xfrm>
          <a:off x="21075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81805</xdr:rowOff>
    </xdr:from>
    <xdr:ext cx="469744" cy="259045"/>
    <xdr:sp macro="" textlink="">
      <xdr:nvSpPr>
        <xdr:cNvPr id="353" name="n_1mainValue【認定こども園・幼稚園・保育所】&#10;一人当たり面積"/>
        <xdr:cNvSpPr txBox="1"/>
      </xdr:nvSpPr>
      <xdr:spPr>
        <a:xfrm>
          <a:off x="21075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4" name="正方形/長方形 3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1" name="正方形/長方形 3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4" name="テキスト ボックス 36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5" name="直線コネクタ 3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6" name="テキスト ボックス 36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7" name="直線コネクタ 3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8" name="テキスト ボックス 3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9" name="直線コネクタ 3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0" name="テキスト ボックス 3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1" name="直線コネクタ 3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2" name="テキスト ボックス 3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3" name="直線コネクタ 3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4" name="テキスト ボックス 3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5" name="直線コネクタ 3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6" name="テキスト ボックス 37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78" name="直線コネクタ 377"/>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79"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80" name="直線コネクタ 379"/>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81"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82" name="直線コネクタ 381"/>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83"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84" name="フローチャート : 判断 383"/>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85" name="フローチャート : 判断 384"/>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6" name="テキスト ボックス 3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7" name="テキスト ボックス 3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8" name="テキスト ボックス 3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9" name="テキスト ボックス 3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0" name="テキスト ボックス 3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33020</xdr:rowOff>
    </xdr:from>
    <xdr:to>
      <xdr:col>22</xdr:col>
      <xdr:colOff>415925</xdr:colOff>
      <xdr:row>61</xdr:row>
      <xdr:rowOff>134620</xdr:rowOff>
    </xdr:to>
    <xdr:sp macro="" textlink="">
      <xdr:nvSpPr>
        <xdr:cNvPr id="391" name="円/楕円 390"/>
        <xdr:cNvSpPr/>
      </xdr:nvSpPr>
      <xdr:spPr>
        <a:xfrm>
          <a:off x="15430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139717</xdr:rowOff>
    </xdr:from>
    <xdr:ext cx="405111" cy="259045"/>
    <xdr:sp macro="" textlink="">
      <xdr:nvSpPr>
        <xdr:cNvPr id="392"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125747</xdr:rowOff>
    </xdr:from>
    <xdr:ext cx="405111" cy="259045"/>
    <xdr:sp macro="" textlink="">
      <xdr:nvSpPr>
        <xdr:cNvPr id="393" name="n_1mainValue【学校施設】&#10;有形固定資産減価償却率"/>
        <xdr:cNvSpPr txBox="1"/>
      </xdr:nvSpPr>
      <xdr:spPr>
        <a:xfrm>
          <a:off x="15266043"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4" name="テキスト ボックス 4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5" name="直線コネクタ 4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6" name="テキスト ボックス 4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7" name="直線コネクタ 4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8" name="テキスト ボックス 40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9" name="直線コネクタ 4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0" name="テキスト ボックス 40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1" name="直線コネクタ 4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2" name="テキスト ボックス 41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4" name="テキスト ボックス 4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16" name="直線コネクタ 415"/>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17"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18" name="直線コネクタ 417"/>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19"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20" name="直線コネクタ 419"/>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21"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22" name="フローチャート : 判断 421"/>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23" name="フローチャート : 判断 422"/>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44297</xdr:rowOff>
    </xdr:from>
    <xdr:to>
      <xdr:col>31</xdr:col>
      <xdr:colOff>85725</xdr:colOff>
      <xdr:row>63</xdr:row>
      <xdr:rowOff>145897</xdr:rowOff>
    </xdr:to>
    <xdr:sp macro="" textlink="">
      <xdr:nvSpPr>
        <xdr:cNvPr id="429" name="円/楕円 428"/>
        <xdr:cNvSpPr/>
      </xdr:nvSpPr>
      <xdr:spPr>
        <a:xfrm>
          <a:off x="21272500" y="1084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139564</xdr:rowOff>
    </xdr:from>
    <xdr:ext cx="469744" cy="259045"/>
    <xdr:sp macro="" textlink="">
      <xdr:nvSpPr>
        <xdr:cNvPr id="430"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137024</xdr:rowOff>
    </xdr:from>
    <xdr:ext cx="469744" cy="259045"/>
    <xdr:sp macro="" textlink="">
      <xdr:nvSpPr>
        <xdr:cNvPr id="431" name="n_1mainValue【学校施設】&#10;一人当たり面積"/>
        <xdr:cNvSpPr txBox="1"/>
      </xdr:nvSpPr>
      <xdr:spPr>
        <a:xfrm>
          <a:off x="21075727" y="1093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9" name="正方形/長方形 4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7" name="正方形/長方形 4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48" name="正方形/長方形 4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9" name="正方形/長方形 4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0" name="正方形/長方形 4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1" name="正方形/長方形 4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2" name="正方形/長方形 4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3" name="正方形/長方形 4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4" name="正方形/長方形 4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5" name="正方形/長方形 4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6" name="テキスト ボックス 4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7" name="直線コネクタ 4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8" name="テキスト ボックス 45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9" name="直線コネクタ 45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0" name="テキスト ボックス 45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1" name="直線コネクタ 46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2" name="テキスト ボックス 46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3" name="直線コネクタ 46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4" name="テキスト ボックス 46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5" name="直線コネクタ 46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66" name="テキスト ボックス 46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7" name="直線コネクタ 4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8" name="テキスト ボックス 4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470" name="直線コネクタ 469"/>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471"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472" name="直線コネクタ 471"/>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473"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474" name="直線コネクタ 473"/>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475"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476" name="フローチャート : 判断 475"/>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477" name="フローチャート : 判断 476"/>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8" name="テキスト ボックス 4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9" name="テキスト ボックス 4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0" name="テキスト ボックス 4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1" name="テキスト ボックス 4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2" name="テキスト ボックス 4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73406</xdr:rowOff>
    </xdr:from>
    <xdr:to>
      <xdr:col>22</xdr:col>
      <xdr:colOff>415925</xdr:colOff>
      <xdr:row>108</xdr:row>
      <xdr:rowOff>3556</xdr:rowOff>
    </xdr:to>
    <xdr:sp macro="" textlink="">
      <xdr:nvSpPr>
        <xdr:cNvPr id="483" name="円/楕円 482"/>
        <xdr:cNvSpPr/>
      </xdr:nvSpPr>
      <xdr:spPr>
        <a:xfrm>
          <a:off x="15430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38371</xdr:rowOff>
    </xdr:from>
    <xdr:ext cx="405111" cy="259045"/>
    <xdr:sp macro="" textlink="">
      <xdr:nvSpPr>
        <xdr:cNvPr id="484" name="n_1aveValue【公民館】&#10;有形固定資産減価償却率"/>
        <xdr:cNvSpPr txBox="1"/>
      </xdr:nvSpPr>
      <xdr:spPr>
        <a:xfrm>
          <a:off x="15266043" y="178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166133</xdr:rowOff>
    </xdr:from>
    <xdr:ext cx="405111" cy="259045"/>
    <xdr:sp macro="" textlink="">
      <xdr:nvSpPr>
        <xdr:cNvPr id="485" name="n_1mainValue【公民館】&#10;有形固定資産減価償却率"/>
        <xdr:cNvSpPr txBox="1"/>
      </xdr:nvSpPr>
      <xdr:spPr>
        <a:xfrm>
          <a:off x="15266043" y="1851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6" name="正方形/長方形 4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7" name="正方形/長方形 4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8" name="正方形/長方形 4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9" name="正方形/長方形 4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0" name="正方形/長方形 4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1" name="正方形/長方形 4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2" name="正方形/長方形 4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3" name="正方形/長方形 4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4" name="テキスト ボックス 4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5" name="直線コネクタ 4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96" name="直線コネクタ 4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7" name="テキスト ボックス 4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8" name="直線コネクタ 4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9" name="テキスト ボックス 4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0" name="直線コネクタ 4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1" name="テキスト ボックス 5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2" name="直線コネクタ 5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3" name="テキスト ボックス 5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4" name="直線コネクタ 5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5" name="テキスト ボックス 5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6" name="直線コネクタ 5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7" name="テキスト ボックス 5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09" name="直線コネクタ 508"/>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10"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11" name="直線コネクタ 51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12"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13" name="直線コネクタ 512"/>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514"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15" name="フローチャート : 判断 514"/>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516" name="フローチャート : 判断 515"/>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7" name="テキスト ボックス 5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8" name="テキスト ボックス 5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9" name="テキスト ボックス 5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0" name="テキスト ボックス 5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1" name="テキスト ボックス 5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71120</xdr:rowOff>
    </xdr:from>
    <xdr:to>
      <xdr:col>31</xdr:col>
      <xdr:colOff>85725</xdr:colOff>
      <xdr:row>108</xdr:row>
      <xdr:rowOff>1270</xdr:rowOff>
    </xdr:to>
    <xdr:sp macro="" textlink="">
      <xdr:nvSpPr>
        <xdr:cNvPr id="522" name="円/楕円 521"/>
        <xdr:cNvSpPr/>
      </xdr:nvSpPr>
      <xdr:spPr>
        <a:xfrm>
          <a:off x="21272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63516</xdr:rowOff>
    </xdr:from>
    <xdr:ext cx="469744" cy="259045"/>
    <xdr:sp macro="" textlink="">
      <xdr:nvSpPr>
        <xdr:cNvPr id="523" name="n_1ave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163847</xdr:rowOff>
    </xdr:from>
    <xdr:ext cx="469744" cy="259045"/>
    <xdr:sp macro="" textlink="">
      <xdr:nvSpPr>
        <xdr:cNvPr id="524" name="n_1mainValue【公民館】&#10;一人当たり面積"/>
        <xdr:cNvSpPr txBox="1"/>
      </xdr:nvSpPr>
      <xdr:spPr>
        <a:xfrm>
          <a:off x="21075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5" name="正方形/長方形 5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6" name="正方形/長方形 5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7" name="テキスト ボックス 5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有形固定資産減価償却率は、いずれの類型についても、類似団体と比較して同程度の水準もしくは下回っており、特に学校施設、公民館において大きく下回っている。</a:t>
          </a:r>
        </a:p>
        <a:p>
          <a:r>
            <a:rPr kumimoji="1" lang="ja-JP" altLang="en-US" sz="1300">
              <a:latin typeface="ＭＳ Ｐゴシック"/>
            </a:rPr>
            <a:t>　学校施設については、人口急増地区であるひたち野地区へ平成</a:t>
          </a:r>
          <a:r>
            <a:rPr kumimoji="1" lang="en-US" altLang="ja-JP" sz="1300">
              <a:latin typeface="ＭＳ Ｐゴシック"/>
            </a:rPr>
            <a:t>21</a:t>
          </a:r>
          <a:r>
            <a:rPr kumimoji="1" lang="ja-JP" altLang="en-US" sz="1300">
              <a:latin typeface="ＭＳ Ｐゴシック"/>
            </a:rPr>
            <a:t>年度にひたち野うしく小学校を新設、平成</a:t>
          </a:r>
          <a:r>
            <a:rPr kumimoji="1" lang="en-US" altLang="ja-JP" sz="1300">
              <a:latin typeface="ＭＳ Ｐゴシック"/>
            </a:rPr>
            <a:t>27</a:t>
          </a:r>
          <a:r>
            <a:rPr kumimoji="1" lang="ja-JP" altLang="en-US" sz="1300">
              <a:latin typeface="ＭＳ Ｐゴシック"/>
            </a:rPr>
            <a:t>年度に校舎増築しており、また各施設の計画的な大規模改修も進めており、有形固定資産減価償却率は低くなっている。ひたち野地区については新中学校建設にも着手しており、数値は低値で推移する見込みである。引き続き施設の適正管理に努める。</a:t>
          </a:r>
        </a:p>
        <a:p>
          <a:r>
            <a:rPr kumimoji="1" lang="ja-JP" altLang="en-US" sz="1300">
              <a:latin typeface="ＭＳ Ｐゴシック"/>
            </a:rPr>
            <a:t>　公民館については、平成</a:t>
          </a:r>
          <a:r>
            <a:rPr kumimoji="1" lang="en-US" altLang="ja-JP" sz="1300">
              <a:latin typeface="ＭＳ Ｐゴシック"/>
            </a:rPr>
            <a:t>24</a:t>
          </a:r>
          <a:r>
            <a:rPr kumimoji="1" lang="ja-JP" altLang="en-US" sz="1300">
              <a:latin typeface="ＭＳ Ｐゴシック"/>
            </a:rPr>
            <a:t>年度に改修整備したエスカード生涯学習センターや、平成</a:t>
          </a:r>
          <a:r>
            <a:rPr kumimoji="1" lang="en-US" altLang="ja-JP" sz="1300">
              <a:latin typeface="ＭＳ Ｐゴシック"/>
            </a:rPr>
            <a:t>27</a:t>
          </a:r>
          <a:r>
            <a:rPr kumimoji="1" lang="ja-JP" altLang="en-US" sz="1300">
              <a:latin typeface="ＭＳ Ｐゴシック"/>
            </a:rPr>
            <a:t>年度の太陽光発電設備の整備により、有形固定資産減価償却率は低くなっている。しかし、昭和</a:t>
          </a:r>
          <a:r>
            <a:rPr kumimoji="1" lang="en-US" altLang="ja-JP" sz="1300">
              <a:latin typeface="ＭＳ Ｐゴシック"/>
            </a:rPr>
            <a:t>60</a:t>
          </a:r>
          <a:r>
            <a:rPr kumimoji="1" lang="ja-JP" altLang="en-US" sz="1300">
              <a:latin typeface="ＭＳ Ｐゴシック"/>
            </a:rPr>
            <a:t>年前後に整備された奥野生涯学習センター及び三日月橋生涯学習センターについては減価償却がほぼ完了しており、今後既存施設を継続させていくための適正な改修等を進めていく。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85,022
83,940
58.92
26,665,091
25,614,985
874,419
15,317,546
22,351,359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97807</xdr:rowOff>
    </xdr:from>
    <xdr:ext cx="405111" cy="259045"/>
    <xdr:sp macro="" textlink="">
      <xdr:nvSpPr>
        <xdr:cNvPr id="64" name="n_1aveValue【図書館】&#10;有形固定資産減価償却率"/>
        <xdr:cNvSpPr txBox="1"/>
      </xdr:nvSpPr>
      <xdr:spPr>
        <a:xfrm>
          <a:off x="3582043"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23495</xdr:rowOff>
    </xdr:from>
    <xdr:to>
      <xdr:col>5</xdr:col>
      <xdr:colOff>409575</xdr:colOff>
      <xdr:row>37</xdr:row>
      <xdr:rowOff>125095</xdr:rowOff>
    </xdr:to>
    <xdr:sp macro="" textlink="">
      <xdr:nvSpPr>
        <xdr:cNvPr id="70" name="円/楕円 69"/>
        <xdr:cNvSpPr/>
      </xdr:nvSpPr>
      <xdr:spPr>
        <a:xfrm>
          <a:off x="3746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116222</xdr:rowOff>
    </xdr:from>
    <xdr:ext cx="405111" cy="259045"/>
    <xdr:sp macro="" textlink="">
      <xdr:nvSpPr>
        <xdr:cNvPr id="71" name="n_1mainValue【図書館】&#10;有形固定資産減価償却率"/>
        <xdr:cNvSpPr txBox="1"/>
      </xdr:nvSpPr>
      <xdr:spPr>
        <a:xfrm>
          <a:off x="3582043"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3"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82550</xdr:rowOff>
    </xdr:from>
    <xdr:to>
      <xdr:col>14</xdr:col>
      <xdr:colOff>79375</xdr:colOff>
      <xdr:row>39</xdr:row>
      <xdr:rowOff>12700</xdr:rowOff>
    </xdr:to>
    <xdr:sp macro="" textlink="">
      <xdr:nvSpPr>
        <xdr:cNvPr id="109" name="円/楕円 108"/>
        <xdr:cNvSpPr/>
      </xdr:nvSpPr>
      <xdr:spPr>
        <a:xfrm>
          <a:off x="958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3827</xdr:rowOff>
    </xdr:from>
    <xdr:ext cx="469744" cy="259045"/>
    <xdr:sp macro="" textlink="">
      <xdr:nvSpPr>
        <xdr:cNvPr id="110" name="n_1mainValue【図書館】&#10;一人当たり面積"/>
        <xdr:cNvSpPr txBox="1"/>
      </xdr:nvSpPr>
      <xdr:spPr>
        <a:xfrm>
          <a:off x="93917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72407</xdr:rowOff>
    </xdr:from>
    <xdr:ext cx="405111" cy="259045"/>
    <xdr:sp macro="" textlink="">
      <xdr:nvSpPr>
        <xdr:cNvPr id="142" name="n_1aveValue【体育館・プール】&#10;有形固定資産減価償却率"/>
        <xdr:cNvSpPr txBox="1"/>
      </xdr:nvSpPr>
      <xdr:spPr>
        <a:xfrm>
          <a:off x="3582043"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114935</xdr:rowOff>
    </xdr:from>
    <xdr:to>
      <xdr:col>5</xdr:col>
      <xdr:colOff>409575</xdr:colOff>
      <xdr:row>57</xdr:row>
      <xdr:rowOff>45085</xdr:rowOff>
    </xdr:to>
    <xdr:sp macro="" textlink="">
      <xdr:nvSpPr>
        <xdr:cNvPr id="148" name="円/楕円 147"/>
        <xdr:cNvSpPr/>
      </xdr:nvSpPr>
      <xdr:spPr>
        <a:xfrm>
          <a:off x="3746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61612</xdr:rowOff>
    </xdr:from>
    <xdr:ext cx="405111" cy="259045"/>
    <xdr:sp macro="" textlink="">
      <xdr:nvSpPr>
        <xdr:cNvPr id="149" name="n_1mainValue【体育館・プール】&#10;有形固定資産減価償却率"/>
        <xdr:cNvSpPr txBox="1"/>
      </xdr:nvSpPr>
      <xdr:spPr>
        <a:xfrm>
          <a:off x="3582043"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135907</xdr:rowOff>
    </xdr:from>
    <xdr:ext cx="469744" cy="259045"/>
    <xdr:sp macro="" textlink="">
      <xdr:nvSpPr>
        <xdr:cNvPr id="181"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162560</xdr:rowOff>
    </xdr:from>
    <xdr:to>
      <xdr:col>14</xdr:col>
      <xdr:colOff>79375</xdr:colOff>
      <xdr:row>62</xdr:row>
      <xdr:rowOff>92710</xdr:rowOff>
    </xdr:to>
    <xdr:sp macro="" textlink="">
      <xdr:nvSpPr>
        <xdr:cNvPr id="187" name="円/楕円 186"/>
        <xdr:cNvSpPr/>
      </xdr:nvSpPr>
      <xdr:spPr>
        <a:xfrm>
          <a:off x="9588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83837</xdr:rowOff>
    </xdr:from>
    <xdr:ext cx="469744" cy="259045"/>
    <xdr:sp macro="" textlink="">
      <xdr:nvSpPr>
        <xdr:cNvPr id="188" name="n_1mainValue【体育館・プール】&#10;一人当たり面積"/>
        <xdr:cNvSpPr txBox="1"/>
      </xdr:nvSpPr>
      <xdr:spPr>
        <a:xfrm>
          <a:off x="93917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114952</xdr:rowOff>
    </xdr:from>
    <xdr:ext cx="405111" cy="259045"/>
    <xdr:sp macro="" textlink="">
      <xdr:nvSpPr>
        <xdr:cNvPr id="221" name="n_1aveValue【福祉施設】&#10;有形固定資産減価償却率"/>
        <xdr:cNvSpPr txBox="1"/>
      </xdr:nvSpPr>
      <xdr:spPr>
        <a:xfrm>
          <a:off x="3582043"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111125</xdr:rowOff>
    </xdr:from>
    <xdr:to>
      <xdr:col>5</xdr:col>
      <xdr:colOff>409575</xdr:colOff>
      <xdr:row>84</xdr:row>
      <xdr:rowOff>41275</xdr:rowOff>
    </xdr:to>
    <xdr:sp macro="" textlink="">
      <xdr:nvSpPr>
        <xdr:cNvPr id="227" name="円/楕円 226"/>
        <xdr:cNvSpPr/>
      </xdr:nvSpPr>
      <xdr:spPr>
        <a:xfrm>
          <a:off x="3746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32402</xdr:rowOff>
    </xdr:from>
    <xdr:ext cx="405111" cy="259045"/>
    <xdr:sp macro="" textlink="">
      <xdr:nvSpPr>
        <xdr:cNvPr id="228" name="n_1mainValue【福祉施設】&#10;有形固定資産減価償却率"/>
        <xdr:cNvSpPr txBox="1"/>
      </xdr:nvSpPr>
      <xdr:spPr>
        <a:xfrm>
          <a:off x="3582043"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5"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82566</xdr:rowOff>
    </xdr:from>
    <xdr:ext cx="469744" cy="259045"/>
    <xdr:sp macro="" textlink="">
      <xdr:nvSpPr>
        <xdr:cNvPr id="258"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37592</xdr:rowOff>
    </xdr:from>
    <xdr:to>
      <xdr:col>14</xdr:col>
      <xdr:colOff>79375</xdr:colOff>
      <xdr:row>85</xdr:row>
      <xdr:rowOff>139192</xdr:rowOff>
    </xdr:to>
    <xdr:sp macro="" textlink="">
      <xdr:nvSpPr>
        <xdr:cNvPr id="264" name="円/楕円 263"/>
        <xdr:cNvSpPr/>
      </xdr:nvSpPr>
      <xdr:spPr>
        <a:xfrm>
          <a:off x="9588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130319</xdr:rowOff>
    </xdr:from>
    <xdr:ext cx="469744" cy="259045"/>
    <xdr:sp macro="" textlink="">
      <xdr:nvSpPr>
        <xdr:cNvPr id="265" name="n_1mainValue【福祉施設】&#10;一人当たり面積"/>
        <xdr:cNvSpPr txBox="1"/>
      </xdr:nvSpPr>
      <xdr:spPr>
        <a:xfrm>
          <a:off x="93917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90" name="直線コネクタ 289"/>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1"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2" name="直線コネクタ 291"/>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3"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4" name="直線コネクタ 29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295"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96" name="フローチャート : 判断 295"/>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297" name="フローチャート : 判断 296"/>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137177</xdr:rowOff>
    </xdr:from>
    <xdr:ext cx="405111" cy="259045"/>
    <xdr:sp macro="" textlink="">
      <xdr:nvSpPr>
        <xdr:cNvPr id="298" name="n_1aveValue【市民会館】&#10;有形固定資産減価償却率"/>
        <xdr:cNvSpPr txBox="1"/>
      </xdr:nvSpPr>
      <xdr:spPr>
        <a:xfrm>
          <a:off x="3582043"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52070</xdr:rowOff>
    </xdr:from>
    <xdr:to>
      <xdr:col>5</xdr:col>
      <xdr:colOff>409575</xdr:colOff>
      <xdr:row>103</xdr:row>
      <xdr:rowOff>153670</xdr:rowOff>
    </xdr:to>
    <xdr:sp macro="" textlink="">
      <xdr:nvSpPr>
        <xdr:cNvPr id="304" name="円/楕円 303"/>
        <xdr:cNvSpPr/>
      </xdr:nvSpPr>
      <xdr:spPr>
        <a:xfrm>
          <a:off x="3746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170197</xdr:rowOff>
    </xdr:from>
    <xdr:ext cx="405111" cy="259045"/>
    <xdr:sp macro="" textlink="">
      <xdr:nvSpPr>
        <xdr:cNvPr id="305" name="n_1mainValue【市民会館】&#10;有形固定資産減価償却率"/>
        <xdr:cNvSpPr txBox="1"/>
      </xdr:nvSpPr>
      <xdr:spPr>
        <a:xfrm>
          <a:off x="3582043"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29" name="直線コネクタ 328"/>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0"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1" name="直線コネクタ 33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2"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3" name="直線コネクタ 33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4"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5" name="フローチャート : 判断 334"/>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6" name="フローチャート : 判断 335"/>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109238</xdr:rowOff>
    </xdr:from>
    <xdr:ext cx="469744" cy="259045"/>
    <xdr:sp macro="" textlink="">
      <xdr:nvSpPr>
        <xdr:cNvPr id="337"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10161</xdr:rowOff>
    </xdr:from>
    <xdr:to>
      <xdr:col>14</xdr:col>
      <xdr:colOff>79375</xdr:colOff>
      <xdr:row>107</xdr:row>
      <xdr:rowOff>111761</xdr:rowOff>
    </xdr:to>
    <xdr:sp macro="" textlink="">
      <xdr:nvSpPr>
        <xdr:cNvPr id="343" name="円/楕円 342"/>
        <xdr:cNvSpPr/>
      </xdr:nvSpPr>
      <xdr:spPr>
        <a:xfrm>
          <a:off x="9588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102888</xdr:rowOff>
    </xdr:from>
    <xdr:ext cx="469744" cy="259045"/>
    <xdr:sp macro="" textlink="">
      <xdr:nvSpPr>
        <xdr:cNvPr id="344" name="n_1mainValue【市民会館】&#10;一人当たり面積"/>
        <xdr:cNvSpPr txBox="1"/>
      </xdr:nvSpPr>
      <xdr:spPr>
        <a:xfrm>
          <a:off x="9391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5" name="テキスト ボックス 35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6" name="直線コネクタ 35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7" name="テキスト ボックス 35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8" name="直線コネクタ 35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9" name="テキスト ボックス 35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0" name="直線コネクタ 35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1" name="テキスト ボックス 36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2" name="直線コネクタ 36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63" name="テキスト ボックス 362"/>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67" name="直線コネクタ 366"/>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68"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69" name="直線コネクタ 368"/>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70"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71" name="直線コネクタ 370"/>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2"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3" name="フローチャート : 判断 372"/>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74" name="フローチャート : 判断 373"/>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10939</xdr:rowOff>
    </xdr:from>
    <xdr:ext cx="405111" cy="259045"/>
    <xdr:sp macro="" textlink="">
      <xdr:nvSpPr>
        <xdr:cNvPr id="375" name="n_1aveValue【一般廃棄物処理施設】&#10;有形固定資産減価償却率"/>
        <xdr:cNvSpPr txBox="1"/>
      </xdr:nvSpPr>
      <xdr:spPr>
        <a:xfrm>
          <a:off x="15266043"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64262</xdr:rowOff>
    </xdr:from>
    <xdr:to>
      <xdr:col>22</xdr:col>
      <xdr:colOff>415925</xdr:colOff>
      <xdr:row>41</xdr:row>
      <xdr:rowOff>165862</xdr:rowOff>
    </xdr:to>
    <xdr:sp macro="" textlink="">
      <xdr:nvSpPr>
        <xdr:cNvPr id="381" name="円/楕円 380"/>
        <xdr:cNvSpPr/>
      </xdr:nvSpPr>
      <xdr:spPr>
        <a:xfrm>
          <a:off x="15430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156989</xdr:rowOff>
    </xdr:from>
    <xdr:ext cx="405111" cy="259045"/>
    <xdr:sp macro="" textlink="">
      <xdr:nvSpPr>
        <xdr:cNvPr id="382" name="n_1mainValue【一般廃棄物処理施設】&#10;有形固定資産減価償却率"/>
        <xdr:cNvSpPr txBox="1"/>
      </xdr:nvSpPr>
      <xdr:spPr>
        <a:xfrm>
          <a:off x="15266043" y="718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4" name="テキスト ボックス 39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6" name="テキスト ボックス 39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8" name="テキスト ボックス 39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0" name="テキスト ボックス 39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2" name="テキスト ボックス 40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06" name="直線コネクタ 405"/>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07"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08" name="直線コネクタ 407"/>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09"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10" name="直線コネクタ 409"/>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411"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12" name="フローチャート : 判断 411"/>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13" name="フローチャート : 判断 412"/>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165983</xdr:rowOff>
    </xdr:from>
    <xdr:ext cx="534377" cy="259045"/>
    <xdr:sp macro="" textlink="">
      <xdr:nvSpPr>
        <xdr:cNvPr id="414" name="n_1aveValue【一般廃棄物処理施設】&#10;一人当たり有形固定資産（償却資産）額"/>
        <xdr:cNvSpPr txBox="1"/>
      </xdr:nvSpPr>
      <xdr:spPr>
        <a:xfrm>
          <a:off x="210434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52954</xdr:rowOff>
    </xdr:from>
    <xdr:to>
      <xdr:col>31</xdr:col>
      <xdr:colOff>85725</xdr:colOff>
      <xdr:row>40</xdr:row>
      <xdr:rowOff>154554</xdr:rowOff>
    </xdr:to>
    <xdr:sp macro="" textlink="">
      <xdr:nvSpPr>
        <xdr:cNvPr id="420" name="円/楕円 419"/>
        <xdr:cNvSpPr/>
      </xdr:nvSpPr>
      <xdr:spPr>
        <a:xfrm>
          <a:off x="21272500" y="691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145681</xdr:rowOff>
    </xdr:from>
    <xdr:ext cx="534377" cy="259045"/>
    <xdr:sp macro="" textlink="">
      <xdr:nvSpPr>
        <xdr:cNvPr id="421" name="n_1mainValue【一般廃棄物処理施設】&#10;一人当たり有形固定資産（償却資産）額"/>
        <xdr:cNvSpPr txBox="1"/>
      </xdr:nvSpPr>
      <xdr:spPr>
        <a:xfrm>
          <a:off x="21043411" y="70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3" name="テキスト ボックス 43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45" name="直線コネクタ 444"/>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46"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47" name="直線コネクタ 446"/>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48"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49" name="直線コネクタ 448"/>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450"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51" name="フローチャート : 判断 450"/>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452" name="フローチャート : 判断 451"/>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156227</xdr:rowOff>
    </xdr:from>
    <xdr:ext cx="405111" cy="259045"/>
    <xdr:sp macro="" textlink="">
      <xdr:nvSpPr>
        <xdr:cNvPr id="453" name="n_1aveValue【保健センター・保健所】&#10;有形固定資産減価償却率"/>
        <xdr:cNvSpPr txBox="1"/>
      </xdr:nvSpPr>
      <xdr:spPr>
        <a:xfrm>
          <a:off x="15266043"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149225</xdr:rowOff>
    </xdr:from>
    <xdr:to>
      <xdr:col>22</xdr:col>
      <xdr:colOff>415925</xdr:colOff>
      <xdr:row>59</xdr:row>
      <xdr:rowOff>79375</xdr:rowOff>
    </xdr:to>
    <xdr:sp macro="" textlink="">
      <xdr:nvSpPr>
        <xdr:cNvPr id="459" name="円/楕円 458"/>
        <xdr:cNvSpPr/>
      </xdr:nvSpPr>
      <xdr:spPr>
        <a:xfrm>
          <a:off x="15430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95902</xdr:rowOff>
    </xdr:from>
    <xdr:ext cx="405111" cy="259045"/>
    <xdr:sp macro="" textlink="">
      <xdr:nvSpPr>
        <xdr:cNvPr id="460" name="n_1mainValue【保健センター・保健所】&#10;有形固定資産減価償却率"/>
        <xdr:cNvSpPr txBox="1"/>
      </xdr:nvSpPr>
      <xdr:spPr>
        <a:xfrm>
          <a:off x="15266043"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1" name="直線コネクタ 4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2" name="テキスト ボックス 4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3" name="直線コネクタ 4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4" name="テキスト ボックス 4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5" name="直線コネクタ 4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6" name="テキスト ボックス 4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7" name="直線コネクタ 4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8" name="テキスト ボックス 4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82" name="直線コネクタ 481"/>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83"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84" name="直線コネクタ 48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85"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86" name="直線コネクタ 485"/>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87"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88" name="フローチャート : 判断 48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489" name="フローチャート : 判断 488"/>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147337</xdr:rowOff>
    </xdr:from>
    <xdr:ext cx="469744" cy="259045"/>
    <xdr:sp macro="" textlink="">
      <xdr:nvSpPr>
        <xdr:cNvPr id="490"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132080</xdr:rowOff>
    </xdr:from>
    <xdr:to>
      <xdr:col>31</xdr:col>
      <xdr:colOff>85725</xdr:colOff>
      <xdr:row>61</xdr:row>
      <xdr:rowOff>62230</xdr:rowOff>
    </xdr:to>
    <xdr:sp macro="" textlink="">
      <xdr:nvSpPr>
        <xdr:cNvPr id="496" name="円/楕円 495"/>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53357</xdr:rowOff>
    </xdr:from>
    <xdr:ext cx="469744" cy="259045"/>
    <xdr:sp macro="" textlink="">
      <xdr:nvSpPr>
        <xdr:cNvPr id="497" name="n_1main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08" name="直線コネクタ 5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09" name="テキスト ボックス 5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0" name="直線コネクタ 5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1" name="テキスト ボックス 5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2" name="直線コネクタ 5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3" name="テキスト ボックス 5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4" name="直線コネクタ 5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5" name="テキスト ボックス 5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6" name="直線コネクタ 5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7" name="テキスト ボックス 5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8" name="直線コネクタ 5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19" name="テキスト ボックス 5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523" name="直線コネクタ 522"/>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524"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525" name="直線コネクタ 524"/>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526"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527" name="直線コネクタ 526"/>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528"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529" name="フローチャート : 判断 528"/>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530" name="フローチャート : 判断 529"/>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30315</xdr:rowOff>
    </xdr:from>
    <xdr:ext cx="405111" cy="259045"/>
    <xdr:sp macro="" textlink="">
      <xdr:nvSpPr>
        <xdr:cNvPr id="531"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44450</xdr:rowOff>
    </xdr:from>
    <xdr:to>
      <xdr:col>22</xdr:col>
      <xdr:colOff>415925</xdr:colOff>
      <xdr:row>83</xdr:row>
      <xdr:rowOff>146050</xdr:rowOff>
    </xdr:to>
    <xdr:sp macro="" textlink="">
      <xdr:nvSpPr>
        <xdr:cNvPr id="537" name="円/楕円 536"/>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137177</xdr:rowOff>
    </xdr:from>
    <xdr:ext cx="405111" cy="259045"/>
    <xdr:sp macro="" textlink="">
      <xdr:nvSpPr>
        <xdr:cNvPr id="538" name="n_1mainValue【消防施設】&#10;有形固定資産減価償却率"/>
        <xdr:cNvSpPr txBox="1"/>
      </xdr:nvSpPr>
      <xdr:spPr>
        <a:xfrm>
          <a:off x="15266043"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62" name="直線コネクタ 561"/>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63"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64" name="直線コネクタ 563"/>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65"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66" name="直線コネクタ 56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67"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68" name="フローチャート : 判断 567"/>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69" name="フローチャート : 判断 568"/>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111777</xdr:rowOff>
    </xdr:from>
    <xdr:ext cx="469744" cy="259045"/>
    <xdr:sp macro="" textlink="">
      <xdr:nvSpPr>
        <xdr:cNvPr id="570" name="n_1aveValue【消防施設】&#10;一人当たり面積"/>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88900</xdr:rowOff>
    </xdr:from>
    <xdr:to>
      <xdr:col>31</xdr:col>
      <xdr:colOff>85725</xdr:colOff>
      <xdr:row>83</xdr:row>
      <xdr:rowOff>19050</xdr:rowOff>
    </xdr:to>
    <xdr:sp macro="" textlink="">
      <xdr:nvSpPr>
        <xdr:cNvPr id="576" name="円/楕円 575"/>
        <xdr:cNvSpPr/>
      </xdr:nvSpPr>
      <xdr:spPr>
        <a:xfrm>
          <a:off x="21272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35577</xdr:rowOff>
    </xdr:from>
    <xdr:ext cx="469744" cy="259045"/>
    <xdr:sp macro="" textlink="">
      <xdr:nvSpPr>
        <xdr:cNvPr id="577" name="n_1mainValue【消防施設】&#10;一人当たり面積"/>
        <xdr:cNvSpPr txBox="1"/>
      </xdr:nvSpPr>
      <xdr:spPr>
        <a:xfrm>
          <a:off x="21075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89" name="テキスト ボックス 5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99" name="テキスト ボックス 5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603" name="直線コネクタ 602"/>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604"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605" name="直線コネクタ 60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606"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607" name="直線コネクタ 606"/>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608"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609" name="フローチャート : 判断 608"/>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610" name="フローチャート : 判断 609"/>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111596</xdr:rowOff>
    </xdr:from>
    <xdr:ext cx="405111" cy="259045"/>
    <xdr:sp macro="" textlink="">
      <xdr:nvSpPr>
        <xdr:cNvPr id="611" name="n_1aveValue【庁舎】&#10;有形固定資産減価償却率"/>
        <xdr:cNvSpPr txBox="1"/>
      </xdr:nvSpPr>
      <xdr:spPr>
        <a:xfrm>
          <a:off x="15266043"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2539</xdr:rowOff>
    </xdr:from>
    <xdr:to>
      <xdr:col>22</xdr:col>
      <xdr:colOff>415925</xdr:colOff>
      <xdr:row>102</xdr:row>
      <xdr:rowOff>104139</xdr:rowOff>
    </xdr:to>
    <xdr:sp macro="" textlink="">
      <xdr:nvSpPr>
        <xdr:cNvPr id="617" name="円/楕円 616"/>
        <xdr:cNvSpPr/>
      </xdr:nvSpPr>
      <xdr:spPr>
        <a:xfrm>
          <a:off x="15430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120666</xdr:rowOff>
    </xdr:from>
    <xdr:ext cx="405111" cy="259045"/>
    <xdr:sp macro="" textlink="">
      <xdr:nvSpPr>
        <xdr:cNvPr id="618" name="n_1mainValue【庁舎】&#10;有形固定資産減価償却率"/>
        <xdr:cNvSpPr txBox="1"/>
      </xdr:nvSpPr>
      <xdr:spPr>
        <a:xfrm>
          <a:off x="15266043"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29" name="直線コネクタ 6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0" name="テキスト ボックス 6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1" name="直線コネクタ 6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2" name="テキスト ボックス 6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3" name="直線コネクタ 6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4" name="テキスト ボックス 6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5" name="直線コネクタ 6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6" name="テキスト ボックス 6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7" name="直線コネクタ 6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8" name="テキスト ボックス 6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9" name="直線コネクタ 6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0" name="テキスト ボックス 6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42" name="直線コネクタ 641"/>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43"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44" name="直線コネクタ 643"/>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45"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46" name="直線コネクタ 645"/>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647"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48" name="フローチャート : 判断 647"/>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649" name="フローチャート : 判断 648"/>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101616</xdr:rowOff>
    </xdr:from>
    <xdr:ext cx="469744" cy="259045"/>
    <xdr:sp macro="" textlink="">
      <xdr:nvSpPr>
        <xdr:cNvPr id="650"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1" name="テキスト ボックス 6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2" name="テキスト ボックス 6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3" name="テキスト ボックス 6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4" name="テキスト ボックス 6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5" name="テキスト ボックス 6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128270</xdr:rowOff>
    </xdr:from>
    <xdr:to>
      <xdr:col>31</xdr:col>
      <xdr:colOff>85725</xdr:colOff>
      <xdr:row>107</xdr:row>
      <xdr:rowOff>58420</xdr:rowOff>
    </xdr:to>
    <xdr:sp macro="" textlink="">
      <xdr:nvSpPr>
        <xdr:cNvPr id="656" name="円/楕円 655"/>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49547</xdr:rowOff>
    </xdr:from>
    <xdr:ext cx="469744" cy="259045"/>
    <xdr:sp macro="" textlink="">
      <xdr:nvSpPr>
        <xdr:cNvPr id="657" name="n_1mainValue【庁舎】&#10;一人当たり面積"/>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体育館・プール、市民会館、庁舎であり、低くなっている施設は一般廃棄物処理施設、消防施設である。また、当市は施設数が少ないため、総じて一人当たり面積は類似団体と比較して低値となっている。</a:t>
          </a:r>
        </a:p>
        <a:p>
          <a:r>
            <a:rPr kumimoji="1" lang="ja-JP" altLang="en-US" sz="1300">
              <a:latin typeface="ＭＳ Ｐゴシック"/>
            </a:rPr>
            <a:t>　市民会館については、昭和</a:t>
          </a:r>
          <a:r>
            <a:rPr kumimoji="1" lang="en-US" altLang="ja-JP" sz="1300">
              <a:latin typeface="ＭＳ Ｐゴシック"/>
            </a:rPr>
            <a:t>61</a:t>
          </a:r>
          <a:r>
            <a:rPr kumimoji="1" lang="ja-JP" altLang="en-US" sz="1300">
              <a:latin typeface="ＭＳ Ｐゴシック"/>
            </a:rPr>
            <a:t>年度に整備し</a:t>
          </a:r>
          <a:r>
            <a:rPr kumimoji="1" lang="en-US" altLang="ja-JP" sz="1300">
              <a:latin typeface="ＭＳ Ｐゴシック"/>
            </a:rPr>
            <a:t>29</a:t>
          </a:r>
          <a:r>
            <a:rPr kumimoji="1" lang="ja-JP" altLang="en-US" sz="1300">
              <a:latin typeface="ＭＳ Ｐゴシック"/>
            </a:rPr>
            <a:t>年経過した文化ホール、庁舎については、昭和</a:t>
          </a:r>
          <a:r>
            <a:rPr kumimoji="1" lang="en-US" altLang="ja-JP" sz="1300">
              <a:latin typeface="ＭＳ Ｐゴシック"/>
            </a:rPr>
            <a:t>49</a:t>
          </a:r>
          <a:r>
            <a:rPr kumimoji="1" lang="ja-JP" altLang="en-US" sz="1300">
              <a:latin typeface="ＭＳ Ｐゴシック"/>
            </a:rPr>
            <a:t>年度に整備し</a:t>
          </a:r>
          <a:r>
            <a:rPr kumimoji="1" lang="en-US" altLang="ja-JP" sz="1300">
              <a:latin typeface="ＭＳ Ｐゴシック"/>
            </a:rPr>
            <a:t>41</a:t>
          </a:r>
          <a:r>
            <a:rPr kumimoji="1" lang="ja-JP" altLang="en-US" sz="1300">
              <a:latin typeface="ＭＳ Ｐゴシック"/>
            </a:rPr>
            <a:t>年経過した市役所本庁舎が、それぞれ有形固定資産減価償却率を大きく押し上げている。それぞれ市民一人あたりの面積は類似団体より低値であり、庁舎については平成</a:t>
          </a:r>
          <a:r>
            <a:rPr kumimoji="1" lang="en-US" altLang="ja-JP" sz="1300">
              <a:latin typeface="ＭＳ Ｐゴシック"/>
            </a:rPr>
            <a:t>28</a:t>
          </a:r>
          <a:r>
            <a:rPr kumimoji="1" lang="ja-JP" altLang="en-US" sz="1300">
              <a:latin typeface="ＭＳ Ｐゴシック"/>
            </a:rPr>
            <a:t>年度に空調更新、市民会館については、平成</a:t>
          </a:r>
          <a:r>
            <a:rPr kumimoji="1" lang="en-US" altLang="ja-JP" sz="1300">
              <a:latin typeface="ＭＳ Ｐゴシック"/>
            </a:rPr>
            <a:t>30</a:t>
          </a:r>
          <a:r>
            <a:rPr kumimoji="1" lang="ja-JP" altLang="en-US" sz="1300">
              <a:latin typeface="ＭＳ Ｐゴシック"/>
            </a:rPr>
            <a:t>年度において個別の長寿命化計画を更新し、後年度において計画に基づき天井改修などの長寿命化に取り組むなど、既存施設を継続させていくため引き続き適正な維持管理に努めていく。</a:t>
          </a:r>
        </a:p>
        <a:p>
          <a:r>
            <a:rPr kumimoji="1" lang="ja-JP" altLang="en-US" sz="1300">
              <a:latin typeface="ＭＳ Ｐゴシック"/>
            </a:rPr>
            <a:t>　一般廃棄物処理施設については、平成</a:t>
          </a:r>
          <a:r>
            <a:rPr kumimoji="1" lang="en-US" altLang="ja-JP" sz="1300">
              <a:latin typeface="ＭＳ Ｐゴシック"/>
            </a:rPr>
            <a:t>10</a:t>
          </a:r>
          <a:r>
            <a:rPr kumimoji="1" lang="ja-JP" altLang="en-US" sz="1300">
              <a:latin typeface="ＭＳ Ｐゴシック"/>
            </a:rPr>
            <a:t>年度に整備し</a:t>
          </a:r>
          <a:r>
            <a:rPr kumimoji="1" lang="en-US" altLang="ja-JP" sz="1300">
              <a:latin typeface="ＭＳ Ｐゴシック"/>
            </a:rPr>
            <a:t>17</a:t>
          </a:r>
          <a:r>
            <a:rPr kumimoji="1" lang="ja-JP" altLang="en-US" sz="1300">
              <a:latin typeface="ＭＳ Ｐゴシック"/>
            </a:rPr>
            <a:t>年経過している清掃工場において、平成</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5</a:t>
          </a:r>
          <a:r>
            <a:rPr kumimoji="1" lang="ja-JP" altLang="en-US" sz="1300">
              <a:latin typeface="ＭＳ Ｐゴシック"/>
            </a:rPr>
            <a:t>か年事業で焼却施設の基幹的設備延命化に取り組んでいるため、類似団体と比較して有形固定資産減価償却率が低くなっている。施設設備の更新に加え、計画的な維持補修に取り組むことで、施設全体に係る経費の平準化を図り、引き続き適正な維持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85,022
83,940
58.92
26,665,091
25,614,985
874,419
15,317,546
22,351,359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勢調査人口の増加や、人口減少等特別対策事業費、地域の元気創造事業費の増額などにより需要額が増加し、同時に消費税交付金や固定資産税（家屋）の増加により収入額も増加したことにより、財政力指数は横ばいの</a:t>
          </a:r>
          <a:r>
            <a:rPr kumimoji="1" lang="en-US" altLang="ja-JP" sz="1300">
              <a:latin typeface="ＭＳ Ｐゴシック"/>
            </a:rPr>
            <a:t>0.88</a:t>
          </a:r>
          <a:r>
            <a:rPr kumimoji="1" lang="ja-JP" altLang="en-US" sz="1300">
              <a:latin typeface="ＭＳ Ｐゴシック"/>
            </a:rPr>
            <a:t>となり、類似団体との差はわずかだが縮まっている。</a:t>
          </a:r>
          <a:endParaRPr kumimoji="1" lang="en-US" altLang="ja-JP" sz="1300">
            <a:latin typeface="ＭＳ Ｐゴシック"/>
          </a:endParaRPr>
        </a:p>
        <a:p>
          <a:r>
            <a:rPr kumimoji="1" lang="ja-JP" altLang="en-US" sz="1300">
              <a:latin typeface="ＭＳ Ｐゴシック"/>
            </a:rPr>
            <a:t>　安定した財政運営を行うためには、税収等の自主財源確保は必要不可欠であり、引き続き現役世代の転入促進や徴収率の向上など図っていきたい。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35560</xdr:rowOff>
    </xdr:from>
    <xdr:to>
      <xdr:col>7</xdr:col>
      <xdr:colOff>152400</xdr:colOff>
      <xdr:row>38</xdr:row>
      <xdr:rowOff>35560</xdr:rowOff>
    </xdr:to>
    <xdr:cxnSp macro="">
      <xdr:nvCxnSpPr>
        <xdr:cNvPr id="66" name="直線コネクタ 65"/>
        <xdr:cNvCxnSpPr/>
      </xdr:nvCxnSpPr>
      <xdr:spPr>
        <a:xfrm>
          <a:off x="4114800" y="6550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11430</xdr:rowOff>
    </xdr:from>
    <xdr:to>
      <xdr:col>6</xdr:col>
      <xdr:colOff>0</xdr:colOff>
      <xdr:row>38</xdr:row>
      <xdr:rowOff>35560</xdr:rowOff>
    </xdr:to>
    <xdr:cxnSp macro="">
      <xdr:nvCxnSpPr>
        <xdr:cNvPr id="69" name="直線コネクタ 68"/>
        <xdr:cNvCxnSpPr/>
      </xdr:nvCxnSpPr>
      <xdr:spPr>
        <a:xfrm>
          <a:off x="3225800" y="6526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11430</xdr:rowOff>
    </xdr:from>
    <xdr:to>
      <xdr:col>4</xdr:col>
      <xdr:colOff>482600</xdr:colOff>
      <xdr:row>38</xdr:row>
      <xdr:rowOff>35560</xdr:rowOff>
    </xdr:to>
    <xdr:cxnSp macro="">
      <xdr:nvCxnSpPr>
        <xdr:cNvPr id="72" name="直線コネクタ 71"/>
        <xdr:cNvCxnSpPr/>
      </xdr:nvCxnSpPr>
      <xdr:spPr>
        <a:xfrm flipV="1">
          <a:off x="2336800" y="6526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35560</xdr:rowOff>
    </xdr:from>
    <xdr:to>
      <xdr:col>3</xdr:col>
      <xdr:colOff>279400</xdr:colOff>
      <xdr:row>38</xdr:row>
      <xdr:rowOff>35560</xdr:rowOff>
    </xdr:to>
    <xdr:cxnSp macro="">
      <xdr:nvCxnSpPr>
        <xdr:cNvPr id="75" name="直線コネクタ 74"/>
        <xdr:cNvCxnSpPr/>
      </xdr:nvCxnSpPr>
      <xdr:spPr>
        <a:xfrm>
          <a:off x="1447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156210</xdr:rowOff>
    </xdr:from>
    <xdr:to>
      <xdr:col>7</xdr:col>
      <xdr:colOff>203200</xdr:colOff>
      <xdr:row>38</xdr:row>
      <xdr:rowOff>86360</xdr:rowOff>
    </xdr:to>
    <xdr:sp macro="" textlink="">
      <xdr:nvSpPr>
        <xdr:cNvPr id="85" name="円/楕円 84"/>
        <xdr:cNvSpPr/>
      </xdr:nvSpPr>
      <xdr:spPr>
        <a:xfrm>
          <a:off x="4902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1287</xdr:rowOff>
    </xdr:from>
    <xdr:ext cx="762000" cy="259045"/>
    <xdr:sp macro="" textlink="">
      <xdr:nvSpPr>
        <xdr:cNvPr id="86" name="財政力該当値テキスト"/>
        <xdr:cNvSpPr txBox="1"/>
      </xdr:nvSpPr>
      <xdr:spPr>
        <a:xfrm>
          <a:off x="5041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156210</xdr:rowOff>
    </xdr:from>
    <xdr:to>
      <xdr:col>6</xdr:col>
      <xdr:colOff>50800</xdr:colOff>
      <xdr:row>38</xdr:row>
      <xdr:rowOff>86360</xdr:rowOff>
    </xdr:to>
    <xdr:sp macro="" textlink="">
      <xdr:nvSpPr>
        <xdr:cNvPr id="87" name="円/楕円 86"/>
        <xdr:cNvSpPr/>
      </xdr:nvSpPr>
      <xdr:spPr>
        <a:xfrm>
          <a:off x="406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96537</xdr:rowOff>
    </xdr:from>
    <xdr:ext cx="736600" cy="259045"/>
    <xdr:sp macro="" textlink="">
      <xdr:nvSpPr>
        <xdr:cNvPr id="88" name="テキスト ボックス 87"/>
        <xdr:cNvSpPr txBox="1"/>
      </xdr:nvSpPr>
      <xdr:spPr>
        <a:xfrm>
          <a:off x="3733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132080</xdr:rowOff>
    </xdr:from>
    <xdr:to>
      <xdr:col>4</xdr:col>
      <xdr:colOff>533400</xdr:colOff>
      <xdr:row>38</xdr:row>
      <xdr:rowOff>62230</xdr:rowOff>
    </xdr:to>
    <xdr:sp macro="" textlink="">
      <xdr:nvSpPr>
        <xdr:cNvPr id="89" name="円/楕円 88"/>
        <xdr:cNvSpPr/>
      </xdr:nvSpPr>
      <xdr:spPr>
        <a:xfrm>
          <a:off x="3175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72407</xdr:rowOff>
    </xdr:from>
    <xdr:ext cx="762000" cy="259045"/>
    <xdr:sp macro="" textlink="">
      <xdr:nvSpPr>
        <xdr:cNvPr id="90" name="テキスト ボックス 89"/>
        <xdr:cNvSpPr txBox="1"/>
      </xdr:nvSpPr>
      <xdr:spPr>
        <a:xfrm>
          <a:off x="2844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156210</xdr:rowOff>
    </xdr:from>
    <xdr:to>
      <xdr:col>3</xdr:col>
      <xdr:colOff>330200</xdr:colOff>
      <xdr:row>38</xdr:row>
      <xdr:rowOff>86360</xdr:rowOff>
    </xdr:to>
    <xdr:sp macro="" textlink="">
      <xdr:nvSpPr>
        <xdr:cNvPr id="91" name="円/楕円 90"/>
        <xdr:cNvSpPr/>
      </xdr:nvSpPr>
      <xdr:spPr>
        <a:xfrm>
          <a:off x="2286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96537</xdr:rowOff>
    </xdr:from>
    <xdr:ext cx="762000" cy="259045"/>
    <xdr:sp macro="" textlink="">
      <xdr:nvSpPr>
        <xdr:cNvPr id="92" name="テキスト ボックス 91"/>
        <xdr:cNvSpPr txBox="1"/>
      </xdr:nvSpPr>
      <xdr:spPr>
        <a:xfrm>
          <a:off x="1955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156210</xdr:rowOff>
    </xdr:from>
    <xdr:to>
      <xdr:col>2</xdr:col>
      <xdr:colOff>127000</xdr:colOff>
      <xdr:row>38</xdr:row>
      <xdr:rowOff>86360</xdr:rowOff>
    </xdr:to>
    <xdr:sp macro="" textlink="">
      <xdr:nvSpPr>
        <xdr:cNvPr id="93" name="円/楕円 92"/>
        <xdr:cNvSpPr/>
      </xdr:nvSpPr>
      <xdr:spPr>
        <a:xfrm>
          <a:off x="139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96537</xdr:rowOff>
    </xdr:from>
    <xdr:ext cx="762000" cy="259045"/>
    <xdr:sp macro="" textlink="">
      <xdr:nvSpPr>
        <xdr:cNvPr id="94" name="テキスト ボックス 93"/>
        <xdr:cNvSpPr txBox="1"/>
      </xdr:nvSpPr>
      <xdr:spPr>
        <a:xfrm>
          <a:off x="1066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公共施設が充実している本市においては、これまでも経常収支比率は比較的高水準で推移しており、平成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は扶助費や人件費の増などにより前年度比</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ポイント増加し、</a:t>
          </a:r>
          <a:r>
            <a:rPr kumimoji="1" lang="ja-JP" altLang="ja-JP" sz="1100">
              <a:solidFill>
                <a:schemeClr val="dk1"/>
              </a:solidFill>
              <a:effectLst/>
              <a:latin typeface="+mn-lt"/>
              <a:ea typeface="+mn-ea"/>
              <a:cs typeface="+mn-cs"/>
            </a:rPr>
            <a:t>財政は硬直化している状況となっている。</a:t>
          </a:r>
          <a:r>
            <a:rPr kumimoji="1" lang="ja-JP" altLang="en-US" sz="1100">
              <a:solidFill>
                <a:schemeClr val="dk1"/>
              </a:solidFill>
              <a:effectLst/>
              <a:latin typeface="+mn-lt"/>
              <a:ea typeface="+mn-ea"/>
              <a:cs typeface="+mn-cs"/>
            </a:rPr>
            <a:t>他団体も同様に前年度比で悪化しており、結果類似団体と同程度の数値となっている。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加えて保育園運営費負担金</a:t>
          </a:r>
          <a:r>
            <a:rPr kumimoji="1" lang="ja-JP" altLang="en-US" sz="1100">
              <a:solidFill>
                <a:schemeClr val="dk1"/>
              </a:solidFill>
              <a:effectLst/>
              <a:latin typeface="+mn-lt"/>
              <a:ea typeface="+mn-ea"/>
              <a:cs typeface="+mn-cs"/>
            </a:rPr>
            <a:t>や障害者給付費</a:t>
          </a:r>
          <a:r>
            <a:rPr kumimoji="1" lang="ja-JP" altLang="ja-JP" sz="1100">
              <a:solidFill>
                <a:schemeClr val="dk1"/>
              </a:solidFill>
              <a:effectLst/>
              <a:latin typeface="+mn-lt"/>
              <a:ea typeface="+mn-ea"/>
              <a:cs typeface="+mn-cs"/>
            </a:rPr>
            <a:t>等の増により扶助費は増加しており、また公債費の増加も見込まれることから、今後も厳しい財政運営を強いられる見込みである。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医療費削減の取り組みや公共施設総合管理計画に基づいた施設更新を進めるとともに、引き続き自主財源の確保に努める。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62</xdr:row>
      <xdr:rowOff>107188</xdr:rowOff>
    </xdr:to>
    <xdr:cxnSp macro="">
      <xdr:nvCxnSpPr>
        <xdr:cNvPr id="127" name="直線コネクタ 126"/>
        <xdr:cNvCxnSpPr/>
      </xdr:nvCxnSpPr>
      <xdr:spPr>
        <a:xfrm>
          <a:off x="4114800" y="1060196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143510</xdr:rowOff>
    </xdr:from>
    <xdr:to>
      <xdr:col>6</xdr:col>
      <xdr:colOff>0</xdr:colOff>
      <xdr:row>62</xdr:row>
      <xdr:rowOff>39624</xdr:rowOff>
    </xdr:to>
    <xdr:cxnSp macro="">
      <xdr:nvCxnSpPr>
        <xdr:cNvPr id="130" name="直線コネクタ 129"/>
        <xdr:cNvCxnSpPr/>
      </xdr:nvCxnSpPr>
      <xdr:spPr>
        <a:xfrm flipV="1">
          <a:off x="3225800" y="106019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157988</xdr:rowOff>
    </xdr:from>
    <xdr:to>
      <xdr:col>4</xdr:col>
      <xdr:colOff>482600</xdr:colOff>
      <xdr:row>62</xdr:row>
      <xdr:rowOff>39624</xdr:rowOff>
    </xdr:to>
    <xdr:cxnSp macro="">
      <xdr:nvCxnSpPr>
        <xdr:cNvPr id="133" name="直線コネクタ 132"/>
        <xdr:cNvCxnSpPr/>
      </xdr:nvCxnSpPr>
      <xdr:spPr>
        <a:xfrm>
          <a:off x="2336800" y="1061643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157988</xdr:rowOff>
    </xdr:from>
    <xdr:to>
      <xdr:col>3</xdr:col>
      <xdr:colOff>279400</xdr:colOff>
      <xdr:row>62</xdr:row>
      <xdr:rowOff>87884</xdr:rowOff>
    </xdr:to>
    <xdr:cxnSp macro="">
      <xdr:nvCxnSpPr>
        <xdr:cNvPr id="136" name="直線コネクタ 135"/>
        <xdr:cNvCxnSpPr/>
      </xdr:nvCxnSpPr>
      <xdr:spPr>
        <a:xfrm flipV="1">
          <a:off x="1447800" y="1061643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46" name="円/楕円 145"/>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28465</xdr:rowOff>
    </xdr:from>
    <xdr:ext cx="762000" cy="259045"/>
    <xdr:sp macro="" textlink="">
      <xdr:nvSpPr>
        <xdr:cNvPr id="147" name="財政構造の弾力性該当値テキスト"/>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92710</xdr:rowOff>
    </xdr:from>
    <xdr:to>
      <xdr:col>6</xdr:col>
      <xdr:colOff>50800</xdr:colOff>
      <xdr:row>62</xdr:row>
      <xdr:rowOff>22860</xdr:rowOff>
    </xdr:to>
    <xdr:sp macro="" textlink="">
      <xdr:nvSpPr>
        <xdr:cNvPr id="148" name="円/楕円 147"/>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33037</xdr:rowOff>
    </xdr:from>
    <xdr:ext cx="736600" cy="259045"/>
    <xdr:sp macro="" textlink="">
      <xdr:nvSpPr>
        <xdr:cNvPr id="149" name="テキスト ボックス 148"/>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160274</xdr:rowOff>
    </xdr:from>
    <xdr:to>
      <xdr:col>4</xdr:col>
      <xdr:colOff>533400</xdr:colOff>
      <xdr:row>62</xdr:row>
      <xdr:rowOff>90424</xdr:rowOff>
    </xdr:to>
    <xdr:sp macro="" textlink="">
      <xdr:nvSpPr>
        <xdr:cNvPr id="150" name="円/楕円 149"/>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75201</xdr:rowOff>
    </xdr:from>
    <xdr:ext cx="762000" cy="259045"/>
    <xdr:sp macro="" textlink="">
      <xdr:nvSpPr>
        <xdr:cNvPr id="151" name="テキスト ボックス 150"/>
        <xdr:cNvSpPr txBox="1"/>
      </xdr:nvSpPr>
      <xdr:spPr>
        <a:xfrm>
          <a:off x="2844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107188</xdr:rowOff>
    </xdr:from>
    <xdr:to>
      <xdr:col>3</xdr:col>
      <xdr:colOff>330200</xdr:colOff>
      <xdr:row>62</xdr:row>
      <xdr:rowOff>37338</xdr:rowOff>
    </xdr:to>
    <xdr:sp macro="" textlink="">
      <xdr:nvSpPr>
        <xdr:cNvPr id="152" name="円/楕円 151"/>
        <xdr:cNvSpPr/>
      </xdr:nvSpPr>
      <xdr:spPr>
        <a:xfrm>
          <a:off x="2286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22115</xdr:rowOff>
    </xdr:from>
    <xdr:ext cx="762000" cy="259045"/>
    <xdr:sp macro="" textlink="">
      <xdr:nvSpPr>
        <xdr:cNvPr id="153" name="テキスト ボックス 152"/>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37084</xdr:rowOff>
    </xdr:from>
    <xdr:to>
      <xdr:col>2</xdr:col>
      <xdr:colOff>127000</xdr:colOff>
      <xdr:row>62</xdr:row>
      <xdr:rowOff>138684</xdr:rowOff>
    </xdr:to>
    <xdr:sp macro="" textlink="">
      <xdr:nvSpPr>
        <xdr:cNvPr id="154" name="円/楕円 153"/>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123461</xdr:rowOff>
    </xdr:from>
    <xdr:ext cx="762000" cy="259045"/>
    <xdr:sp macro="" textlink="">
      <xdr:nvSpPr>
        <xdr:cNvPr id="155" name="テキスト ボックス 154"/>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清掃工場維持管理経費及びシステム更新費用の減により物件費等が減少となった一方、常勤職員数の増により人件費が増加し、平成</a:t>
          </a:r>
          <a:r>
            <a:rPr kumimoji="1" lang="en-US" altLang="ja-JP" sz="1300">
              <a:latin typeface="ＭＳ Ｐゴシック"/>
            </a:rPr>
            <a:t>28</a:t>
          </a:r>
          <a:r>
            <a:rPr kumimoji="1" lang="ja-JP" altLang="en-US" sz="1300">
              <a:latin typeface="ＭＳ Ｐゴシック"/>
            </a:rPr>
            <a:t>年度においては増額となっている。</a:t>
          </a:r>
        </a:p>
        <a:p>
          <a:r>
            <a:rPr kumimoji="1" lang="ja-JP" altLang="en-US" sz="1300">
              <a:latin typeface="ＭＳ Ｐゴシック"/>
            </a:rPr>
            <a:t>　今後も公共施設の老朽化による維持管理経費の増加が見込まれ、公共施設総合管理計画に基づく更新を進めていく必要がある一方で、管理経費の抑制も必要である。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126326</xdr:rowOff>
    </xdr:from>
    <xdr:to>
      <xdr:col>7</xdr:col>
      <xdr:colOff>152400</xdr:colOff>
      <xdr:row>83</xdr:row>
      <xdr:rowOff>137694</xdr:rowOff>
    </xdr:to>
    <xdr:cxnSp macro="">
      <xdr:nvCxnSpPr>
        <xdr:cNvPr id="190" name="直線コネクタ 189"/>
        <xdr:cNvCxnSpPr/>
      </xdr:nvCxnSpPr>
      <xdr:spPr>
        <a:xfrm>
          <a:off x="4114800" y="14356676"/>
          <a:ext cx="838200" cy="1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108911</xdr:rowOff>
    </xdr:from>
    <xdr:to>
      <xdr:col>6</xdr:col>
      <xdr:colOff>0</xdr:colOff>
      <xdr:row>83</xdr:row>
      <xdr:rowOff>126326</xdr:rowOff>
    </xdr:to>
    <xdr:cxnSp macro="">
      <xdr:nvCxnSpPr>
        <xdr:cNvPr id="193" name="直線コネクタ 192"/>
        <xdr:cNvCxnSpPr/>
      </xdr:nvCxnSpPr>
      <xdr:spPr>
        <a:xfrm>
          <a:off x="3225800" y="14339261"/>
          <a:ext cx="889000" cy="1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30462</xdr:rowOff>
    </xdr:from>
    <xdr:to>
      <xdr:col>4</xdr:col>
      <xdr:colOff>482600</xdr:colOff>
      <xdr:row>83</xdr:row>
      <xdr:rowOff>108911</xdr:rowOff>
    </xdr:to>
    <xdr:cxnSp macro="">
      <xdr:nvCxnSpPr>
        <xdr:cNvPr id="196" name="直線コネクタ 195"/>
        <xdr:cNvCxnSpPr/>
      </xdr:nvCxnSpPr>
      <xdr:spPr>
        <a:xfrm>
          <a:off x="2336800" y="14260812"/>
          <a:ext cx="889000" cy="7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30462</xdr:rowOff>
    </xdr:from>
    <xdr:to>
      <xdr:col>3</xdr:col>
      <xdr:colOff>279400</xdr:colOff>
      <xdr:row>83</xdr:row>
      <xdr:rowOff>76577</xdr:rowOff>
    </xdr:to>
    <xdr:cxnSp macro="">
      <xdr:nvCxnSpPr>
        <xdr:cNvPr id="199" name="直線コネクタ 198"/>
        <xdr:cNvCxnSpPr/>
      </xdr:nvCxnSpPr>
      <xdr:spPr>
        <a:xfrm flipV="1">
          <a:off x="1447800" y="14260812"/>
          <a:ext cx="889000" cy="4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86894</xdr:rowOff>
    </xdr:from>
    <xdr:to>
      <xdr:col>7</xdr:col>
      <xdr:colOff>203200</xdr:colOff>
      <xdr:row>84</xdr:row>
      <xdr:rowOff>17044</xdr:rowOff>
    </xdr:to>
    <xdr:sp macro="" textlink="">
      <xdr:nvSpPr>
        <xdr:cNvPr id="209" name="円/楕円 208"/>
        <xdr:cNvSpPr/>
      </xdr:nvSpPr>
      <xdr:spPr>
        <a:xfrm>
          <a:off x="4902200" y="143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103421</xdr:rowOff>
    </xdr:from>
    <xdr:ext cx="762000" cy="259045"/>
    <xdr:sp macro="" textlink="">
      <xdr:nvSpPr>
        <xdr:cNvPr id="210" name="人件費・物件費等の状況該当値テキスト"/>
        <xdr:cNvSpPr txBox="1"/>
      </xdr:nvSpPr>
      <xdr:spPr>
        <a:xfrm>
          <a:off x="5041900" y="1416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102,324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75526</xdr:rowOff>
    </xdr:from>
    <xdr:to>
      <xdr:col>6</xdr:col>
      <xdr:colOff>50800</xdr:colOff>
      <xdr:row>84</xdr:row>
      <xdr:rowOff>5676</xdr:rowOff>
    </xdr:to>
    <xdr:sp macro="" textlink="">
      <xdr:nvSpPr>
        <xdr:cNvPr id="211" name="円/楕円 210"/>
        <xdr:cNvSpPr/>
      </xdr:nvSpPr>
      <xdr:spPr>
        <a:xfrm>
          <a:off x="4064000" y="143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15853</xdr:rowOff>
    </xdr:from>
    <xdr:ext cx="736600" cy="259045"/>
    <xdr:sp macro="" textlink="">
      <xdr:nvSpPr>
        <xdr:cNvPr id="212" name="テキスト ボックス 211"/>
        <xdr:cNvSpPr txBox="1"/>
      </xdr:nvSpPr>
      <xdr:spPr>
        <a:xfrm>
          <a:off x="3733800" y="1407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101,476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58111</xdr:rowOff>
    </xdr:from>
    <xdr:to>
      <xdr:col>4</xdr:col>
      <xdr:colOff>533400</xdr:colOff>
      <xdr:row>83</xdr:row>
      <xdr:rowOff>159711</xdr:rowOff>
    </xdr:to>
    <xdr:sp macro="" textlink="">
      <xdr:nvSpPr>
        <xdr:cNvPr id="213" name="円/楕円 212"/>
        <xdr:cNvSpPr/>
      </xdr:nvSpPr>
      <xdr:spPr>
        <a:xfrm>
          <a:off x="3175000" y="142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169888</xdr:rowOff>
    </xdr:from>
    <xdr:ext cx="762000" cy="259045"/>
    <xdr:sp macro="" textlink="">
      <xdr:nvSpPr>
        <xdr:cNvPr id="214" name="テキスト ボックス 213"/>
        <xdr:cNvSpPr txBox="1"/>
      </xdr:nvSpPr>
      <xdr:spPr>
        <a:xfrm>
          <a:off x="2844800" y="1405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100,177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151112</xdr:rowOff>
    </xdr:from>
    <xdr:to>
      <xdr:col>3</xdr:col>
      <xdr:colOff>330200</xdr:colOff>
      <xdr:row>83</xdr:row>
      <xdr:rowOff>81262</xdr:rowOff>
    </xdr:to>
    <xdr:sp macro="" textlink="">
      <xdr:nvSpPr>
        <xdr:cNvPr id="215" name="円/楕円 214"/>
        <xdr:cNvSpPr/>
      </xdr:nvSpPr>
      <xdr:spPr>
        <a:xfrm>
          <a:off x="2286000" y="142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91439</xdr:rowOff>
    </xdr:from>
    <xdr:ext cx="762000" cy="259045"/>
    <xdr:sp macro="" textlink="">
      <xdr:nvSpPr>
        <xdr:cNvPr id="216" name="テキスト ボックス 215"/>
        <xdr:cNvSpPr txBox="1"/>
      </xdr:nvSpPr>
      <xdr:spPr>
        <a:xfrm>
          <a:off x="1955800" y="1397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94,325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25777</xdr:rowOff>
    </xdr:from>
    <xdr:to>
      <xdr:col>2</xdr:col>
      <xdr:colOff>127000</xdr:colOff>
      <xdr:row>83</xdr:row>
      <xdr:rowOff>127377</xdr:rowOff>
    </xdr:to>
    <xdr:sp macro="" textlink="">
      <xdr:nvSpPr>
        <xdr:cNvPr id="217" name="円/楕円 216"/>
        <xdr:cNvSpPr/>
      </xdr:nvSpPr>
      <xdr:spPr>
        <a:xfrm>
          <a:off x="1397000" y="142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137554</xdr:rowOff>
    </xdr:from>
    <xdr:ext cx="762000" cy="259045"/>
    <xdr:sp macro="" textlink="">
      <xdr:nvSpPr>
        <xdr:cNvPr id="218" name="テキスト ボックス 217"/>
        <xdr:cNvSpPr txBox="1"/>
      </xdr:nvSpPr>
      <xdr:spPr>
        <a:xfrm>
          <a:off x="1066800" y="1402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職員の給与については、職員数の抑制に加え、年功序列を廃止し、勤務評定に基づいた能力給を導入していること等により、類似団体と比較して</a:t>
          </a:r>
          <a:r>
            <a:rPr kumimoji="1" lang="en-US" altLang="ja-JP" sz="1300">
              <a:latin typeface="ＭＳ Ｐゴシック"/>
            </a:rPr>
            <a:t>3.4</a:t>
          </a:r>
          <a:r>
            <a:rPr kumimoji="1" lang="ja-JP" altLang="en-US" sz="1300">
              <a:latin typeface="ＭＳ Ｐゴシック"/>
            </a:rPr>
            <a:t>ポイント低くなっている。</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年度は、経験年数階層の変動により、平成</a:t>
          </a:r>
          <a:r>
            <a:rPr kumimoji="1" lang="en-US" altLang="ja-JP" sz="1300">
              <a:latin typeface="ＭＳ Ｐゴシック"/>
            </a:rPr>
            <a:t>27</a:t>
          </a:r>
          <a:r>
            <a:rPr kumimoji="1" lang="ja-JP" altLang="en-US" sz="1300">
              <a:latin typeface="ＭＳ Ｐゴシック"/>
            </a:rPr>
            <a:t>年度と比べて増加している。</a:t>
          </a:r>
        </a:p>
        <a:p>
          <a:r>
            <a:rPr kumimoji="1" lang="ja-JP" altLang="en-US" sz="1300">
              <a:latin typeface="ＭＳ Ｐゴシック"/>
            </a:rPr>
            <a:t>　今後も、職員の能力に応じ、適正な評価を行い、適正な給与の支給を行っていく。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51102</xdr:rowOff>
    </xdr:from>
    <xdr:to>
      <xdr:col>24</xdr:col>
      <xdr:colOff>558800</xdr:colOff>
      <xdr:row>81</xdr:row>
      <xdr:rowOff>120045</xdr:rowOff>
    </xdr:to>
    <xdr:cxnSp macro="">
      <xdr:nvCxnSpPr>
        <xdr:cNvPr id="254" name="直線コネクタ 253"/>
        <xdr:cNvCxnSpPr/>
      </xdr:nvCxnSpPr>
      <xdr:spPr>
        <a:xfrm>
          <a:off x="16179800" y="1393855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84666</xdr:rowOff>
    </xdr:from>
    <xdr:to>
      <xdr:col>23</xdr:col>
      <xdr:colOff>406400</xdr:colOff>
      <xdr:row>81</xdr:row>
      <xdr:rowOff>51102</xdr:rowOff>
    </xdr:to>
    <xdr:cxnSp macro="">
      <xdr:nvCxnSpPr>
        <xdr:cNvPr id="257" name="直線コネクタ 256"/>
        <xdr:cNvCxnSpPr/>
      </xdr:nvCxnSpPr>
      <xdr:spPr>
        <a:xfrm>
          <a:off x="15290800" y="13800666"/>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84666</xdr:rowOff>
    </xdr:from>
    <xdr:to>
      <xdr:col>22</xdr:col>
      <xdr:colOff>203200</xdr:colOff>
      <xdr:row>81</xdr:row>
      <xdr:rowOff>62593</xdr:rowOff>
    </xdr:to>
    <xdr:cxnSp macro="">
      <xdr:nvCxnSpPr>
        <xdr:cNvPr id="260" name="直線コネクタ 259"/>
        <xdr:cNvCxnSpPr/>
      </xdr:nvCxnSpPr>
      <xdr:spPr>
        <a:xfrm flipV="1">
          <a:off x="14401800" y="13800666"/>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62593</xdr:rowOff>
    </xdr:from>
    <xdr:to>
      <xdr:col>21</xdr:col>
      <xdr:colOff>0</xdr:colOff>
      <xdr:row>86</xdr:row>
      <xdr:rowOff>136071</xdr:rowOff>
    </xdr:to>
    <xdr:cxnSp macro="">
      <xdr:nvCxnSpPr>
        <xdr:cNvPr id="263" name="直線コネクタ 262"/>
        <xdr:cNvCxnSpPr/>
      </xdr:nvCxnSpPr>
      <xdr:spPr>
        <a:xfrm flipV="1">
          <a:off x="13512800" y="13950043"/>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69245</xdr:rowOff>
    </xdr:from>
    <xdr:to>
      <xdr:col>24</xdr:col>
      <xdr:colOff>609600</xdr:colOff>
      <xdr:row>81</xdr:row>
      <xdr:rowOff>170845</xdr:rowOff>
    </xdr:to>
    <xdr:sp macro="" textlink="">
      <xdr:nvSpPr>
        <xdr:cNvPr id="273" name="円/楕円 272"/>
        <xdr:cNvSpPr/>
      </xdr:nvSpPr>
      <xdr:spPr>
        <a:xfrm>
          <a:off x="169672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85772</xdr:rowOff>
    </xdr:from>
    <xdr:ext cx="762000" cy="259045"/>
    <xdr:sp macro="" textlink="">
      <xdr:nvSpPr>
        <xdr:cNvPr id="274" name="給与水準   （国との比較）該当値テキスト"/>
        <xdr:cNvSpPr txBox="1"/>
      </xdr:nvSpPr>
      <xdr:spPr>
        <a:xfrm>
          <a:off x="17106900" y="1380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302</xdr:rowOff>
    </xdr:from>
    <xdr:to>
      <xdr:col>23</xdr:col>
      <xdr:colOff>457200</xdr:colOff>
      <xdr:row>81</xdr:row>
      <xdr:rowOff>101902</xdr:rowOff>
    </xdr:to>
    <xdr:sp macro="" textlink="">
      <xdr:nvSpPr>
        <xdr:cNvPr id="275" name="円/楕円 274"/>
        <xdr:cNvSpPr/>
      </xdr:nvSpPr>
      <xdr:spPr>
        <a:xfrm>
          <a:off x="16129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112079</xdr:rowOff>
    </xdr:from>
    <xdr:ext cx="736600" cy="259045"/>
    <xdr:sp macro="" textlink="">
      <xdr:nvSpPr>
        <xdr:cNvPr id="276" name="テキスト ボックス 275"/>
        <xdr:cNvSpPr txBox="1"/>
      </xdr:nvSpPr>
      <xdr:spPr>
        <a:xfrm>
          <a:off x="15798800" y="1365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33866</xdr:rowOff>
    </xdr:from>
    <xdr:to>
      <xdr:col>22</xdr:col>
      <xdr:colOff>254000</xdr:colOff>
      <xdr:row>80</xdr:row>
      <xdr:rowOff>135466</xdr:rowOff>
    </xdr:to>
    <xdr:sp macro="" textlink="">
      <xdr:nvSpPr>
        <xdr:cNvPr id="277" name="円/楕円 276"/>
        <xdr:cNvSpPr/>
      </xdr:nvSpPr>
      <xdr:spPr>
        <a:xfrm>
          <a:off x="15240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145643</xdr:rowOff>
    </xdr:from>
    <xdr:ext cx="762000" cy="259045"/>
    <xdr:sp macro="" textlink="">
      <xdr:nvSpPr>
        <xdr:cNvPr id="278" name="テキスト ボックス 277"/>
        <xdr:cNvSpPr txBox="1"/>
      </xdr:nvSpPr>
      <xdr:spPr>
        <a:xfrm>
          <a:off x="14909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11793</xdr:rowOff>
    </xdr:from>
    <xdr:to>
      <xdr:col>21</xdr:col>
      <xdr:colOff>50800</xdr:colOff>
      <xdr:row>81</xdr:row>
      <xdr:rowOff>113393</xdr:rowOff>
    </xdr:to>
    <xdr:sp macro="" textlink="">
      <xdr:nvSpPr>
        <xdr:cNvPr id="279" name="円/楕円 278"/>
        <xdr:cNvSpPr/>
      </xdr:nvSpPr>
      <xdr:spPr>
        <a:xfrm>
          <a:off x="14351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123570</xdr:rowOff>
    </xdr:from>
    <xdr:ext cx="762000" cy="259045"/>
    <xdr:sp macro="" textlink="">
      <xdr:nvSpPr>
        <xdr:cNvPr id="280" name="テキスト ボックス 279"/>
        <xdr:cNvSpPr txBox="1"/>
      </xdr:nvSpPr>
      <xdr:spPr>
        <a:xfrm>
          <a:off x="14020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85271</xdr:rowOff>
    </xdr:from>
    <xdr:to>
      <xdr:col>19</xdr:col>
      <xdr:colOff>533400</xdr:colOff>
      <xdr:row>87</xdr:row>
      <xdr:rowOff>15421</xdr:rowOff>
    </xdr:to>
    <xdr:sp macro="" textlink="">
      <xdr:nvSpPr>
        <xdr:cNvPr id="281" name="円/楕円 280"/>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25598</xdr:rowOff>
    </xdr:from>
    <xdr:ext cx="762000" cy="259045"/>
    <xdr:sp macro="" textlink="">
      <xdr:nvSpPr>
        <xdr:cNvPr id="282" name="テキスト ボックス 281"/>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これまで本市では、正職員数の抑制に努めてきており、当該値には非常勤職員を含んでいないことから、全国の市町村及び類似団体と比較しても、低値で推移している。</a:t>
          </a:r>
        </a:p>
        <a:p>
          <a:r>
            <a:rPr kumimoji="1" lang="ja-JP" altLang="en-US" sz="1300">
              <a:latin typeface="ＭＳ Ｐゴシック"/>
            </a:rPr>
            <a:t>　定員数については、正職員数を減少させることに捉われすぎることなく、値としては見えにくいが、市民満足度と実際の運営状況を勘案しながら、適正な数となるよう、管理していく。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2329</xdr:rowOff>
    </xdr:from>
    <xdr:to>
      <xdr:col>24</xdr:col>
      <xdr:colOff>558800</xdr:colOff>
      <xdr:row>58</xdr:row>
      <xdr:rowOff>20426</xdr:rowOff>
    </xdr:to>
    <xdr:cxnSp macro="">
      <xdr:nvCxnSpPr>
        <xdr:cNvPr id="317" name="直線コネクタ 316"/>
        <xdr:cNvCxnSpPr/>
      </xdr:nvCxnSpPr>
      <xdr:spPr>
        <a:xfrm flipV="1">
          <a:off x="16179800" y="9946429"/>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57</xdr:row>
      <xdr:rowOff>169756</xdr:rowOff>
    </xdr:from>
    <xdr:to>
      <xdr:col>23</xdr:col>
      <xdr:colOff>406400</xdr:colOff>
      <xdr:row>58</xdr:row>
      <xdr:rowOff>20426</xdr:rowOff>
    </xdr:to>
    <xdr:cxnSp macro="">
      <xdr:nvCxnSpPr>
        <xdr:cNvPr id="320" name="直線コネクタ 319"/>
        <xdr:cNvCxnSpPr/>
      </xdr:nvCxnSpPr>
      <xdr:spPr>
        <a:xfrm>
          <a:off x="15290800" y="9942406"/>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57</xdr:row>
      <xdr:rowOff>169756</xdr:rowOff>
    </xdr:from>
    <xdr:to>
      <xdr:col>22</xdr:col>
      <xdr:colOff>203200</xdr:colOff>
      <xdr:row>58</xdr:row>
      <xdr:rowOff>20426</xdr:rowOff>
    </xdr:to>
    <xdr:cxnSp macro="">
      <xdr:nvCxnSpPr>
        <xdr:cNvPr id="323" name="直線コネクタ 322"/>
        <xdr:cNvCxnSpPr/>
      </xdr:nvCxnSpPr>
      <xdr:spPr>
        <a:xfrm flipV="1">
          <a:off x="14401800" y="9942406"/>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20426</xdr:rowOff>
    </xdr:from>
    <xdr:to>
      <xdr:col>21</xdr:col>
      <xdr:colOff>0</xdr:colOff>
      <xdr:row>58</xdr:row>
      <xdr:rowOff>34502</xdr:rowOff>
    </xdr:to>
    <xdr:cxnSp macro="">
      <xdr:nvCxnSpPr>
        <xdr:cNvPr id="326" name="直線コネクタ 325"/>
        <xdr:cNvCxnSpPr/>
      </xdr:nvCxnSpPr>
      <xdr:spPr>
        <a:xfrm flipV="1">
          <a:off x="13512800" y="996452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57</xdr:row>
      <xdr:rowOff>122979</xdr:rowOff>
    </xdr:from>
    <xdr:to>
      <xdr:col>24</xdr:col>
      <xdr:colOff>609600</xdr:colOff>
      <xdr:row>58</xdr:row>
      <xdr:rowOff>53129</xdr:rowOff>
    </xdr:to>
    <xdr:sp macro="" textlink="">
      <xdr:nvSpPr>
        <xdr:cNvPr id="336" name="円/楕円 335"/>
        <xdr:cNvSpPr/>
      </xdr:nvSpPr>
      <xdr:spPr>
        <a:xfrm>
          <a:off x="16967200" y="98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44256</xdr:rowOff>
    </xdr:from>
    <xdr:ext cx="762000" cy="259045"/>
    <xdr:sp macro="" textlink="">
      <xdr:nvSpPr>
        <xdr:cNvPr id="337" name="定員管理の状況該当値テキスト"/>
        <xdr:cNvSpPr txBox="1"/>
      </xdr:nvSpPr>
      <xdr:spPr>
        <a:xfrm>
          <a:off x="17106900" y="981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141076</xdr:rowOff>
    </xdr:from>
    <xdr:to>
      <xdr:col>23</xdr:col>
      <xdr:colOff>457200</xdr:colOff>
      <xdr:row>58</xdr:row>
      <xdr:rowOff>71226</xdr:rowOff>
    </xdr:to>
    <xdr:sp macro="" textlink="">
      <xdr:nvSpPr>
        <xdr:cNvPr id="338" name="円/楕円 337"/>
        <xdr:cNvSpPr/>
      </xdr:nvSpPr>
      <xdr:spPr>
        <a:xfrm>
          <a:off x="16129000" y="991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81403</xdr:rowOff>
    </xdr:from>
    <xdr:ext cx="736600" cy="259045"/>
    <xdr:sp macro="" textlink="">
      <xdr:nvSpPr>
        <xdr:cNvPr id="339" name="テキスト ボックス 338"/>
        <xdr:cNvSpPr txBox="1"/>
      </xdr:nvSpPr>
      <xdr:spPr>
        <a:xfrm>
          <a:off x="15798800" y="9682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118956</xdr:rowOff>
    </xdr:from>
    <xdr:to>
      <xdr:col>22</xdr:col>
      <xdr:colOff>254000</xdr:colOff>
      <xdr:row>58</xdr:row>
      <xdr:rowOff>49106</xdr:rowOff>
    </xdr:to>
    <xdr:sp macro="" textlink="">
      <xdr:nvSpPr>
        <xdr:cNvPr id="340" name="円/楕円 339"/>
        <xdr:cNvSpPr/>
      </xdr:nvSpPr>
      <xdr:spPr>
        <a:xfrm>
          <a:off x="152400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59283</xdr:rowOff>
    </xdr:from>
    <xdr:ext cx="762000" cy="259045"/>
    <xdr:sp macro="" textlink="">
      <xdr:nvSpPr>
        <xdr:cNvPr id="341" name="テキスト ボックス 340"/>
        <xdr:cNvSpPr txBox="1"/>
      </xdr:nvSpPr>
      <xdr:spPr>
        <a:xfrm>
          <a:off x="14909800" y="966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141076</xdr:rowOff>
    </xdr:from>
    <xdr:to>
      <xdr:col>21</xdr:col>
      <xdr:colOff>50800</xdr:colOff>
      <xdr:row>58</xdr:row>
      <xdr:rowOff>71226</xdr:rowOff>
    </xdr:to>
    <xdr:sp macro="" textlink="">
      <xdr:nvSpPr>
        <xdr:cNvPr id="342" name="円/楕円 341"/>
        <xdr:cNvSpPr/>
      </xdr:nvSpPr>
      <xdr:spPr>
        <a:xfrm>
          <a:off x="14351000" y="991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81403</xdr:rowOff>
    </xdr:from>
    <xdr:ext cx="762000" cy="259045"/>
    <xdr:sp macro="" textlink="">
      <xdr:nvSpPr>
        <xdr:cNvPr id="343" name="テキスト ボックス 342"/>
        <xdr:cNvSpPr txBox="1"/>
      </xdr:nvSpPr>
      <xdr:spPr>
        <a:xfrm>
          <a:off x="14020800" y="968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155152</xdr:rowOff>
    </xdr:from>
    <xdr:to>
      <xdr:col>19</xdr:col>
      <xdr:colOff>533400</xdr:colOff>
      <xdr:row>58</xdr:row>
      <xdr:rowOff>85302</xdr:rowOff>
    </xdr:to>
    <xdr:sp macro="" textlink="">
      <xdr:nvSpPr>
        <xdr:cNvPr id="344" name="円/楕円 343"/>
        <xdr:cNvSpPr/>
      </xdr:nvSpPr>
      <xdr:spPr>
        <a:xfrm>
          <a:off x="13462000" y="99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95479</xdr:rowOff>
    </xdr:from>
    <xdr:ext cx="762000" cy="259045"/>
    <xdr:sp macro="" textlink="">
      <xdr:nvSpPr>
        <xdr:cNvPr id="345" name="テキスト ボックス 344"/>
        <xdr:cNvSpPr txBox="1"/>
      </xdr:nvSpPr>
      <xdr:spPr>
        <a:xfrm>
          <a:off x="13131800" y="969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これまで公債費の抑制に重点をおいた財政運営に取り組んできた結果、将来負担比率と同様に改善されており、類似団体と比較して</a:t>
          </a:r>
          <a:r>
            <a:rPr kumimoji="1" lang="en-US" altLang="ja-JP" sz="1200">
              <a:latin typeface="ＭＳ Ｐゴシック"/>
            </a:rPr>
            <a:t>5.2</a:t>
          </a:r>
          <a:r>
            <a:rPr kumimoji="1" lang="ja-JP" altLang="en-US" sz="1200">
              <a:latin typeface="ＭＳ Ｐゴシック"/>
            </a:rPr>
            <a:t>ポイント低くなっている。</a:t>
          </a:r>
        </a:p>
        <a:p>
          <a:r>
            <a:rPr kumimoji="1" lang="ja-JP" altLang="en-US" sz="1200">
              <a:latin typeface="ＭＳ Ｐゴシック"/>
            </a:rPr>
            <a:t>　しかし、特に人口増加著しいひたち野地区への中学校建設や、国体開催に向けた体育施設整備事業などに伴う、大規模な地方債発行が見込まれ、公債費の増加が見込まれる。</a:t>
          </a:r>
        </a:p>
        <a:p>
          <a:r>
            <a:rPr kumimoji="1" lang="ja-JP" altLang="en-US" sz="1200">
              <a:latin typeface="ＭＳ Ｐゴシック"/>
            </a:rPr>
            <a:t>　今後は、増加が見込まれる公債費に注視しつつ、医療費削減の取り組みや基金残高の確保に努め、全体的なバランスを考えた財政運営が必要となる。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140653</xdr:rowOff>
    </xdr:from>
    <xdr:to>
      <xdr:col>24</xdr:col>
      <xdr:colOff>558800</xdr:colOff>
      <xdr:row>38</xdr:row>
      <xdr:rowOff>11430</xdr:rowOff>
    </xdr:to>
    <xdr:cxnSp macro="">
      <xdr:nvCxnSpPr>
        <xdr:cNvPr id="375" name="直線コネクタ 374"/>
        <xdr:cNvCxnSpPr/>
      </xdr:nvCxnSpPr>
      <xdr:spPr>
        <a:xfrm flipV="1">
          <a:off x="16179800" y="6484303"/>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11430</xdr:rowOff>
    </xdr:from>
    <xdr:to>
      <xdr:col>23</xdr:col>
      <xdr:colOff>406400</xdr:colOff>
      <xdr:row>38</xdr:row>
      <xdr:rowOff>77788</xdr:rowOff>
    </xdr:to>
    <xdr:cxnSp macro="">
      <xdr:nvCxnSpPr>
        <xdr:cNvPr id="378" name="直線コネクタ 377"/>
        <xdr:cNvCxnSpPr/>
      </xdr:nvCxnSpPr>
      <xdr:spPr>
        <a:xfrm flipV="1">
          <a:off x="15290800" y="652653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77788</xdr:rowOff>
    </xdr:from>
    <xdr:to>
      <xdr:col>22</xdr:col>
      <xdr:colOff>203200</xdr:colOff>
      <xdr:row>39</xdr:row>
      <xdr:rowOff>2857</xdr:rowOff>
    </xdr:to>
    <xdr:cxnSp macro="">
      <xdr:nvCxnSpPr>
        <xdr:cNvPr id="381" name="直線コネクタ 380"/>
        <xdr:cNvCxnSpPr/>
      </xdr:nvCxnSpPr>
      <xdr:spPr>
        <a:xfrm flipV="1">
          <a:off x="14401800" y="659288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2857</xdr:rowOff>
    </xdr:from>
    <xdr:to>
      <xdr:col>21</xdr:col>
      <xdr:colOff>0</xdr:colOff>
      <xdr:row>39</xdr:row>
      <xdr:rowOff>45085</xdr:rowOff>
    </xdr:to>
    <xdr:cxnSp macro="">
      <xdr:nvCxnSpPr>
        <xdr:cNvPr id="384" name="直線コネクタ 383"/>
        <xdr:cNvCxnSpPr/>
      </xdr:nvCxnSpPr>
      <xdr:spPr>
        <a:xfrm flipV="1">
          <a:off x="13512800" y="668940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89853</xdr:rowOff>
    </xdr:from>
    <xdr:to>
      <xdr:col>24</xdr:col>
      <xdr:colOff>609600</xdr:colOff>
      <xdr:row>38</xdr:row>
      <xdr:rowOff>20003</xdr:rowOff>
    </xdr:to>
    <xdr:sp macro="" textlink="">
      <xdr:nvSpPr>
        <xdr:cNvPr id="394" name="円/楕円 393"/>
        <xdr:cNvSpPr/>
      </xdr:nvSpPr>
      <xdr:spPr>
        <a:xfrm>
          <a:off x="169672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106380</xdr:rowOff>
    </xdr:from>
    <xdr:ext cx="762000" cy="259045"/>
    <xdr:sp macro="" textlink="">
      <xdr:nvSpPr>
        <xdr:cNvPr id="395" name="公債費負担の状況該当値テキスト"/>
        <xdr:cNvSpPr txBox="1"/>
      </xdr:nvSpPr>
      <xdr:spPr>
        <a:xfrm>
          <a:off x="17106900" y="627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132080</xdr:rowOff>
    </xdr:from>
    <xdr:to>
      <xdr:col>23</xdr:col>
      <xdr:colOff>457200</xdr:colOff>
      <xdr:row>38</xdr:row>
      <xdr:rowOff>62230</xdr:rowOff>
    </xdr:to>
    <xdr:sp macro="" textlink="">
      <xdr:nvSpPr>
        <xdr:cNvPr id="396" name="円/楕円 395"/>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72407</xdr:rowOff>
    </xdr:from>
    <xdr:ext cx="736600" cy="259045"/>
    <xdr:sp macro="" textlink="">
      <xdr:nvSpPr>
        <xdr:cNvPr id="397" name="テキスト ボックス 396"/>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26988</xdr:rowOff>
    </xdr:from>
    <xdr:to>
      <xdr:col>22</xdr:col>
      <xdr:colOff>254000</xdr:colOff>
      <xdr:row>38</xdr:row>
      <xdr:rowOff>128588</xdr:rowOff>
    </xdr:to>
    <xdr:sp macro="" textlink="">
      <xdr:nvSpPr>
        <xdr:cNvPr id="398" name="円/楕円 397"/>
        <xdr:cNvSpPr/>
      </xdr:nvSpPr>
      <xdr:spPr>
        <a:xfrm>
          <a:off x="15240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138765</xdr:rowOff>
    </xdr:from>
    <xdr:ext cx="762000" cy="259045"/>
    <xdr:sp macro="" textlink="">
      <xdr:nvSpPr>
        <xdr:cNvPr id="399" name="テキスト ボックス 398"/>
        <xdr:cNvSpPr txBox="1"/>
      </xdr:nvSpPr>
      <xdr:spPr>
        <a:xfrm>
          <a:off x="14909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123507</xdr:rowOff>
    </xdr:from>
    <xdr:to>
      <xdr:col>21</xdr:col>
      <xdr:colOff>50800</xdr:colOff>
      <xdr:row>39</xdr:row>
      <xdr:rowOff>53657</xdr:rowOff>
    </xdr:to>
    <xdr:sp macro="" textlink="">
      <xdr:nvSpPr>
        <xdr:cNvPr id="400" name="円/楕円 399"/>
        <xdr:cNvSpPr/>
      </xdr:nvSpPr>
      <xdr:spPr>
        <a:xfrm>
          <a:off x="143510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63835</xdr:rowOff>
    </xdr:from>
    <xdr:ext cx="762000" cy="259045"/>
    <xdr:sp macro="" textlink="">
      <xdr:nvSpPr>
        <xdr:cNvPr id="401" name="テキスト ボックス 400"/>
        <xdr:cNvSpPr txBox="1"/>
      </xdr:nvSpPr>
      <xdr:spPr>
        <a:xfrm>
          <a:off x="14020800" y="64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165735</xdr:rowOff>
    </xdr:from>
    <xdr:to>
      <xdr:col>19</xdr:col>
      <xdr:colOff>533400</xdr:colOff>
      <xdr:row>39</xdr:row>
      <xdr:rowOff>95885</xdr:rowOff>
    </xdr:to>
    <xdr:sp macro="" textlink="">
      <xdr:nvSpPr>
        <xdr:cNvPr id="402" name="円/楕円 401"/>
        <xdr:cNvSpPr/>
      </xdr:nvSpPr>
      <xdr:spPr>
        <a:xfrm>
          <a:off x="13462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106062</xdr:rowOff>
    </xdr:from>
    <xdr:ext cx="762000" cy="259045"/>
    <xdr:sp macro="" textlink="">
      <xdr:nvSpPr>
        <xdr:cNvPr id="403" name="テキスト ボックス 402"/>
        <xdr:cNvSpPr txBox="1"/>
      </xdr:nvSpPr>
      <xdr:spPr>
        <a:xfrm>
          <a:off x="13131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年度に続き、平成</a:t>
          </a:r>
          <a:r>
            <a:rPr kumimoji="1" lang="en-US" altLang="ja-JP" sz="1300">
              <a:latin typeface="ＭＳ Ｐゴシック"/>
            </a:rPr>
            <a:t>28</a:t>
          </a:r>
          <a:r>
            <a:rPr kumimoji="1" lang="ja-JP" altLang="en-US" sz="1300">
              <a:latin typeface="ＭＳ Ｐゴシック"/>
            </a:rPr>
            <a:t>年度も数値なしとなっている。しかし、特に人口増加著しいひたち野地区への中学校建設や、国体開催に向けた体育施設整備事業などに伴う、大規模な地方債発行が見込まれ、地方債残高の増加が見込まれる。</a:t>
          </a:r>
        </a:p>
        <a:p>
          <a:r>
            <a:rPr kumimoji="1" lang="ja-JP" altLang="en-US" sz="1300">
              <a:latin typeface="ＭＳ Ｐゴシック"/>
            </a:rPr>
            <a:t>　将来世代にただ負担を先送りにするのではなく、未利用地売却などによる基金の残高確保や、財政措置のある事業債の選択など、将来的な財源の確保に努めていく。</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7"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8" name="フローチャート : 判断 437"/>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1" name="フローチャート : 判断 440"/>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2" name="テキスト ボックス 441"/>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3" name="フローチャート : 判断 44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4" name="テキスト ボックス 443"/>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5" name="フローチャート : 判断 44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46" name="テキスト ボックス 445"/>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13</xdr:row>
      <xdr:rowOff>95843</xdr:rowOff>
    </xdr:from>
    <xdr:to>
      <xdr:col>19</xdr:col>
      <xdr:colOff>533400</xdr:colOff>
      <xdr:row>14</xdr:row>
      <xdr:rowOff>25993</xdr:rowOff>
    </xdr:to>
    <xdr:sp macro="" textlink="">
      <xdr:nvSpPr>
        <xdr:cNvPr id="452" name="円/楕円 451"/>
        <xdr:cNvSpPr/>
      </xdr:nvSpPr>
      <xdr:spPr>
        <a:xfrm>
          <a:off x="13462000" y="23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36170</xdr:rowOff>
    </xdr:from>
    <xdr:ext cx="762000" cy="259045"/>
    <xdr:sp macro="" textlink="">
      <xdr:nvSpPr>
        <xdr:cNvPr id="453" name="テキスト ボックス 452"/>
        <xdr:cNvSpPr txBox="1"/>
      </xdr:nvSpPr>
      <xdr:spPr>
        <a:xfrm>
          <a:off x="13131800" y="209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85,022
83,940
58.92
26,665,091
25,614,985
874,419
15,317,546
22,351,359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これまで正職員</a:t>
          </a:r>
          <a:r>
            <a:rPr kumimoji="1" lang="ja-JP" altLang="en-US" sz="1100">
              <a:solidFill>
                <a:schemeClr val="dk1"/>
              </a:solidFill>
              <a:effectLst/>
              <a:latin typeface="+mn-lt"/>
              <a:ea typeface="+mn-ea"/>
              <a:cs typeface="+mn-cs"/>
            </a:rPr>
            <a:t>数の</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に取り組んできたが、業務の継続性や行政サービスの安定化を図るため、年齢構成の是正を念頭においた計画的な職員採用を進めている。その結果、平成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年度は正職員数の増により人件費は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億円の増額となり、類似団体と同程度の数値となった。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今後も人件費抑制に取り組む一方で、市民サービスの向上を第一に考え、職員数の適正管理、並びに正職員、非常勤職員のバランスについても考えた、組織づくりに取り組む。</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131899</xdr:rowOff>
    </xdr:from>
    <xdr:to>
      <xdr:col>7</xdr:col>
      <xdr:colOff>15875</xdr:colOff>
      <xdr:row>36</xdr:row>
      <xdr:rowOff>25763</xdr:rowOff>
    </xdr:to>
    <xdr:cxnSp macro="">
      <xdr:nvCxnSpPr>
        <xdr:cNvPr id="68" name="直線コネクタ 67"/>
        <xdr:cNvCxnSpPr/>
      </xdr:nvCxnSpPr>
      <xdr:spPr>
        <a:xfrm>
          <a:off x="3987800" y="613264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131899</xdr:rowOff>
    </xdr:from>
    <xdr:to>
      <xdr:col>5</xdr:col>
      <xdr:colOff>549275</xdr:colOff>
      <xdr:row>36</xdr:row>
      <xdr:rowOff>78014</xdr:rowOff>
    </xdr:to>
    <xdr:cxnSp macro="">
      <xdr:nvCxnSpPr>
        <xdr:cNvPr id="71" name="直線コネクタ 70"/>
        <xdr:cNvCxnSpPr/>
      </xdr:nvCxnSpPr>
      <xdr:spPr>
        <a:xfrm flipV="1">
          <a:off x="3098800" y="6132649"/>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78014</xdr:rowOff>
    </xdr:from>
    <xdr:to>
      <xdr:col>4</xdr:col>
      <xdr:colOff>346075</xdr:colOff>
      <xdr:row>36</xdr:row>
      <xdr:rowOff>97608</xdr:rowOff>
    </xdr:to>
    <xdr:cxnSp macro="">
      <xdr:nvCxnSpPr>
        <xdr:cNvPr id="74" name="直線コネクタ 73"/>
        <xdr:cNvCxnSpPr/>
      </xdr:nvCxnSpPr>
      <xdr:spPr>
        <a:xfrm flipV="1">
          <a:off x="2209800" y="62502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97608</xdr:rowOff>
    </xdr:from>
    <xdr:to>
      <xdr:col>3</xdr:col>
      <xdr:colOff>142875</xdr:colOff>
      <xdr:row>36</xdr:row>
      <xdr:rowOff>130266</xdr:rowOff>
    </xdr:to>
    <xdr:cxnSp macro="">
      <xdr:nvCxnSpPr>
        <xdr:cNvPr id="77" name="直線コネクタ 76"/>
        <xdr:cNvCxnSpPr/>
      </xdr:nvCxnSpPr>
      <xdr:spPr>
        <a:xfrm flipV="1">
          <a:off x="1320800" y="62698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87" name="円/楕円 86"/>
        <xdr:cNvSpPr/>
      </xdr:nvSpPr>
      <xdr:spPr>
        <a:xfrm>
          <a:off x="47752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118490</xdr:rowOff>
    </xdr:from>
    <xdr:ext cx="762000" cy="259045"/>
    <xdr:sp macro="" textlink="">
      <xdr:nvSpPr>
        <xdr:cNvPr id="88" name="人件費該当値テキスト"/>
        <xdr:cNvSpPr txBox="1"/>
      </xdr:nvSpPr>
      <xdr:spPr>
        <a:xfrm>
          <a:off x="4914900" y="611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81099</xdr:rowOff>
    </xdr:from>
    <xdr:to>
      <xdr:col>5</xdr:col>
      <xdr:colOff>600075</xdr:colOff>
      <xdr:row>36</xdr:row>
      <xdr:rowOff>11249</xdr:rowOff>
    </xdr:to>
    <xdr:sp macro="" textlink="">
      <xdr:nvSpPr>
        <xdr:cNvPr id="89" name="円/楕円 88"/>
        <xdr:cNvSpPr/>
      </xdr:nvSpPr>
      <xdr:spPr>
        <a:xfrm>
          <a:off x="3937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21426</xdr:rowOff>
    </xdr:from>
    <xdr:ext cx="736600" cy="259045"/>
    <xdr:sp macro="" textlink="">
      <xdr:nvSpPr>
        <xdr:cNvPr id="90" name="テキスト ボックス 89"/>
        <xdr:cNvSpPr txBox="1"/>
      </xdr:nvSpPr>
      <xdr:spPr>
        <a:xfrm>
          <a:off x="3606800" y="5850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27214</xdr:rowOff>
    </xdr:from>
    <xdr:to>
      <xdr:col>4</xdr:col>
      <xdr:colOff>396875</xdr:colOff>
      <xdr:row>36</xdr:row>
      <xdr:rowOff>128814</xdr:rowOff>
    </xdr:to>
    <xdr:sp macro="" textlink="">
      <xdr:nvSpPr>
        <xdr:cNvPr id="91" name="円/楕円 90"/>
        <xdr:cNvSpPr/>
      </xdr:nvSpPr>
      <xdr:spPr>
        <a:xfrm>
          <a:off x="3048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113591</xdr:rowOff>
    </xdr:from>
    <xdr:ext cx="762000" cy="259045"/>
    <xdr:sp macro="" textlink="">
      <xdr:nvSpPr>
        <xdr:cNvPr id="92" name="テキスト ボックス 91"/>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46808</xdr:rowOff>
    </xdr:from>
    <xdr:to>
      <xdr:col>3</xdr:col>
      <xdr:colOff>193675</xdr:colOff>
      <xdr:row>36</xdr:row>
      <xdr:rowOff>148408</xdr:rowOff>
    </xdr:to>
    <xdr:sp macro="" textlink="">
      <xdr:nvSpPr>
        <xdr:cNvPr id="93" name="円/楕円 92"/>
        <xdr:cNvSpPr/>
      </xdr:nvSpPr>
      <xdr:spPr>
        <a:xfrm>
          <a:off x="2159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133185</xdr:rowOff>
    </xdr:from>
    <xdr:ext cx="762000" cy="259045"/>
    <xdr:sp macro="" textlink="">
      <xdr:nvSpPr>
        <xdr:cNvPr id="94" name="テキスト ボックス 93"/>
        <xdr:cNvSpPr txBox="1"/>
      </xdr:nvSpPr>
      <xdr:spPr>
        <a:xfrm>
          <a:off x="1828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79466</xdr:rowOff>
    </xdr:from>
    <xdr:to>
      <xdr:col>1</xdr:col>
      <xdr:colOff>676275</xdr:colOff>
      <xdr:row>37</xdr:row>
      <xdr:rowOff>9616</xdr:rowOff>
    </xdr:to>
    <xdr:sp macro="" textlink="">
      <xdr:nvSpPr>
        <xdr:cNvPr id="95" name="円/楕円 94"/>
        <xdr:cNvSpPr/>
      </xdr:nvSpPr>
      <xdr:spPr>
        <a:xfrm>
          <a:off x="1270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165843</xdr:rowOff>
    </xdr:from>
    <xdr:ext cx="762000" cy="259045"/>
    <xdr:sp macro="" textlink="">
      <xdr:nvSpPr>
        <xdr:cNvPr id="96" name="テキスト ボックス 95"/>
        <xdr:cNvSpPr txBox="1"/>
      </xdr:nvSpPr>
      <xdr:spPr>
        <a:xfrm>
          <a:off x="9398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施設が充実している本市では、これまでも物件費が高止まりする傾向にあり、経常収支比率全体を押し上げる形となっている。さらに近年では予防接種の拡充に取り組んでおり、予防接種業務委託費も年々増加しており、物件費全体では、全国平均、類似団体と比較しても高い値である。</a:t>
          </a:r>
          <a:endParaRPr kumimoji="1" lang="en-US" altLang="ja-JP" sz="1300">
            <a:latin typeface="ＭＳ Ｐゴシック"/>
          </a:endParaRPr>
        </a:p>
        <a:p>
          <a:r>
            <a:rPr kumimoji="1" lang="ja-JP" altLang="en-US" sz="1300">
              <a:latin typeface="ＭＳ Ｐゴシック"/>
            </a:rPr>
            <a:t>　公共施設総合管理計画に基づく計画的な施設改修などにより、増大する維持管理経費の見直しを行いたい。</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37846</xdr:rowOff>
    </xdr:from>
    <xdr:to>
      <xdr:col>24</xdr:col>
      <xdr:colOff>31750</xdr:colOff>
      <xdr:row>19</xdr:row>
      <xdr:rowOff>74422</xdr:rowOff>
    </xdr:to>
    <xdr:cxnSp macro="">
      <xdr:nvCxnSpPr>
        <xdr:cNvPr id="127" name="直線コネクタ 126"/>
        <xdr:cNvCxnSpPr/>
      </xdr:nvCxnSpPr>
      <xdr:spPr>
        <a:xfrm>
          <a:off x="15671800" y="32953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19558</xdr:rowOff>
    </xdr:from>
    <xdr:to>
      <xdr:col>22</xdr:col>
      <xdr:colOff>565150</xdr:colOff>
      <xdr:row>19</xdr:row>
      <xdr:rowOff>37846</xdr:rowOff>
    </xdr:to>
    <xdr:cxnSp macro="">
      <xdr:nvCxnSpPr>
        <xdr:cNvPr id="130" name="直線コネクタ 129"/>
        <xdr:cNvCxnSpPr/>
      </xdr:nvCxnSpPr>
      <xdr:spPr>
        <a:xfrm>
          <a:off x="14782800" y="32771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53848</xdr:rowOff>
    </xdr:from>
    <xdr:to>
      <xdr:col>21</xdr:col>
      <xdr:colOff>361950</xdr:colOff>
      <xdr:row>19</xdr:row>
      <xdr:rowOff>19558</xdr:rowOff>
    </xdr:to>
    <xdr:cxnSp macro="">
      <xdr:nvCxnSpPr>
        <xdr:cNvPr id="133" name="直線コネクタ 132"/>
        <xdr:cNvCxnSpPr/>
      </xdr:nvCxnSpPr>
      <xdr:spPr>
        <a:xfrm>
          <a:off x="13893800" y="31399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53848</xdr:rowOff>
    </xdr:from>
    <xdr:to>
      <xdr:col>20</xdr:col>
      <xdr:colOff>158750</xdr:colOff>
      <xdr:row>18</xdr:row>
      <xdr:rowOff>62992</xdr:rowOff>
    </xdr:to>
    <xdr:cxnSp macro="">
      <xdr:nvCxnSpPr>
        <xdr:cNvPr id="136" name="直線コネクタ 135"/>
        <xdr:cNvCxnSpPr/>
      </xdr:nvCxnSpPr>
      <xdr:spPr>
        <a:xfrm flipV="1">
          <a:off x="13004800" y="3139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23622</xdr:rowOff>
    </xdr:from>
    <xdr:to>
      <xdr:col>24</xdr:col>
      <xdr:colOff>82550</xdr:colOff>
      <xdr:row>19</xdr:row>
      <xdr:rowOff>125222</xdr:rowOff>
    </xdr:to>
    <xdr:sp macro="" textlink="">
      <xdr:nvSpPr>
        <xdr:cNvPr id="146" name="円/楕円 145"/>
        <xdr:cNvSpPr/>
      </xdr:nvSpPr>
      <xdr:spPr>
        <a:xfrm>
          <a:off x="164592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167149</xdr:rowOff>
    </xdr:from>
    <xdr:ext cx="762000" cy="259045"/>
    <xdr:sp macro="" textlink="">
      <xdr:nvSpPr>
        <xdr:cNvPr id="147" name="物件費該当値テキスト"/>
        <xdr:cNvSpPr txBox="1"/>
      </xdr:nvSpPr>
      <xdr:spPr>
        <a:xfrm>
          <a:off x="165989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158496</xdr:rowOff>
    </xdr:from>
    <xdr:to>
      <xdr:col>22</xdr:col>
      <xdr:colOff>615950</xdr:colOff>
      <xdr:row>19</xdr:row>
      <xdr:rowOff>88646</xdr:rowOff>
    </xdr:to>
    <xdr:sp macro="" textlink="">
      <xdr:nvSpPr>
        <xdr:cNvPr id="148" name="円/楕円 147"/>
        <xdr:cNvSpPr/>
      </xdr:nvSpPr>
      <xdr:spPr>
        <a:xfrm>
          <a:off x="15621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73423</xdr:rowOff>
    </xdr:from>
    <xdr:ext cx="736600" cy="259045"/>
    <xdr:sp macro="" textlink="">
      <xdr:nvSpPr>
        <xdr:cNvPr id="149" name="テキスト ボックス 148"/>
        <xdr:cNvSpPr txBox="1"/>
      </xdr:nvSpPr>
      <xdr:spPr>
        <a:xfrm>
          <a:off x="15290800" y="333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140208</xdr:rowOff>
    </xdr:from>
    <xdr:to>
      <xdr:col>21</xdr:col>
      <xdr:colOff>412750</xdr:colOff>
      <xdr:row>19</xdr:row>
      <xdr:rowOff>70358</xdr:rowOff>
    </xdr:to>
    <xdr:sp macro="" textlink="">
      <xdr:nvSpPr>
        <xdr:cNvPr id="150" name="円/楕円 149"/>
        <xdr:cNvSpPr/>
      </xdr:nvSpPr>
      <xdr:spPr>
        <a:xfrm>
          <a:off x="14732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55135</xdr:rowOff>
    </xdr:from>
    <xdr:ext cx="762000" cy="259045"/>
    <xdr:sp macro="" textlink="">
      <xdr:nvSpPr>
        <xdr:cNvPr id="151" name="テキスト ボックス 150"/>
        <xdr:cNvSpPr txBox="1"/>
      </xdr:nvSpPr>
      <xdr:spPr>
        <a:xfrm>
          <a:off x="14401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3048</xdr:rowOff>
    </xdr:from>
    <xdr:to>
      <xdr:col>20</xdr:col>
      <xdr:colOff>209550</xdr:colOff>
      <xdr:row>18</xdr:row>
      <xdr:rowOff>104648</xdr:rowOff>
    </xdr:to>
    <xdr:sp macro="" textlink="">
      <xdr:nvSpPr>
        <xdr:cNvPr id="152" name="円/楕円 151"/>
        <xdr:cNvSpPr/>
      </xdr:nvSpPr>
      <xdr:spPr>
        <a:xfrm>
          <a:off x="13843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89425</xdr:rowOff>
    </xdr:from>
    <xdr:ext cx="762000" cy="259045"/>
    <xdr:sp macro="" textlink="">
      <xdr:nvSpPr>
        <xdr:cNvPr id="153" name="テキスト ボックス 152"/>
        <xdr:cNvSpPr txBox="1"/>
      </xdr:nvSpPr>
      <xdr:spPr>
        <a:xfrm>
          <a:off x="13512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12192</xdr:rowOff>
    </xdr:from>
    <xdr:to>
      <xdr:col>19</xdr:col>
      <xdr:colOff>6350</xdr:colOff>
      <xdr:row>18</xdr:row>
      <xdr:rowOff>113792</xdr:rowOff>
    </xdr:to>
    <xdr:sp macro="" textlink="">
      <xdr:nvSpPr>
        <xdr:cNvPr id="154" name="円/楕円 153"/>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98569</xdr:rowOff>
    </xdr:from>
    <xdr:ext cx="762000" cy="259045"/>
    <xdr:sp macro="" textlink="">
      <xdr:nvSpPr>
        <xdr:cNvPr id="155" name="テキスト ボックス 154"/>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民間保育園運営費負担金や障害者給付費などの増により、近年扶助費は増額傾向にあり、平成</a:t>
          </a:r>
          <a:r>
            <a:rPr kumimoji="1" lang="en-US" altLang="ja-JP" sz="1300">
              <a:latin typeface="ＭＳ Ｐゴシック"/>
            </a:rPr>
            <a:t>28</a:t>
          </a:r>
          <a:r>
            <a:rPr kumimoji="1" lang="ja-JP" altLang="en-US" sz="1300">
              <a:latin typeface="ＭＳ Ｐゴシック"/>
            </a:rPr>
            <a:t>年度においても</a:t>
          </a:r>
          <a:r>
            <a:rPr kumimoji="1" lang="en-US" altLang="ja-JP" sz="1300">
              <a:latin typeface="ＭＳ Ｐゴシック"/>
            </a:rPr>
            <a:t>0.3</a:t>
          </a:r>
          <a:r>
            <a:rPr kumimoji="1" lang="ja-JP" altLang="en-US" sz="1300">
              <a:latin typeface="ＭＳ Ｐゴシック"/>
            </a:rPr>
            <a:t>ポイント増の</a:t>
          </a:r>
          <a:r>
            <a:rPr kumimoji="1" lang="en-US" altLang="ja-JP" sz="1300">
              <a:latin typeface="ＭＳ Ｐゴシック"/>
            </a:rPr>
            <a:t>11.2</a:t>
          </a:r>
          <a:r>
            <a:rPr kumimoji="1" lang="ja-JP" altLang="en-US" sz="1300">
              <a:latin typeface="ＭＳ Ｐゴシック"/>
            </a:rPr>
            <a:t>となっている。一方で、健康増進策に取り組んできたこと等により、全国平均、類似団体と比べて、引き続き低値で推移している。</a:t>
          </a:r>
        </a:p>
        <a:p>
          <a:r>
            <a:rPr kumimoji="1" lang="ja-JP" altLang="en-US" sz="1300">
              <a:latin typeface="ＭＳ Ｐゴシック"/>
            </a:rPr>
            <a:t>　今後も扶助費抑制につながる施策に積極的に取り組んでいきたい。</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129722</xdr:rowOff>
    </xdr:from>
    <xdr:to>
      <xdr:col>7</xdr:col>
      <xdr:colOff>15875</xdr:colOff>
      <xdr:row>55</xdr:row>
      <xdr:rowOff>162378</xdr:rowOff>
    </xdr:to>
    <xdr:cxnSp macro="">
      <xdr:nvCxnSpPr>
        <xdr:cNvPr id="190" name="直線コネクタ 189"/>
        <xdr:cNvCxnSpPr/>
      </xdr:nvCxnSpPr>
      <xdr:spPr>
        <a:xfrm>
          <a:off x="3987800" y="9559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42635</xdr:rowOff>
    </xdr:from>
    <xdr:to>
      <xdr:col>5</xdr:col>
      <xdr:colOff>549275</xdr:colOff>
      <xdr:row>55</xdr:row>
      <xdr:rowOff>129722</xdr:rowOff>
    </xdr:to>
    <xdr:cxnSp macro="">
      <xdr:nvCxnSpPr>
        <xdr:cNvPr id="193" name="直線コネクタ 192"/>
        <xdr:cNvCxnSpPr/>
      </xdr:nvCxnSpPr>
      <xdr:spPr>
        <a:xfrm>
          <a:off x="3098800" y="9472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55</xdr:row>
      <xdr:rowOff>42635</xdr:rowOff>
    </xdr:to>
    <xdr:cxnSp macro="">
      <xdr:nvCxnSpPr>
        <xdr:cNvPr id="196" name="直線コネクタ 195"/>
        <xdr:cNvCxnSpPr/>
      </xdr:nvCxnSpPr>
      <xdr:spPr>
        <a:xfrm>
          <a:off x="2209800" y="93091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39915</xdr:rowOff>
    </xdr:from>
    <xdr:to>
      <xdr:col>3</xdr:col>
      <xdr:colOff>142875</xdr:colOff>
      <xdr:row>54</xdr:row>
      <xdr:rowOff>50800</xdr:rowOff>
    </xdr:to>
    <xdr:cxnSp macro="">
      <xdr:nvCxnSpPr>
        <xdr:cNvPr id="199" name="直線コネクタ 198"/>
        <xdr:cNvCxnSpPr/>
      </xdr:nvCxnSpPr>
      <xdr:spPr>
        <a:xfrm>
          <a:off x="1320800" y="9298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111578</xdr:rowOff>
    </xdr:from>
    <xdr:to>
      <xdr:col>7</xdr:col>
      <xdr:colOff>66675</xdr:colOff>
      <xdr:row>56</xdr:row>
      <xdr:rowOff>41728</xdr:rowOff>
    </xdr:to>
    <xdr:sp macro="" textlink="">
      <xdr:nvSpPr>
        <xdr:cNvPr id="209" name="円/楕円 208"/>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128105</xdr:rowOff>
    </xdr:from>
    <xdr:ext cx="762000" cy="259045"/>
    <xdr:sp macro="" textlink="">
      <xdr:nvSpPr>
        <xdr:cNvPr id="210" name="扶助費該当値テキスト"/>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78922</xdr:rowOff>
    </xdr:from>
    <xdr:to>
      <xdr:col>5</xdr:col>
      <xdr:colOff>600075</xdr:colOff>
      <xdr:row>56</xdr:row>
      <xdr:rowOff>9072</xdr:rowOff>
    </xdr:to>
    <xdr:sp macro="" textlink="">
      <xdr:nvSpPr>
        <xdr:cNvPr id="211" name="円/楕円 210"/>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19249</xdr:rowOff>
    </xdr:from>
    <xdr:ext cx="736600" cy="259045"/>
    <xdr:sp macro="" textlink="">
      <xdr:nvSpPr>
        <xdr:cNvPr id="212" name="テキスト ボックス 211"/>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163285</xdr:rowOff>
    </xdr:from>
    <xdr:to>
      <xdr:col>4</xdr:col>
      <xdr:colOff>396875</xdr:colOff>
      <xdr:row>55</xdr:row>
      <xdr:rowOff>93435</xdr:rowOff>
    </xdr:to>
    <xdr:sp macro="" textlink="">
      <xdr:nvSpPr>
        <xdr:cNvPr id="213" name="円/楕円 212"/>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214" name="テキスト ボックス 213"/>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5" name="円/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6" name="テキスト ボックス 215"/>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160565</xdr:rowOff>
    </xdr:from>
    <xdr:to>
      <xdr:col>1</xdr:col>
      <xdr:colOff>676275</xdr:colOff>
      <xdr:row>54</xdr:row>
      <xdr:rowOff>90715</xdr:rowOff>
    </xdr:to>
    <xdr:sp macro="" textlink="">
      <xdr:nvSpPr>
        <xdr:cNvPr id="217" name="円/楕円 216"/>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100892</xdr:rowOff>
    </xdr:from>
    <xdr:ext cx="762000" cy="259045"/>
    <xdr:sp macro="" textlink="">
      <xdr:nvSpPr>
        <xdr:cNvPr id="218" name="テキスト ボックス 217"/>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公共施設を多く抱える一方で、著しい維持補修工事等の増加は未だ見られず、その他の経費についても平均値よりも低値で推移している。</a:t>
          </a:r>
        </a:p>
        <a:p>
          <a:r>
            <a:rPr kumimoji="1" lang="ja-JP" altLang="en-US" sz="1100">
              <a:latin typeface="ＭＳ Ｐゴシック"/>
            </a:rPr>
            <a:t>　しかし、前述の通り、本市では多くの公共施設を有しており、またそれぞれの施設の老朽化の問題が顕在化してきたことから、今後各施設の老朽化に伴う、維持補修費の増額が懸念される。</a:t>
          </a:r>
        </a:p>
        <a:p>
          <a:r>
            <a:rPr kumimoji="1" lang="ja-JP" altLang="en-US" sz="1100">
              <a:latin typeface="ＭＳ Ｐゴシック"/>
            </a:rPr>
            <a:t>　施設の老朽化に伴う補修等は一部やむを得ない面もあるが、公共施設総合管理計画に基づく計画的な施設改修など、抜本的に取り組む必要がある。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56</xdr:row>
      <xdr:rowOff>66040</xdr:rowOff>
    </xdr:to>
    <xdr:cxnSp macro="">
      <xdr:nvCxnSpPr>
        <xdr:cNvPr id="251" name="直線コネクタ 250"/>
        <xdr:cNvCxnSpPr/>
      </xdr:nvCxnSpPr>
      <xdr:spPr>
        <a:xfrm flipV="1">
          <a:off x="15671800" y="9659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56</xdr:row>
      <xdr:rowOff>66040</xdr:rowOff>
    </xdr:to>
    <xdr:cxnSp macro="">
      <xdr:nvCxnSpPr>
        <xdr:cNvPr id="254" name="直線コネクタ 253"/>
        <xdr:cNvCxnSpPr/>
      </xdr:nvCxnSpPr>
      <xdr:spPr>
        <a:xfrm>
          <a:off x="14782800" y="9552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153670</xdr:rowOff>
    </xdr:to>
    <xdr:cxnSp macro="">
      <xdr:nvCxnSpPr>
        <xdr:cNvPr id="257" name="直線コネクタ 256"/>
        <xdr:cNvCxnSpPr/>
      </xdr:nvCxnSpPr>
      <xdr:spPr>
        <a:xfrm flipV="1">
          <a:off x="13893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55</xdr:row>
      <xdr:rowOff>153670</xdr:rowOff>
    </xdr:to>
    <xdr:cxnSp macro="">
      <xdr:nvCxnSpPr>
        <xdr:cNvPr id="260" name="直線コネクタ 259"/>
        <xdr:cNvCxnSpPr/>
      </xdr:nvCxnSpPr>
      <xdr:spPr>
        <a:xfrm>
          <a:off x="13004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70" name="円/楕円 269"/>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24147</xdr:rowOff>
    </xdr:from>
    <xdr:ext cx="762000" cy="259045"/>
    <xdr:sp macro="" textlink="">
      <xdr:nvSpPr>
        <xdr:cNvPr id="271"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72" name="円/楕円 271"/>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73" name="テキスト ボックス 272"/>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4" name="円/楕円 273"/>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5" name="テキスト ボックス 274"/>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6" name="円/楕円 275"/>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7" name="テキスト ボックス 276"/>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8" name="円/楕円 277"/>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9" name="テキスト ボックス 278"/>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市民の活動を推進する為には、補助金の支出は必要でこれまでも全国平均、類似団体の平均値と同水準で推移している。平成</a:t>
          </a:r>
          <a:r>
            <a:rPr kumimoji="1" lang="en-US" altLang="ja-JP" sz="1200">
              <a:latin typeface="ＭＳ Ｐゴシック"/>
            </a:rPr>
            <a:t>27</a:t>
          </a:r>
          <a:r>
            <a:rPr kumimoji="1" lang="ja-JP" altLang="en-US" sz="1200">
              <a:latin typeface="ＭＳ Ｐゴシック"/>
            </a:rPr>
            <a:t>年度においては、プレミアム付き商品券事業を経済対策事業として実施したことに伴い、一時的に減少することとなったが、平成</a:t>
          </a:r>
          <a:r>
            <a:rPr kumimoji="1" lang="en-US" altLang="ja-JP" sz="1200">
              <a:latin typeface="ＭＳ Ｐゴシック"/>
            </a:rPr>
            <a:t>28</a:t>
          </a:r>
          <a:r>
            <a:rPr kumimoji="1" lang="ja-JP" altLang="en-US" sz="1200">
              <a:latin typeface="ＭＳ Ｐゴシック"/>
            </a:rPr>
            <a:t>年度は経常事業として実施したことから</a:t>
          </a:r>
          <a:r>
            <a:rPr kumimoji="1" lang="en-US" altLang="ja-JP" sz="1200">
              <a:latin typeface="ＭＳ Ｐゴシック"/>
            </a:rPr>
            <a:t>0.5</a:t>
          </a:r>
          <a:r>
            <a:rPr kumimoji="1" lang="ja-JP" altLang="en-US" sz="1200">
              <a:latin typeface="ＭＳ Ｐゴシック"/>
            </a:rPr>
            <a:t>ポイント増加した。</a:t>
          </a:r>
        </a:p>
        <a:p>
          <a:r>
            <a:rPr kumimoji="1" lang="ja-JP" altLang="en-US" sz="1200">
              <a:latin typeface="ＭＳ Ｐゴシック"/>
            </a:rPr>
            <a:t>　補助費については、その金額が適正か否かを適正に判断し、不必要な支出の抑制に努めていきたい。</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113284</xdr:rowOff>
    </xdr:to>
    <xdr:cxnSp macro="">
      <xdr:nvCxnSpPr>
        <xdr:cNvPr id="309" name="直線コネクタ 308"/>
        <xdr:cNvCxnSpPr/>
      </xdr:nvCxnSpPr>
      <xdr:spPr>
        <a:xfrm>
          <a:off x="15671800" y="62489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140716</xdr:rowOff>
    </xdr:to>
    <xdr:cxnSp macro="">
      <xdr:nvCxnSpPr>
        <xdr:cNvPr id="312" name="直線コネクタ 311"/>
        <xdr:cNvCxnSpPr/>
      </xdr:nvCxnSpPr>
      <xdr:spPr>
        <a:xfrm flipV="1">
          <a:off x="14782800" y="6248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113284</xdr:rowOff>
    </xdr:from>
    <xdr:to>
      <xdr:col>21</xdr:col>
      <xdr:colOff>361950</xdr:colOff>
      <xdr:row>36</xdr:row>
      <xdr:rowOff>140716</xdr:rowOff>
    </xdr:to>
    <xdr:cxnSp macro="">
      <xdr:nvCxnSpPr>
        <xdr:cNvPr id="315" name="直線コネクタ 314"/>
        <xdr:cNvCxnSpPr/>
      </xdr:nvCxnSpPr>
      <xdr:spPr>
        <a:xfrm>
          <a:off x="13893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113284</xdr:rowOff>
    </xdr:to>
    <xdr:cxnSp macro="">
      <xdr:nvCxnSpPr>
        <xdr:cNvPr id="318" name="直線コネクタ 317"/>
        <xdr:cNvCxnSpPr/>
      </xdr:nvCxnSpPr>
      <xdr:spPr>
        <a:xfrm>
          <a:off x="13004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8" name="円/楕円 327"/>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34561</xdr:rowOff>
    </xdr:from>
    <xdr:ext cx="762000" cy="259045"/>
    <xdr:sp macro="" textlink="">
      <xdr:nvSpPr>
        <xdr:cNvPr id="329"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30" name="円/楕円 329"/>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112285</xdr:rowOff>
    </xdr:from>
    <xdr:ext cx="736600" cy="259045"/>
    <xdr:sp macro="" textlink="">
      <xdr:nvSpPr>
        <xdr:cNvPr id="331" name="テキスト ボックス 330"/>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89916</xdr:rowOff>
    </xdr:from>
    <xdr:to>
      <xdr:col>21</xdr:col>
      <xdr:colOff>412750</xdr:colOff>
      <xdr:row>37</xdr:row>
      <xdr:rowOff>20066</xdr:rowOff>
    </xdr:to>
    <xdr:sp macro="" textlink="">
      <xdr:nvSpPr>
        <xdr:cNvPr id="332" name="円/楕円 331"/>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33" name="テキスト ボックス 33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62484</xdr:rowOff>
    </xdr:from>
    <xdr:to>
      <xdr:col>20</xdr:col>
      <xdr:colOff>209550</xdr:colOff>
      <xdr:row>36</xdr:row>
      <xdr:rowOff>164084</xdr:rowOff>
    </xdr:to>
    <xdr:sp macro="" textlink="">
      <xdr:nvSpPr>
        <xdr:cNvPr id="334" name="円/楕円 333"/>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35" name="テキスト ボックス 334"/>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36" name="円/楕円 335"/>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37" name="テキスト ボックス 336"/>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これまで、公債費の残高抑制に取り組んできた結果、全国平均、類似団体値と比較しても低値で推移しているものの、</a:t>
          </a:r>
          <a:r>
            <a:rPr kumimoji="1" lang="en-US" altLang="ja-JP" sz="1200">
              <a:latin typeface="ＭＳ Ｐゴシック"/>
            </a:rPr>
            <a:t>H24</a:t>
          </a:r>
          <a:r>
            <a:rPr kumimoji="1" lang="ja-JP" altLang="en-US" sz="1200">
              <a:latin typeface="ＭＳ Ｐゴシック"/>
            </a:rPr>
            <a:t>臨財債の償還開始などにより、平成</a:t>
          </a:r>
          <a:r>
            <a:rPr kumimoji="1" lang="en-US" altLang="ja-JP" sz="1200">
              <a:latin typeface="ＭＳ Ｐゴシック"/>
            </a:rPr>
            <a:t>28</a:t>
          </a:r>
          <a:r>
            <a:rPr kumimoji="1" lang="ja-JP" altLang="en-US" sz="1200">
              <a:latin typeface="ＭＳ Ｐゴシック"/>
            </a:rPr>
            <a:t>年度は</a:t>
          </a:r>
          <a:r>
            <a:rPr kumimoji="1" lang="en-US" altLang="ja-JP" sz="1200">
              <a:latin typeface="ＭＳ Ｐゴシック"/>
            </a:rPr>
            <a:t>0.4</a:t>
          </a:r>
          <a:r>
            <a:rPr kumimoji="1" lang="ja-JP" altLang="en-US" sz="1200">
              <a:latin typeface="ＭＳ Ｐゴシック"/>
            </a:rPr>
            <a:t>ポイントの増となった。</a:t>
          </a:r>
        </a:p>
        <a:p>
          <a:r>
            <a:rPr kumimoji="1" lang="ja-JP" altLang="en-US" sz="1200">
              <a:latin typeface="ＭＳ Ｐゴシック"/>
            </a:rPr>
            <a:t>　今後、中学校建設や、武道場建設など大型事業が計画されており、それに伴い、ある程度の公債費の増加も懸念されるが、引き続き公債費残高抑制に努めるとともに、毎年の償還額の平準化にも取り組んでいきたい。</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99568</xdr:rowOff>
    </xdr:from>
    <xdr:to>
      <xdr:col>7</xdr:col>
      <xdr:colOff>15875</xdr:colOff>
      <xdr:row>76</xdr:row>
      <xdr:rowOff>117856</xdr:rowOff>
    </xdr:to>
    <xdr:cxnSp macro="">
      <xdr:nvCxnSpPr>
        <xdr:cNvPr id="367" name="直線コネクタ 366"/>
        <xdr:cNvCxnSpPr/>
      </xdr:nvCxnSpPr>
      <xdr:spPr>
        <a:xfrm>
          <a:off x="3987800" y="131297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99568</xdr:rowOff>
    </xdr:from>
    <xdr:to>
      <xdr:col>5</xdr:col>
      <xdr:colOff>549275</xdr:colOff>
      <xdr:row>76</xdr:row>
      <xdr:rowOff>131572</xdr:rowOff>
    </xdr:to>
    <xdr:cxnSp macro="">
      <xdr:nvCxnSpPr>
        <xdr:cNvPr id="370" name="直線コネクタ 369"/>
        <xdr:cNvCxnSpPr/>
      </xdr:nvCxnSpPr>
      <xdr:spPr>
        <a:xfrm flipV="1">
          <a:off x="3098800" y="13129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131572</xdr:rowOff>
    </xdr:from>
    <xdr:to>
      <xdr:col>4</xdr:col>
      <xdr:colOff>346075</xdr:colOff>
      <xdr:row>77</xdr:row>
      <xdr:rowOff>42418</xdr:rowOff>
    </xdr:to>
    <xdr:cxnSp macro="">
      <xdr:nvCxnSpPr>
        <xdr:cNvPr id="373" name="直線コネクタ 372"/>
        <xdr:cNvCxnSpPr/>
      </xdr:nvCxnSpPr>
      <xdr:spPr>
        <a:xfrm flipV="1">
          <a:off x="2209800" y="131617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42418</xdr:rowOff>
    </xdr:from>
    <xdr:to>
      <xdr:col>3</xdr:col>
      <xdr:colOff>142875</xdr:colOff>
      <xdr:row>77</xdr:row>
      <xdr:rowOff>133858</xdr:rowOff>
    </xdr:to>
    <xdr:cxnSp macro="">
      <xdr:nvCxnSpPr>
        <xdr:cNvPr id="376" name="直線コネクタ 375"/>
        <xdr:cNvCxnSpPr/>
      </xdr:nvCxnSpPr>
      <xdr:spPr>
        <a:xfrm flipV="1">
          <a:off x="1320800" y="13244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67056</xdr:rowOff>
    </xdr:from>
    <xdr:to>
      <xdr:col>7</xdr:col>
      <xdr:colOff>66675</xdr:colOff>
      <xdr:row>76</xdr:row>
      <xdr:rowOff>168656</xdr:rowOff>
    </xdr:to>
    <xdr:sp macro="" textlink="">
      <xdr:nvSpPr>
        <xdr:cNvPr id="386" name="円/楕円 385"/>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83583</xdr:rowOff>
    </xdr:from>
    <xdr:ext cx="762000" cy="259045"/>
    <xdr:sp macro="" textlink="">
      <xdr:nvSpPr>
        <xdr:cNvPr id="387"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48768</xdr:rowOff>
    </xdr:from>
    <xdr:to>
      <xdr:col>5</xdr:col>
      <xdr:colOff>600075</xdr:colOff>
      <xdr:row>76</xdr:row>
      <xdr:rowOff>150368</xdr:rowOff>
    </xdr:to>
    <xdr:sp macro="" textlink="">
      <xdr:nvSpPr>
        <xdr:cNvPr id="388" name="円/楕円 387"/>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160545</xdr:rowOff>
    </xdr:from>
    <xdr:ext cx="736600" cy="259045"/>
    <xdr:sp macro="" textlink="">
      <xdr:nvSpPr>
        <xdr:cNvPr id="389" name="テキスト ボックス 388"/>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80772</xdr:rowOff>
    </xdr:from>
    <xdr:to>
      <xdr:col>4</xdr:col>
      <xdr:colOff>396875</xdr:colOff>
      <xdr:row>77</xdr:row>
      <xdr:rowOff>10922</xdr:rowOff>
    </xdr:to>
    <xdr:sp macro="" textlink="">
      <xdr:nvSpPr>
        <xdr:cNvPr id="390" name="円/楕円 389"/>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391" name="テキスト ボックス 390"/>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163068</xdr:rowOff>
    </xdr:from>
    <xdr:to>
      <xdr:col>3</xdr:col>
      <xdr:colOff>193675</xdr:colOff>
      <xdr:row>77</xdr:row>
      <xdr:rowOff>93218</xdr:rowOff>
    </xdr:to>
    <xdr:sp macro="" textlink="">
      <xdr:nvSpPr>
        <xdr:cNvPr id="392" name="円/楕円 391"/>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103395</xdr:rowOff>
    </xdr:from>
    <xdr:ext cx="762000" cy="259045"/>
    <xdr:sp macro="" textlink="">
      <xdr:nvSpPr>
        <xdr:cNvPr id="393" name="テキスト ボックス 392"/>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94" name="円/楕円 393"/>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23385</xdr:rowOff>
    </xdr:from>
    <xdr:ext cx="762000" cy="259045"/>
    <xdr:sp macro="" textlink="">
      <xdr:nvSpPr>
        <xdr:cNvPr id="395" name="テキスト ボックス 394"/>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28</a:t>
          </a:r>
          <a:r>
            <a:rPr kumimoji="1" lang="ja-JP" altLang="en-US" sz="1200">
              <a:latin typeface="ＭＳ Ｐゴシック"/>
            </a:rPr>
            <a:t>年度は、近年急速に伸びている障害者介護給付費等扶助費を中心に経常経費が増加しており、また公共施設や道路の維持管理経費も増加傾向にあることから、類似団体等と比較して高止まりしている傾向にある。</a:t>
          </a:r>
          <a:endParaRPr kumimoji="1" lang="en-US" altLang="ja-JP" sz="1200">
            <a:latin typeface="ＭＳ Ｐゴシック"/>
          </a:endParaRPr>
        </a:p>
        <a:p>
          <a:r>
            <a:rPr kumimoji="1" lang="ja-JP" altLang="en-US" sz="1200">
              <a:latin typeface="ＭＳ Ｐゴシック"/>
            </a:rPr>
            <a:t>　維持補修工事の今後の高騰や扶助費の増大等が懸念されるが、経常収支比率全体のこれ以上の高騰は、財政運営に大きな影響を及ぼすものであることから、経常経費全体の圧縮につとめていきたい。</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35561</xdr:rowOff>
    </xdr:from>
    <xdr:to>
      <xdr:col>24</xdr:col>
      <xdr:colOff>31750</xdr:colOff>
      <xdr:row>77</xdr:row>
      <xdr:rowOff>127000</xdr:rowOff>
    </xdr:to>
    <xdr:cxnSp macro="">
      <xdr:nvCxnSpPr>
        <xdr:cNvPr id="428" name="直線コネクタ 427"/>
        <xdr:cNvCxnSpPr/>
      </xdr:nvCxnSpPr>
      <xdr:spPr>
        <a:xfrm>
          <a:off x="15671800" y="1323721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35561</xdr:rowOff>
    </xdr:from>
    <xdr:to>
      <xdr:col>22</xdr:col>
      <xdr:colOff>565150</xdr:colOff>
      <xdr:row>77</xdr:row>
      <xdr:rowOff>62230</xdr:rowOff>
    </xdr:to>
    <xdr:cxnSp macro="">
      <xdr:nvCxnSpPr>
        <xdr:cNvPr id="431" name="直線コネクタ 430"/>
        <xdr:cNvCxnSpPr/>
      </xdr:nvCxnSpPr>
      <xdr:spPr>
        <a:xfrm flipV="1">
          <a:off x="14782800" y="132372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123189</xdr:rowOff>
    </xdr:from>
    <xdr:to>
      <xdr:col>21</xdr:col>
      <xdr:colOff>361950</xdr:colOff>
      <xdr:row>77</xdr:row>
      <xdr:rowOff>62230</xdr:rowOff>
    </xdr:to>
    <xdr:cxnSp macro="">
      <xdr:nvCxnSpPr>
        <xdr:cNvPr id="434" name="直線コネクタ 433"/>
        <xdr:cNvCxnSpPr/>
      </xdr:nvCxnSpPr>
      <xdr:spPr>
        <a:xfrm>
          <a:off x="13893800" y="131533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123189</xdr:rowOff>
    </xdr:from>
    <xdr:to>
      <xdr:col>20</xdr:col>
      <xdr:colOff>158750</xdr:colOff>
      <xdr:row>76</xdr:row>
      <xdr:rowOff>127000</xdr:rowOff>
    </xdr:to>
    <xdr:cxnSp macro="">
      <xdr:nvCxnSpPr>
        <xdr:cNvPr id="437" name="直線コネクタ 436"/>
        <xdr:cNvCxnSpPr/>
      </xdr:nvCxnSpPr>
      <xdr:spPr>
        <a:xfrm flipV="1">
          <a:off x="13004800" y="13153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47" name="円/楕円 446"/>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48277</xdr:rowOff>
    </xdr:from>
    <xdr:ext cx="762000" cy="259045"/>
    <xdr:sp macro="" textlink="">
      <xdr:nvSpPr>
        <xdr:cNvPr id="448" name="公債費以外該当値テキスト"/>
        <xdr:cNvSpPr txBox="1"/>
      </xdr:nvSpPr>
      <xdr:spPr>
        <a:xfrm>
          <a:off x="16598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156211</xdr:rowOff>
    </xdr:from>
    <xdr:to>
      <xdr:col>22</xdr:col>
      <xdr:colOff>615950</xdr:colOff>
      <xdr:row>77</xdr:row>
      <xdr:rowOff>86361</xdr:rowOff>
    </xdr:to>
    <xdr:sp macro="" textlink="">
      <xdr:nvSpPr>
        <xdr:cNvPr id="449" name="円/楕円 448"/>
        <xdr:cNvSpPr/>
      </xdr:nvSpPr>
      <xdr:spPr>
        <a:xfrm>
          <a:off x="15621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71138</xdr:rowOff>
    </xdr:from>
    <xdr:ext cx="736600" cy="259045"/>
    <xdr:sp macro="" textlink="">
      <xdr:nvSpPr>
        <xdr:cNvPr id="450" name="テキスト ボックス 449"/>
        <xdr:cNvSpPr txBox="1"/>
      </xdr:nvSpPr>
      <xdr:spPr>
        <a:xfrm>
          <a:off x="15290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11430</xdr:rowOff>
    </xdr:from>
    <xdr:to>
      <xdr:col>21</xdr:col>
      <xdr:colOff>412750</xdr:colOff>
      <xdr:row>77</xdr:row>
      <xdr:rowOff>113030</xdr:rowOff>
    </xdr:to>
    <xdr:sp macro="" textlink="">
      <xdr:nvSpPr>
        <xdr:cNvPr id="451" name="円/楕円 450"/>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52" name="テキスト ボックス 451"/>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72389</xdr:rowOff>
    </xdr:from>
    <xdr:to>
      <xdr:col>20</xdr:col>
      <xdr:colOff>209550</xdr:colOff>
      <xdr:row>77</xdr:row>
      <xdr:rowOff>2539</xdr:rowOff>
    </xdr:to>
    <xdr:sp macro="" textlink="">
      <xdr:nvSpPr>
        <xdr:cNvPr id="453" name="円/楕円 452"/>
        <xdr:cNvSpPr/>
      </xdr:nvSpPr>
      <xdr:spPr>
        <a:xfrm>
          <a:off x="13843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158766</xdr:rowOff>
    </xdr:from>
    <xdr:ext cx="762000" cy="259045"/>
    <xdr:sp macro="" textlink="">
      <xdr:nvSpPr>
        <xdr:cNvPr id="454" name="テキスト ボックス 453"/>
        <xdr:cNvSpPr txBox="1"/>
      </xdr:nvSpPr>
      <xdr:spPr>
        <a:xfrm>
          <a:off x="13512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55" name="円/楕円 454"/>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56" name="テキスト ボックス 455"/>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茨城県牛久市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91548</xdr:rowOff>
    </xdr:from>
    <xdr:to>
      <xdr:col>4</xdr:col>
      <xdr:colOff>1117600</xdr:colOff>
      <xdr:row>18</xdr:row>
      <xdr:rowOff>111303</xdr:rowOff>
    </xdr:to>
    <xdr:cxnSp macro="">
      <xdr:nvCxnSpPr>
        <xdr:cNvPr id="50" name="直線コネクタ 49"/>
        <xdr:cNvCxnSpPr/>
      </xdr:nvCxnSpPr>
      <xdr:spPr bwMode="auto">
        <a:xfrm flipV="1">
          <a:off x="5003800" y="3225273"/>
          <a:ext cx="647700" cy="19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111303</xdr:rowOff>
    </xdr:from>
    <xdr:to>
      <xdr:col>4</xdr:col>
      <xdr:colOff>469900</xdr:colOff>
      <xdr:row>18</xdr:row>
      <xdr:rowOff>121133</xdr:rowOff>
    </xdr:to>
    <xdr:cxnSp macro="">
      <xdr:nvCxnSpPr>
        <xdr:cNvPr id="53" name="直線コネクタ 52"/>
        <xdr:cNvCxnSpPr/>
      </xdr:nvCxnSpPr>
      <xdr:spPr bwMode="auto">
        <a:xfrm flipV="1">
          <a:off x="4305300" y="3245028"/>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121133</xdr:rowOff>
    </xdr:from>
    <xdr:to>
      <xdr:col>3</xdr:col>
      <xdr:colOff>904875</xdr:colOff>
      <xdr:row>18</xdr:row>
      <xdr:rowOff>128010</xdr:rowOff>
    </xdr:to>
    <xdr:cxnSp macro="">
      <xdr:nvCxnSpPr>
        <xdr:cNvPr id="56" name="直線コネクタ 55"/>
        <xdr:cNvCxnSpPr/>
      </xdr:nvCxnSpPr>
      <xdr:spPr bwMode="auto">
        <a:xfrm flipV="1">
          <a:off x="3606800" y="3254858"/>
          <a:ext cx="698500" cy="6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106064</xdr:rowOff>
    </xdr:from>
    <xdr:to>
      <xdr:col>3</xdr:col>
      <xdr:colOff>206375</xdr:colOff>
      <xdr:row>18</xdr:row>
      <xdr:rowOff>128010</xdr:rowOff>
    </xdr:to>
    <xdr:cxnSp macro="">
      <xdr:nvCxnSpPr>
        <xdr:cNvPr id="59" name="直線コネクタ 58"/>
        <xdr:cNvCxnSpPr/>
      </xdr:nvCxnSpPr>
      <xdr:spPr bwMode="auto">
        <a:xfrm>
          <a:off x="2908300" y="3239789"/>
          <a:ext cx="6985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40748</xdr:rowOff>
    </xdr:from>
    <xdr:to>
      <xdr:col>5</xdr:col>
      <xdr:colOff>34925</xdr:colOff>
      <xdr:row>18</xdr:row>
      <xdr:rowOff>142348</xdr:rowOff>
    </xdr:to>
    <xdr:sp macro="" textlink="">
      <xdr:nvSpPr>
        <xdr:cNvPr id="69" name="円/楕円 68"/>
        <xdr:cNvSpPr/>
      </xdr:nvSpPr>
      <xdr:spPr bwMode="auto">
        <a:xfrm>
          <a:off x="5600700" y="317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12825</xdr:rowOff>
    </xdr:from>
    <xdr:ext cx="762000" cy="259045"/>
    <xdr:sp macro="" textlink="">
      <xdr:nvSpPr>
        <xdr:cNvPr id="70" name="人口1人当たり決算額の推移該当値テキスト130"/>
        <xdr:cNvSpPr txBox="1"/>
      </xdr:nvSpPr>
      <xdr:spPr>
        <a:xfrm>
          <a:off x="5740400" y="314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57,361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60503</xdr:rowOff>
    </xdr:from>
    <xdr:to>
      <xdr:col>4</xdr:col>
      <xdr:colOff>520700</xdr:colOff>
      <xdr:row>18</xdr:row>
      <xdr:rowOff>162103</xdr:rowOff>
    </xdr:to>
    <xdr:sp macro="" textlink="">
      <xdr:nvSpPr>
        <xdr:cNvPr id="71" name="円/楕円 70"/>
        <xdr:cNvSpPr/>
      </xdr:nvSpPr>
      <xdr:spPr bwMode="auto">
        <a:xfrm>
          <a:off x="4953000" y="3194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146880</xdr:rowOff>
    </xdr:from>
    <xdr:ext cx="736600" cy="259045"/>
    <xdr:sp macro="" textlink="">
      <xdr:nvSpPr>
        <xdr:cNvPr id="72" name="テキスト ボックス 71"/>
        <xdr:cNvSpPr txBox="1"/>
      </xdr:nvSpPr>
      <xdr:spPr>
        <a:xfrm>
          <a:off x="4622800" y="328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56,324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70333</xdr:rowOff>
    </xdr:from>
    <xdr:to>
      <xdr:col>3</xdr:col>
      <xdr:colOff>955675</xdr:colOff>
      <xdr:row>19</xdr:row>
      <xdr:rowOff>483</xdr:rowOff>
    </xdr:to>
    <xdr:sp macro="" textlink="">
      <xdr:nvSpPr>
        <xdr:cNvPr id="73" name="円/楕円 72"/>
        <xdr:cNvSpPr/>
      </xdr:nvSpPr>
      <xdr:spPr bwMode="auto">
        <a:xfrm>
          <a:off x="4254500" y="320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156710</xdr:rowOff>
    </xdr:from>
    <xdr:ext cx="762000" cy="259045"/>
    <xdr:sp macro="" textlink="">
      <xdr:nvSpPr>
        <xdr:cNvPr id="74" name="テキスト ボックス 73"/>
        <xdr:cNvSpPr txBox="1"/>
      </xdr:nvSpPr>
      <xdr:spPr>
        <a:xfrm>
          <a:off x="3924300" y="32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55,808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77210</xdr:rowOff>
    </xdr:from>
    <xdr:to>
      <xdr:col>3</xdr:col>
      <xdr:colOff>257175</xdr:colOff>
      <xdr:row>19</xdr:row>
      <xdr:rowOff>7360</xdr:rowOff>
    </xdr:to>
    <xdr:sp macro="" textlink="">
      <xdr:nvSpPr>
        <xdr:cNvPr id="75" name="円/楕円 74"/>
        <xdr:cNvSpPr/>
      </xdr:nvSpPr>
      <xdr:spPr bwMode="auto">
        <a:xfrm>
          <a:off x="3556000" y="3210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163587</xdr:rowOff>
    </xdr:from>
    <xdr:ext cx="762000" cy="259045"/>
    <xdr:sp macro="" textlink="">
      <xdr:nvSpPr>
        <xdr:cNvPr id="76" name="テキスト ボックス 75"/>
        <xdr:cNvSpPr txBox="1"/>
      </xdr:nvSpPr>
      <xdr:spPr>
        <a:xfrm>
          <a:off x="3225800" y="329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55,447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55264</xdr:rowOff>
    </xdr:from>
    <xdr:to>
      <xdr:col>2</xdr:col>
      <xdr:colOff>692150</xdr:colOff>
      <xdr:row>18</xdr:row>
      <xdr:rowOff>156864</xdr:rowOff>
    </xdr:to>
    <xdr:sp macro="" textlink="">
      <xdr:nvSpPr>
        <xdr:cNvPr id="77" name="円/楕円 76"/>
        <xdr:cNvSpPr/>
      </xdr:nvSpPr>
      <xdr:spPr bwMode="auto">
        <a:xfrm>
          <a:off x="2857500" y="3188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141641</xdr:rowOff>
    </xdr:from>
    <xdr:ext cx="762000" cy="259045"/>
    <xdr:sp macro="" textlink="">
      <xdr:nvSpPr>
        <xdr:cNvPr id="78" name="テキスト ボックス 77"/>
        <xdr:cNvSpPr txBox="1"/>
      </xdr:nvSpPr>
      <xdr:spPr>
        <a:xfrm>
          <a:off x="2527300" y="327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148507</xdr:rowOff>
    </xdr:from>
    <xdr:to>
      <xdr:col>4</xdr:col>
      <xdr:colOff>1117600</xdr:colOff>
      <xdr:row>36</xdr:row>
      <xdr:rowOff>165443</xdr:rowOff>
    </xdr:to>
    <xdr:cxnSp macro="">
      <xdr:nvCxnSpPr>
        <xdr:cNvPr id="111" name="直線コネクタ 110"/>
        <xdr:cNvCxnSpPr/>
      </xdr:nvCxnSpPr>
      <xdr:spPr bwMode="auto">
        <a:xfrm>
          <a:off x="5003800" y="7101757"/>
          <a:ext cx="647700" cy="16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148507</xdr:rowOff>
    </xdr:from>
    <xdr:to>
      <xdr:col>4</xdr:col>
      <xdr:colOff>469900</xdr:colOff>
      <xdr:row>37</xdr:row>
      <xdr:rowOff>20796</xdr:rowOff>
    </xdr:to>
    <xdr:cxnSp macro="">
      <xdr:nvCxnSpPr>
        <xdr:cNvPr id="114" name="直線コネクタ 113"/>
        <xdr:cNvCxnSpPr/>
      </xdr:nvCxnSpPr>
      <xdr:spPr bwMode="auto">
        <a:xfrm flipV="1">
          <a:off x="4305300" y="7101757"/>
          <a:ext cx="698500" cy="43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104616</xdr:rowOff>
    </xdr:from>
    <xdr:to>
      <xdr:col>3</xdr:col>
      <xdr:colOff>904875</xdr:colOff>
      <xdr:row>37</xdr:row>
      <xdr:rowOff>20796</xdr:rowOff>
    </xdr:to>
    <xdr:cxnSp macro="">
      <xdr:nvCxnSpPr>
        <xdr:cNvPr id="117" name="直線コネクタ 116"/>
        <xdr:cNvCxnSpPr/>
      </xdr:nvCxnSpPr>
      <xdr:spPr bwMode="auto">
        <a:xfrm>
          <a:off x="3606800" y="7057866"/>
          <a:ext cx="698500" cy="87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61144</xdr:rowOff>
    </xdr:from>
    <xdr:to>
      <xdr:col>3</xdr:col>
      <xdr:colOff>206375</xdr:colOff>
      <xdr:row>36</xdr:row>
      <xdr:rowOff>104616</xdr:rowOff>
    </xdr:to>
    <xdr:cxnSp macro="">
      <xdr:nvCxnSpPr>
        <xdr:cNvPr id="120" name="直線コネクタ 119"/>
        <xdr:cNvCxnSpPr/>
      </xdr:nvCxnSpPr>
      <xdr:spPr bwMode="auto">
        <a:xfrm>
          <a:off x="2908300" y="7014394"/>
          <a:ext cx="698500" cy="43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114643</xdr:rowOff>
    </xdr:from>
    <xdr:to>
      <xdr:col>5</xdr:col>
      <xdr:colOff>34925</xdr:colOff>
      <xdr:row>37</xdr:row>
      <xdr:rowOff>44793</xdr:rowOff>
    </xdr:to>
    <xdr:sp macro="" textlink="">
      <xdr:nvSpPr>
        <xdr:cNvPr id="130" name="円/楕円 129"/>
        <xdr:cNvSpPr/>
      </xdr:nvSpPr>
      <xdr:spPr bwMode="auto">
        <a:xfrm>
          <a:off x="5600700" y="7067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86720</xdr:rowOff>
    </xdr:from>
    <xdr:ext cx="762000" cy="259045"/>
    <xdr:sp macro="" textlink="">
      <xdr:nvSpPr>
        <xdr:cNvPr id="131" name="人口1人当たり決算額の推移該当値テキスト445"/>
        <xdr:cNvSpPr txBox="1"/>
      </xdr:nvSpPr>
      <xdr:spPr>
        <a:xfrm>
          <a:off x="5740400" y="703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97707</xdr:rowOff>
    </xdr:from>
    <xdr:to>
      <xdr:col>4</xdr:col>
      <xdr:colOff>520700</xdr:colOff>
      <xdr:row>37</xdr:row>
      <xdr:rowOff>27857</xdr:rowOff>
    </xdr:to>
    <xdr:sp macro="" textlink="">
      <xdr:nvSpPr>
        <xdr:cNvPr id="132" name="円/楕円 131"/>
        <xdr:cNvSpPr/>
      </xdr:nvSpPr>
      <xdr:spPr bwMode="auto">
        <a:xfrm>
          <a:off x="4953000" y="7050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12634</xdr:rowOff>
    </xdr:from>
    <xdr:ext cx="736600" cy="259045"/>
    <xdr:sp macro="" textlink="">
      <xdr:nvSpPr>
        <xdr:cNvPr id="133" name="テキスト ボックス 132"/>
        <xdr:cNvSpPr txBox="1"/>
      </xdr:nvSpPr>
      <xdr:spPr>
        <a:xfrm>
          <a:off x="4622800" y="713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141446</xdr:rowOff>
    </xdr:from>
    <xdr:to>
      <xdr:col>3</xdr:col>
      <xdr:colOff>955675</xdr:colOff>
      <xdr:row>37</xdr:row>
      <xdr:rowOff>71596</xdr:rowOff>
    </xdr:to>
    <xdr:sp macro="" textlink="">
      <xdr:nvSpPr>
        <xdr:cNvPr id="134" name="円/楕円 133"/>
        <xdr:cNvSpPr/>
      </xdr:nvSpPr>
      <xdr:spPr bwMode="auto">
        <a:xfrm>
          <a:off x="4254500" y="7094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56373</xdr:rowOff>
    </xdr:from>
    <xdr:ext cx="762000" cy="259045"/>
    <xdr:sp macro="" textlink="">
      <xdr:nvSpPr>
        <xdr:cNvPr id="135" name="テキスト ボックス 134"/>
        <xdr:cNvSpPr txBox="1"/>
      </xdr:nvSpPr>
      <xdr:spPr>
        <a:xfrm>
          <a:off x="3924300" y="718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53816</xdr:rowOff>
    </xdr:from>
    <xdr:to>
      <xdr:col>3</xdr:col>
      <xdr:colOff>257175</xdr:colOff>
      <xdr:row>36</xdr:row>
      <xdr:rowOff>155416</xdr:rowOff>
    </xdr:to>
    <xdr:sp macro="" textlink="">
      <xdr:nvSpPr>
        <xdr:cNvPr id="136" name="円/楕円 135"/>
        <xdr:cNvSpPr/>
      </xdr:nvSpPr>
      <xdr:spPr bwMode="auto">
        <a:xfrm>
          <a:off x="3556000" y="700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140193</xdr:rowOff>
    </xdr:from>
    <xdr:ext cx="762000" cy="259045"/>
    <xdr:sp macro="" textlink="">
      <xdr:nvSpPr>
        <xdr:cNvPr id="137" name="テキスト ボックス 136"/>
        <xdr:cNvSpPr txBox="1"/>
      </xdr:nvSpPr>
      <xdr:spPr>
        <a:xfrm>
          <a:off x="3225800" y="709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10344</xdr:rowOff>
    </xdr:from>
    <xdr:to>
      <xdr:col>2</xdr:col>
      <xdr:colOff>692150</xdr:colOff>
      <xdr:row>36</xdr:row>
      <xdr:rowOff>111944</xdr:rowOff>
    </xdr:to>
    <xdr:sp macro="" textlink="">
      <xdr:nvSpPr>
        <xdr:cNvPr id="138" name="円/楕円 137"/>
        <xdr:cNvSpPr/>
      </xdr:nvSpPr>
      <xdr:spPr bwMode="auto">
        <a:xfrm>
          <a:off x="2857500" y="6963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96721</xdr:rowOff>
    </xdr:from>
    <xdr:ext cx="762000" cy="259045"/>
    <xdr:sp macro="" textlink="">
      <xdr:nvSpPr>
        <xdr:cNvPr id="139" name="テキスト ボックス 138"/>
        <xdr:cNvSpPr txBox="1"/>
      </xdr:nvSpPr>
      <xdr:spPr>
        <a:xfrm>
          <a:off x="2527300" y="704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85,022
83,940
58.92
26,665,091
25,614,985
874,419
15,317,546
22,351,359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89500</xdr:rowOff>
    </xdr:from>
    <xdr:to>
      <xdr:col>6</xdr:col>
      <xdr:colOff>511175</xdr:colOff>
      <xdr:row>37</xdr:row>
      <xdr:rowOff>115194</xdr:rowOff>
    </xdr:to>
    <xdr:cxnSp macro="">
      <xdr:nvCxnSpPr>
        <xdr:cNvPr id="59" name="直線コネクタ 58"/>
        <xdr:cNvCxnSpPr/>
      </xdr:nvCxnSpPr>
      <xdr:spPr>
        <a:xfrm flipV="1">
          <a:off x="3797300" y="6433150"/>
          <a:ext cx="838200" cy="2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115194</xdr:rowOff>
    </xdr:from>
    <xdr:to>
      <xdr:col>5</xdr:col>
      <xdr:colOff>358775</xdr:colOff>
      <xdr:row>37</xdr:row>
      <xdr:rowOff>116200</xdr:rowOff>
    </xdr:to>
    <xdr:cxnSp macro="">
      <xdr:nvCxnSpPr>
        <xdr:cNvPr id="62" name="直線コネクタ 61"/>
        <xdr:cNvCxnSpPr/>
      </xdr:nvCxnSpPr>
      <xdr:spPr>
        <a:xfrm flipV="1">
          <a:off x="2908300" y="645884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104038</xdr:rowOff>
    </xdr:from>
    <xdr:to>
      <xdr:col>4</xdr:col>
      <xdr:colOff>155575</xdr:colOff>
      <xdr:row>37</xdr:row>
      <xdr:rowOff>116200</xdr:rowOff>
    </xdr:to>
    <xdr:cxnSp macro="">
      <xdr:nvCxnSpPr>
        <xdr:cNvPr id="65" name="直線コネクタ 64"/>
        <xdr:cNvCxnSpPr/>
      </xdr:nvCxnSpPr>
      <xdr:spPr>
        <a:xfrm>
          <a:off x="2019300" y="6447688"/>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75029</xdr:rowOff>
    </xdr:from>
    <xdr:to>
      <xdr:col>2</xdr:col>
      <xdr:colOff>638175</xdr:colOff>
      <xdr:row>37</xdr:row>
      <xdr:rowOff>104038</xdr:rowOff>
    </xdr:to>
    <xdr:cxnSp macro="">
      <xdr:nvCxnSpPr>
        <xdr:cNvPr id="68" name="直線コネクタ 67"/>
        <xdr:cNvCxnSpPr/>
      </xdr:nvCxnSpPr>
      <xdr:spPr>
        <a:xfrm>
          <a:off x="1130300" y="6418679"/>
          <a:ext cx="8890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38700</xdr:rowOff>
    </xdr:from>
    <xdr:to>
      <xdr:col>6</xdr:col>
      <xdr:colOff>561975</xdr:colOff>
      <xdr:row>37</xdr:row>
      <xdr:rowOff>140300</xdr:rowOff>
    </xdr:to>
    <xdr:sp macro="" textlink="">
      <xdr:nvSpPr>
        <xdr:cNvPr id="78" name="円/楕円 77"/>
        <xdr:cNvSpPr/>
      </xdr:nvSpPr>
      <xdr:spPr>
        <a:xfrm>
          <a:off x="4584700" y="638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17127</xdr:rowOff>
    </xdr:from>
    <xdr:ext cx="534377" cy="259045"/>
    <xdr:sp macro="" textlink="">
      <xdr:nvSpPr>
        <xdr:cNvPr id="79" name="人件費該当値テキスト"/>
        <xdr:cNvSpPr txBox="1"/>
      </xdr:nvSpPr>
      <xdr:spPr>
        <a:xfrm>
          <a:off x="4686300" y="636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49,696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64394</xdr:rowOff>
    </xdr:from>
    <xdr:to>
      <xdr:col>5</xdr:col>
      <xdr:colOff>409575</xdr:colOff>
      <xdr:row>37</xdr:row>
      <xdr:rowOff>165995</xdr:rowOff>
    </xdr:to>
    <xdr:sp macro="" textlink="">
      <xdr:nvSpPr>
        <xdr:cNvPr id="80" name="円/楕円 79"/>
        <xdr:cNvSpPr/>
      </xdr:nvSpPr>
      <xdr:spPr>
        <a:xfrm>
          <a:off x="3746500" y="64080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157121</xdr:rowOff>
    </xdr:from>
    <xdr:ext cx="534377" cy="259045"/>
    <xdr:sp macro="" textlink="">
      <xdr:nvSpPr>
        <xdr:cNvPr id="81" name="テキスト ボックス 80"/>
        <xdr:cNvSpPr txBox="1"/>
      </xdr:nvSpPr>
      <xdr:spPr>
        <a:xfrm>
          <a:off x="3530111" y="650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65400</xdr:rowOff>
    </xdr:from>
    <xdr:to>
      <xdr:col>4</xdr:col>
      <xdr:colOff>206375</xdr:colOff>
      <xdr:row>37</xdr:row>
      <xdr:rowOff>167000</xdr:rowOff>
    </xdr:to>
    <xdr:sp macro="" textlink="">
      <xdr:nvSpPr>
        <xdr:cNvPr id="82" name="円/楕円 81"/>
        <xdr:cNvSpPr/>
      </xdr:nvSpPr>
      <xdr:spPr>
        <a:xfrm>
          <a:off x="2857500" y="64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158127</xdr:rowOff>
    </xdr:from>
    <xdr:ext cx="534377" cy="259045"/>
    <xdr:sp macro="" textlink="">
      <xdr:nvSpPr>
        <xdr:cNvPr id="83" name="テキスト ボックス 82"/>
        <xdr:cNvSpPr txBox="1"/>
      </xdr:nvSpPr>
      <xdr:spPr>
        <a:xfrm>
          <a:off x="2641111" y="650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53238</xdr:rowOff>
    </xdr:from>
    <xdr:to>
      <xdr:col>3</xdr:col>
      <xdr:colOff>3175</xdr:colOff>
      <xdr:row>37</xdr:row>
      <xdr:rowOff>154838</xdr:rowOff>
    </xdr:to>
    <xdr:sp macro="" textlink="">
      <xdr:nvSpPr>
        <xdr:cNvPr id="84" name="円/楕円 83"/>
        <xdr:cNvSpPr/>
      </xdr:nvSpPr>
      <xdr:spPr>
        <a:xfrm>
          <a:off x="1968500" y="6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145966</xdr:rowOff>
    </xdr:from>
    <xdr:ext cx="534377" cy="259045"/>
    <xdr:sp macro="" textlink="">
      <xdr:nvSpPr>
        <xdr:cNvPr id="85" name="テキスト ボックス 84"/>
        <xdr:cNvSpPr txBox="1"/>
      </xdr:nvSpPr>
      <xdr:spPr>
        <a:xfrm>
          <a:off x="1752111" y="64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24229</xdr:rowOff>
    </xdr:from>
    <xdr:to>
      <xdr:col>1</xdr:col>
      <xdr:colOff>485775</xdr:colOff>
      <xdr:row>37</xdr:row>
      <xdr:rowOff>125829</xdr:rowOff>
    </xdr:to>
    <xdr:sp macro="" textlink="">
      <xdr:nvSpPr>
        <xdr:cNvPr id="86" name="円/楕円 85"/>
        <xdr:cNvSpPr/>
      </xdr:nvSpPr>
      <xdr:spPr>
        <a:xfrm>
          <a:off x="1079500" y="636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116956</xdr:rowOff>
    </xdr:from>
    <xdr:ext cx="534377" cy="259045"/>
    <xdr:sp macro="" textlink="">
      <xdr:nvSpPr>
        <xdr:cNvPr id="87" name="テキスト ボックス 86"/>
        <xdr:cNvSpPr txBox="1"/>
      </xdr:nvSpPr>
      <xdr:spPr>
        <a:xfrm>
          <a:off x="863111" y="646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44178</xdr:rowOff>
    </xdr:from>
    <xdr:to>
      <xdr:col>6</xdr:col>
      <xdr:colOff>511175</xdr:colOff>
      <xdr:row>55</xdr:row>
      <xdr:rowOff>69324</xdr:rowOff>
    </xdr:to>
    <xdr:cxnSp macro="">
      <xdr:nvCxnSpPr>
        <xdr:cNvPr id="119" name="直線コネクタ 118"/>
        <xdr:cNvCxnSpPr/>
      </xdr:nvCxnSpPr>
      <xdr:spPr>
        <a:xfrm>
          <a:off x="3797300" y="947392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44178</xdr:rowOff>
    </xdr:from>
    <xdr:to>
      <xdr:col>5</xdr:col>
      <xdr:colOff>358775</xdr:colOff>
      <xdr:row>55</xdr:row>
      <xdr:rowOff>81374</xdr:rowOff>
    </xdr:to>
    <xdr:cxnSp macro="">
      <xdr:nvCxnSpPr>
        <xdr:cNvPr id="122" name="直線コネクタ 121"/>
        <xdr:cNvCxnSpPr/>
      </xdr:nvCxnSpPr>
      <xdr:spPr>
        <a:xfrm flipV="1">
          <a:off x="2908300" y="9473928"/>
          <a:ext cx="889000" cy="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81374</xdr:rowOff>
    </xdr:from>
    <xdr:to>
      <xdr:col>4</xdr:col>
      <xdr:colOff>155575</xdr:colOff>
      <xdr:row>56</xdr:row>
      <xdr:rowOff>35328</xdr:rowOff>
    </xdr:to>
    <xdr:cxnSp macro="">
      <xdr:nvCxnSpPr>
        <xdr:cNvPr id="125" name="直線コネクタ 124"/>
        <xdr:cNvCxnSpPr/>
      </xdr:nvCxnSpPr>
      <xdr:spPr>
        <a:xfrm flipV="1">
          <a:off x="2019300" y="9511124"/>
          <a:ext cx="889000" cy="12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118211</xdr:rowOff>
    </xdr:from>
    <xdr:to>
      <xdr:col>2</xdr:col>
      <xdr:colOff>638175</xdr:colOff>
      <xdr:row>56</xdr:row>
      <xdr:rowOff>35328</xdr:rowOff>
    </xdr:to>
    <xdr:cxnSp macro="">
      <xdr:nvCxnSpPr>
        <xdr:cNvPr id="128" name="直線コネクタ 127"/>
        <xdr:cNvCxnSpPr/>
      </xdr:nvCxnSpPr>
      <xdr:spPr>
        <a:xfrm>
          <a:off x="1130300" y="9547961"/>
          <a:ext cx="889000" cy="8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18524</xdr:rowOff>
    </xdr:from>
    <xdr:to>
      <xdr:col>6</xdr:col>
      <xdr:colOff>561975</xdr:colOff>
      <xdr:row>55</xdr:row>
      <xdr:rowOff>120124</xdr:rowOff>
    </xdr:to>
    <xdr:sp macro="" textlink="">
      <xdr:nvSpPr>
        <xdr:cNvPr id="138" name="円/楕円 137"/>
        <xdr:cNvSpPr/>
      </xdr:nvSpPr>
      <xdr:spPr>
        <a:xfrm>
          <a:off x="4584700" y="9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41401</xdr:rowOff>
    </xdr:from>
    <xdr:ext cx="534377" cy="259045"/>
    <xdr:sp macro="" textlink="">
      <xdr:nvSpPr>
        <xdr:cNvPr id="139" name="物件費該当値テキスト"/>
        <xdr:cNvSpPr txBox="1"/>
      </xdr:nvSpPr>
      <xdr:spPr>
        <a:xfrm>
          <a:off x="4686300" y="929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51,905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164828</xdr:rowOff>
    </xdr:from>
    <xdr:to>
      <xdr:col>5</xdr:col>
      <xdr:colOff>409575</xdr:colOff>
      <xdr:row>55</xdr:row>
      <xdr:rowOff>94978</xdr:rowOff>
    </xdr:to>
    <xdr:sp macro="" textlink="">
      <xdr:nvSpPr>
        <xdr:cNvPr id="140" name="円/楕円 139"/>
        <xdr:cNvSpPr/>
      </xdr:nvSpPr>
      <xdr:spPr>
        <a:xfrm>
          <a:off x="3746500" y="9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111505</xdr:rowOff>
    </xdr:from>
    <xdr:ext cx="534377" cy="259045"/>
    <xdr:sp macro="" textlink="">
      <xdr:nvSpPr>
        <xdr:cNvPr id="141" name="テキスト ボックス 140"/>
        <xdr:cNvSpPr txBox="1"/>
      </xdr:nvSpPr>
      <xdr:spPr>
        <a:xfrm>
          <a:off x="3530111" y="919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30574</xdr:rowOff>
    </xdr:from>
    <xdr:to>
      <xdr:col>4</xdr:col>
      <xdr:colOff>206375</xdr:colOff>
      <xdr:row>55</xdr:row>
      <xdr:rowOff>132174</xdr:rowOff>
    </xdr:to>
    <xdr:sp macro="" textlink="">
      <xdr:nvSpPr>
        <xdr:cNvPr id="142" name="円/楕円 141"/>
        <xdr:cNvSpPr/>
      </xdr:nvSpPr>
      <xdr:spPr>
        <a:xfrm>
          <a:off x="2857500" y="946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123301</xdr:rowOff>
    </xdr:from>
    <xdr:ext cx="534377" cy="259045"/>
    <xdr:sp macro="" textlink="">
      <xdr:nvSpPr>
        <xdr:cNvPr id="143" name="テキスト ボックス 142"/>
        <xdr:cNvSpPr txBox="1"/>
      </xdr:nvSpPr>
      <xdr:spPr>
        <a:xfrm>
          <a:off x="2641111" y="955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155978</xdr:rowOff>
    </xdr:from>
    <xdr:to>
      <xdr:col>3</xdr:col>
      <xdr:colOff>3175</xdr:colOff>
      <xdr:row>56</xdr:row>
      <xdr:rowOff>86128</xdr:rowOff>
    </xdr:to>
    <xdr:sp macro="" textlink="">
      <xdr:nvSpPr>
        <xdr:cNvPr id="144" name="円/楕円 143"/>
        <xdr:cNvSpPr/>
      </xdr:nvSpPr>
      <xdr:spPr>
        <a:xfrm>
          <a:off x="1968500" y="958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77255</xdr:rowOff>
    </xdr:from>
    <xdr:ext cx="534377" cy="259045"/>
    <xdr:sp macro="" textlink="">
      <xdr:nvSpPr>
        <xdr:cNvPr id="145" name="テキスト ボックス 144"/>
        <xdr:cNvSpPr txBox="1"/>
      </xdr:nvSpPr>
      <xdr:spPr>
        <a:xfrm>
          <a:off x="1752111" y="967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67411</xdr:rowOff>
    </xdr:from>
    <xdr:to>
      <xdr:col>1</xdr:col>
      <xdr:colOff>485775</xdr:colOff>
      <xdr:row>55</xdr:row>
      <xdr:rowOff>169011</xdr:rowOff>
    </xdr:to>
    <xdr:sp macro="" textlink="">
      <xdr:nvSpPr>
        <xdr:cNvPr id="146" name="円/楕円 145"/>
        <xdr:cNvSpPr/>
      </xdr:nvSpPr>
      <xdr:spPr>
        <a:xfrm>
          <a:off x="1079500" y="94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160138</xdr:rowOff>
    </xdr:from>
    <xdr:ext cx="534377" cy="259045"/>
    <xdr:sp macro="" textlink="">
      <xdr:nvSpPr>
        <xdr:cNvPr id="147" name="テキスト ボックス 146"/>
        <xdr:cNvSpPr txBox="1"/>
      </xdr:nvSpPr>
      <xdr:spPr>
        <a:xfrm>
          <a:off x="863111" y="95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130899</xdr:rowOff>
    </xdr:from>
    <xdr:to>
      <xdr:col>6</xdr:col>
      <xdr:colOff>511175</xdr:colOff>
      <xdr:row>76</xdr:row>
      <xdr:rowOff>147816</xdr:rowOff>
    </xdr:to>
    <xdr:cxnSp macro="">
      <xdr:nvCxnSpPr>
        <xdr:cNvPr id="172" name="直線コネクタ 171"/>
        <xdr:cNvCxnSpPr/>
      </xdr:nvCxnSpPr>
      <xdr:spPr>
        <a:xfrm flipV="1">
          <a:off x="3797300" y="13161099"/>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136613</xdr:rowOff>
    </xdr:from>
    <xdr:to>
      <xdr:col>5</xdr:col>
      <xdr:colOff>358775</xdr:colOff>
      <xdr:row>76</xdr:row>
      <xdr:rowOff>147816</xdr:rowOff>
    </xdr:to>
    <xdr:cxnSp macro="">
      <xdr:nvCxnSpPr>
        <xdr:cNvPr id="175" name="直線コネクタ 174"/>
        <xdr:cNvCxnSpPr/>
      </xdr:nvCxnSpPr>
      <xdr:spPr>
        <a:xfrm>
          <a:off x="2908300" y="13166813"/>
          <a:ext cx="8890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46124</xdr:rowOff>
    </xdr:from>
    <xdr:ext cx="469744" cy="259045"/>
    <xdr:sp macro="" textlink="">
      <xdr:nvSpPr>
        <xdr:cNvPr id="177" name="テキスト ボックス 176"/>
        <xdr:cNvSpPr txBox="1"/>
      </xdr:nvSpPr>
      <xdr:spPr>
        <a:xfrm>
          <a:off x="3562427"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136613</xdr:rowOff>
    </xdr:from>
    <xdr:to>
      <xdr:col>4</xdr:col>
      <xdr:colOff>155575</xdr:colOff>
      <xdr:row>77</xdr:row>
      <xdr:rowOff>34486</xdr:rowOff>
    </xdr:to>
    <xdr:cxnSp macro="">
      <xdr:nvCxnSpPr>
        <xdr:cNvPr id="178" name="直線コネクタ 177"/>
        <xdr:cNvCxnSpPr/>
      </xdr:nvCxnSpPr>
      <xdr:spPr>
        <a:xfrm flipV="1">
          <a:off x="2019300" y="13166813"/>
          <a:ext cx="889000" cy="6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34486</xdr:rowOff>
    </xdr:from>
    <xdr:to>
      <xdr:col>2</xdr:col>
      <xdr:colOff>638175</xdr:colOff>
      <xdr:row>77</xdr:row>
      <xdr:rowOff>70892</xdr:rowOff>
    </xdr:to>
    <xdr:cxnSp macro="">
      <xdr:nvCxnSpPr>
        <xdr:cNvPr id="181" name="直線コネクタ 180"/>
        <xdr:cNvCxnSpPr/>
      </xdr:nvCxnSpPr>
      <xdr:spPr>
        <a:xfrm flipV="1">
          <a:off x="1130300" y="13236136"/>
          <a:ext cx="8890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80099</xdr:rowOff>
    </xdr:from>
    <xdr:to>
      <xdr:col>6</xdr:col>
      <xdr:colOff>561975</xdr:colOff>
      <xdr:row>77</xdr:row>
      <xdr:rowOff>10249</xdr:rowOff>
    </xdr:to>
    <xdr:sp macro="" textlink="">
      <xdr:nvSpPr>
        <xdr:cNvPr id="191" name="円/楕円 190"/>
        <xdr:cNvSpPr/>
      </xdr:nvSpPr>
      <xdr:spPr>
        <a:xfrm>
          <a:off x="4584700" y="131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102976</xdr:rowOff>
    </xdr:from>
    <xdr:ext cx="469744" cy="259045"/>
    <xdr:sp macro="" textlink="">
      <xdr:nvSpPr>
        <xdr:cNvPr id="192" name="維持補修費該当値テキスト"/>
        <xdr:cNvSpPr txBox="1"/>
      </xdr:nvSpPr>
      <xdr:spPr>
        <a:xfrm>
          <a:off x="4686300" y="1296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97016</xdr:rowOff>
    </xdr:from>
    <xdr:to>
      <xdr:col>5</xdr:col>
      <xdr:colOff>409575</xdr:colOff>
      <xdr:row>77</xdr:row>
      <xdr:rowOff>27166</xdr:rowOff>
    </xdr:to>
    <xdr:sp macro="" textlink="">
      <xdr:nvSpPr>
        <xdr:cNvPr id="193" name="円/楕円 192"/>
        <xdr:cNvSpPr/>
      </xdr:nvSpPr>
      <xdr:spPr>
        <a:xfrm>
          <a:off x="3746500" y="131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43692</xdr:rowOff>
    </xdr:from>
    <xdr:ext cx="469744" cy="259045"/>
    <xdr:sp macro="" textlink="">
      <xdr:nvSpPr>
        <xdr:cNvPr id="194" name="テキスト ボックス 193"/>
        <xdr:cNvSpPr txBox="1"/>
      </xdr:nvSpPr>
      <xdr:spPr>
        <a:xfrm>
          <a:off x="3562427" y="1290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85813</xdr:rowOff>
    </xdr:from>
    <xdr:to>
      <xdr:col>4</xdr:col>
      <xdr:colOff>206375</xdr:colOff>
      <xdr:row>77</xdr:row>
      <xdr:rowOff>15963</xdr:rowOff>
    </xdr:to>
    <xdr:sp macro="" textlink="">
      <xdr:nvSpPr>
        <xdr:cNvPr id="195" name="円/楕円 194"/>
        <xdr:cNvSpPr/>
      </xdr:nvSpPr>
      <xdr:spPr>
        <a:xfrm>
          <a:off x="2857500" y="1311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7090</xdr:rowOff>
    </xdr:from>
    <xdr:ext cx="469744" cy="259045"/>
    <xdr:sp macro="" textlink="">
      <xdr:nvSpPr>
        <xdr:cNvPr id="196" name="テキスト ボックス 195"/>
        <xdr:cNvSpPr txBox="1"/>
      </xdr:nvSpPr>
      <xdr:spPr>
        <a:xfrm>
          <a:off x="2673427" y="1320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155136</xdr:rowOff>
    </xdr:from>
    <xdr:to>
      <xdr:col>3</xdr:col>
      <xdr:colOff>3175</xdr:colOff>
      <xdr:row>77</xdr:row>
      <xdr:rowOff>85286</xdr:rowOff>
    </xdr:to>
    <xdr:sp macro="" textlink="">
      <xdr:nvSpPr>
        <xdr:cNvPr id="197" name="円/楕円 196"/>
        <xdr:cNvSpPr/>
      </xdr:nvSpPr>
      <xdr:spPr>
        <a:xfrm>
          <a:off x="1968500" y="131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76413</xdr:rowOff>
    </xdr:from>
    <xdr:ext cx="469744" cy="259045"/>
    <xdr:sp macro="" textlink="">
      <xdr:nvSpPr>
        <xdr:cNvPr id="198" name="テキスト ボックス 197"/>
        <xdr:cNvSpPr txBox="1"/>
      </xdr:nvSpPr>
      <xdr:spPr>
        <a:xfrm>
          <a:off x="1784427" y="1327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20092</xdr:rowOff>
    </xdr:from>
    <xdr:to>
      <xdr:col>1</xdr:col>
      <xdr:colOff>485775</xdr:colOff>
      <xdr:row>77</xdr:row>
      <xdr:rowOff>121692</xdr:rowOff>
    </xdr:to>
    <xdr:sp macro="" textlink="">
      <xdr:nvSpPr>
        <xdr:cNvPr id="199" name="円/楕円 198"/>
        <xdr:cNvSpPr/>
      </xdr:nvSpPr>
      <xdr:spPr>
        <a:xfrm>
          <a:off x="1079500" y="132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112819</xdr:rowOff>
    </xdr:from>
    <xdr:ext cx="469744" cy="259045"/>
    <xdr:sp macro="" textlink="">
      <xdr:nvSpPr>
        <xdr:cNvPr id="200" name="テキスト ボックス 199"/>
        <xdr:cNvSpPr txBox="1"/>
      </xdr:nvSpPr>
      <xdr:spPr>
        <a:xfrm>
          <a:off x="895427" y="133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106945</xdr:rowOff>
    </xdr:from>
    <xdr:to>
      <xdr:col>6</xdr:col>
      <xdr:colOff>511175</xdr:colOff>
      <xdr:row>96</xdr:row>
      <xdr:rowOff>166300</xdr:rowOff>
    </xdr:to>
    <xdr:cxnSp macro="">
      <xdr:nvCxnSpPr>
        <xdr:cNvPr id="232" name="直線コネクタ 231"/>
        <xdr:cNvCxnSpPr/>
      </xdr:nvCxnSpPr>
      <xdr:spPr>
        <a:xfrm flipV="1">
          <a:off x="3797300" y="16566145"/>
          <a:ext cx="838200" cy="5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166300</xdr:rowOff>
    </xdr:from>
    <xdr:to>
      <xdr:col>5</xdr:col>
      <xdr:colOff>358775</xdr:colOff>
      <xdr:row>97</xdr:row>
      <xdr:rowOff>73799</xdr:rowOff>
    </xdr:to>
    <xdr:cxnSp macro="">
      <xdr:nvCxnSpPr>
        <xdr:cNvPr id="235" name="直線コネクタ 234"/>
        <xdr:cNvCxnSpPr/>
      </xdr:nvCxnSpPr>
      <xdr:spPr>
        <a:xfrm flipV="1">
          <a:off x="2908300" y="16625500"/>
          <a:ext cx="889000" cy="7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73799</xdr:rowOff>
    </xdr:from>
    <xdr:to>
      <xdr:col>4</xdr:col>
      <xdr:colOff>155575</xdr:colOff>
      <xdr:row>98</xdr:row>
      <xdr:rowOff>319</xdr:rowOff>
    </xdr:to>
    <xdr:cxnSp macro="">
      <xdr:nvCxnSpPr>
        <xdr:cNvPr id="238" name="直線コネクタ 237"/>
        <xdr:cNvCxnSpPr/>
      </xdr:nvCxnSpPr>
      <xdr:spPr>
        <a:xfrm flipV="1">
          <a:off x="2019300" y="16704449"/>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319</xdr:rowOff>
    </xdr:from>
    <xdr:to>
      <xdr:col>2</xdr:col>
      <xdr:colOff>638175</xdr:colOff>
      <xdr:row>98</xdr:row>
      <xdr:rowOff>64833</xdr:rowOff>
    </xdr:to>
    <xdr:cxnSp macro="">
      <xdr:nvCxnSpPr>
        <xdr:cNvPr id="241" name="直線コネクタ 240"/>
        <xdr:cNvCxnSpPr/>
      </xdr:nvCxnSpPr>
      <xdr:spPr>
        <a:xfrm flipV="1">
          <a:off x="1130300" y="16802419"/>
          <a:ext cx="889000" cy="6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56145</xdr:rowOff>
    </xdr:from>
    <xdr:to>
      <xdr:col>6</xdr:col>
      <xdr:colOff>561975</xdr:colOff>
      <xdr:row>96</xdr:row>
      <xdr:rowOff>157745</xdr:rowOff>
    </xdr:to>
    <xdr:sp macro="" textlink="">
      <xdr:nvSpPr>
        <xdr:cNvPr id="251" name="円/楕円 250"/>
        <xdr:cNvSpPr/>
      </xdr:nvSpPr>
      <xdr:spPr>
        <a:xfrm>
          <a:off x="4584700" y="165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34572</xdr:rowOff>
    </xdr:from>
    <xdr:ext cx="534377" cy="259045"/>
    <xdr:sp macro="" textlink="">
      <xdr:nvSpPr>
        <xdr:cNvPr id="252" name="扶助費該当値テキスト"/>
        <xdr:cNvSpPr txBox="1"/>
      </xdr:nvSpPr>
      <xdr:spPr>
        <a:xfrm>
          <a:off x="4686300" y="1649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71,006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115500</xdr:rowOff>
    </xdr:from>
    <xdr:to>
      <xdr:col>5</xdr:col>
      <xdr:colOff>409575</xdr:colOff>
      <xdr:row>97</xdr:row>
      <xdr:rowOff>45650</xdr:rowOff>
    </xdr:to>
    <xdr:sp macro="" textlink="">
      <xdr:nvSpPr>
        <xdr:cNvPr id="253" name="円/楕円 252"/>
        <xdr:cNvSpPr/>
      </xdr:nvSpPr>
      <xdr:spPr>
        <a:xfrm>
          <a:off x="3746500" y="165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36777</xdr:rowOff>
    </xdr:from>
    <xdr:ext cx="534377" cy="259045"/>
    <xdr:sp macro="" textlink="">
      <xdr:nvSpPr>
        <xdr:cNvPr id="254" name="テキスト ボックス 253"/>
        <xdr:cNvSpPr txBox="1"/>
      </xdr:nvSpPr>
      <xdr:spPr>
        <a:xfrm>
          <a:off x="3530111" y="1666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22999</xdr:rowOff>
    </xdr:from>
    <xdr:to>
      <xdr:col>4</xdr:col>
      <xdr:colOff>206375</xdr:colOff>
      <xdr:row>97</xdr:row>
      <xdr:rowOff>124599</xdr:rowOff>
    </xdr:to>
    <xdr:sp macro="" textlink="">
      <xdr:nvSpPr>
        <xdr:cNvPr id="255" name="円/楕円 254"/>
        <xdr:cNvSpPr/>
      </xdr:nvSpPr>
      <xdr:spPr>
        <a:xfrm>
          <a:off x="2857500" y="1665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115726</xdr:rowOff>
    </xdr:from>
    <xdr:ext cx="534377" cy="259045"/>
    <xdr:sp macro="" textlink="">
      <xdr:nvSpPr>
        <xdr:cNvPr id="256" name="テキスト ボックス 255"/>
        <xdr:cNvSpPr txBox="1"/>
      </xdr:nvSpPr>
      <xdr:spPr>
        <a:xfrm>
          <a:off x="2641111" y="1674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62,536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120969</xdr:rowOff>
    </xdr:from>
    <xdr:to>
      <xdr:col>3</xdr:col>
      <xdr:colOff>3175</xdr:colOff>
      <xdr:row>98</xdr:row>
      <xdr:rowOff>51119</xdr:rowOff>
    </xdr:to>
    <xdr:sp macro="" textlink="">
      <xdr:nvSpPr>
        <xdr:cNvPr id="257" name="円/楕円 256"/>
        <xdr:cNvSpPr/>
      </xdr:nvSpPr>
      <xdr:spPr>
        <a:xfrm>
          <a:off x="1968500" y="1675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42246</xdr:rowOff>
    </xdr:from>
    <xdr:ext cx="534377" cy="259045"/>
    <xdr:sp macro="" textlink="">
      <xdr:nvSpPr>
        <xdr:cNvPr id="258" name="テキスト ボックス 257"/>
        <xdr:cNvSpPr txBox="1"/>
      </xdr:nvSpPr>
      <xdr:spPr>
        <a:xfrm>
          <a:off x="1752111" y="1684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14033</xdr:rowOff>
    </xdr:from>
    <xdr:to>
      <xdr:col>1</xdr:col>
      <xdr:colOff>485775</xdr:colOff>
      <xdr:row>98</xdr:row>
      <xdr:rowOff>115633</xdr:rowOff>
    </xdr:to>
    <xdr:sp macro="" textlink="">
      <xdr:nvSpPr>
        <xdr:cNvPr id="259" name="円/楕円 258"/>
        <xdr:cNvSpPr/>
      </xdr:nvSpPr>
      <xdr:spPr>
        <a:xfrm>
          <a:off x="1079500" y="1681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106760</xdr:rowOff>
    </xdr:from>
    <xdr:ext cx="534377" cy="259045"/>
    <xdr:sp macro="" textlink="">
      <xdr:nvSpPr>
        <xdr:cNvPr id="260" name="テキスト ボックス 259"/>
        <xdr:cNvSpPr txBox="1"/>
      </xdr:nvSpPr>
      <xdr:spPr>
        <a:xfrm>
          <a:off x="863111" y="1690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169761</xdr:rowOff>
    </xdr:from>
    <xdr:to>
      <xdr:col>15</xdr:col>
      <xdr:colOff>180975</xdr:colOff>
      <xdr:row>37</xdr:row>
      <xdr:rowOff>10541</xdr:rowOff>
    </xdr:to>
    <xdr:cxnSp macro="">
      <xdr:nvCxnSpPr>
        <xdr:cNvPr id="289" name="直線コネクタ 288"/>
        <xdr:cNvCxnSpPr/>
      </xdr:nvCxnSpPr>
      <xdr:spPr>
        <a:xfrm>
          <a:off x="9639300" y="6341961"/>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169761</xdr:rowOff>
    </xdr:from>
    <xdr:to>
      <xdr:col>14</xdr:col>
      <xdr:colOff>28575</xdr:colOff>
      <xdr:row>37</xdr:row>
      <xdr:rowOff>20600</xdr:rowOff>
    </xdr:to>
    <xdr:cxnSp macro="">
      <xdr:nvCxnSpPr>
        <xdr:cNvPr id="292" name="直線コネクタ 291"/>
        <xdr:cNvCxnSpPr/>
      </xdr:nvCxnSpPr>
      <xdr:spPr>
        <a:xfrm flipV="1">
          <a:off x="8750300" y="6341961"/>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20600</xdr:rowOff>
    </xdr:from>
    <xdr:to>
      <xdr:col>12</xdr:col>
      <xdr:colOff>511175</xdr:colOff>
      <xdr:row>37</xdr:row>
      <xdr:rowOff>56071</xdr:rowOff>
    </xdr:to>
    <xdr:cxnSp macro="">
      <xdr:nvCxnSpPr>
        <xdr:cNvPr id="295" name="直線コネクタ 294"/>
        <xdr:cNvCxnSpPr/>
      </xdr:nvCxnSpPr>
      <xdr:spPr>
        <a:xfrm flipV="1">
          <a:off x="7861300" y="6364250"/>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56071</xdr:rowOff>
    </xdr:from>
    <xdr:to>
      <xdr:col>11</xdr:col>
      <xdr:colOff>307975</xdr:colOff>
      <xdr:row>37</xdr:row>
      <xdr:rowOff>64669</xdr:rowOff>
    </xdr:to>
    <xdr:cxnSp macro="">
      <xdr:nvCxnSpPr>
        <xdr:cNvPr id="298" name="直線コネクタ 297"/>
        <xdr:cNvCxnSpPr/>
      </xdr:nvCxnSpPr>
      <xdr:spPr>
        <a:xfrm flipV="1">
          <a:off x="6972300" y="6399721"/>
          <a:ext cx="8890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131191</xdr:rowOff>
    </xdr:from>
    <xdr:to>
      <xdr:col>15</xdr:col>
      <xdr:colOff>231775</xdr:colOff>
      <xdr:row>37</xdr:row>
      <xdr:rowOff>61341</xdr:rowOff>
    </xdr:to>
    <xdr:sp macro="" textlink="">
      <xdr:nvSpPr>
        <xdr:cNvPr id="308" name="円/楕円 307"/>
        <xdr:cNvSpPr/>
      </xdr:nvSpPr>
      <xdr:spPr>
        <a:xfrm>
          <a:off x="104267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109618</xdr:rowOff>
    </xdr:from>
    <xdr:ext cx="534377" cy="259045"/>
    <xdr:sp macro="" textlink="">
      <xdr:nvSpPr>
        <xdr:cNvPr id="309" name="補助費等該当値テキスト"/>
        <xdr:cNvSpPr txBox="1"/>
      </xdr:nvSpPr>
      <xdr:spPr>
        <a:xfrm>
          <a:off x="10528300" y="62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29,670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118961</xdr:rowOff>
    </xdr:from>
    <xdr:to>
      <xdr:col>14</xdr:col>
      <xdr:colOff>79375</xdr:colOff>
      <xdr:row>37</xdr:row>
      <xdr:rowOff>49111</xdr:rowOff>
    </xdr:to>
    <xdr:sp macro="" textlink="">
      <xdr:nvSpPr>
        <xdr:cNvPr id="310" name="円/楕円 309"/>
        <xdr:cNvSpPr/>
      </xdr:nvSpPr>
      <xdr:spPr>
        <a:xfrm>
          <a:off x="9588500" y="62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40238</xdr:rowOff>
    </xdr:from>
    <xdr:ext cx="534377" cy="259045"/>
    <xdr:sp macro="" textlink="">
      <xdr:nvSpPr>
        <xdr:cNvPr id="311" name="テキスト ボックス 310"/>
        <xdr:cNvSpPr txBox="1"/>
      </xdr:nvSpPr>
      <xdr:spPr>
        <a:xfrm>
          <a:off x="9372111" y="638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141250</xdr:rowOff>
    </xdr:from>
    <xdr:to>
      <xdr:col>12</xdr:col>
      <xdr:colOff>561975</xdr:colOff>
      <xdr:row>37</xdr:row>
      <xdr:rowOff>71400</xdr:rowOff>
    </xdr:to>
    <xdr:sp macro="" textlink="">
      <xdr:nvSpPr>
        <xdr:cNvPr id="312" name="円/楕円 311"/>
        <xdr:cNvSpPr/>
      </xdr:nvSpPr>
      <xdr:spPr>
        <a:xfrm>
          <a:off x="8699500" y="63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62527</xdr:rowOff>
    </xdr:from>
    <xdr:ext cx="534377" cy="259045"/>
    <xdr:sp macro="" textlink="">
      <xdr:nvSpPr>
        <xdr:cNvPr id="313" name="テキスト ボックス 312"/>
        <xdr:cNvSpPr txBox="1"/>
      </xdr:nvSpPr>
      <xdr:spPr>
        <a:xfrm>
          <a:off x="8483111" y="64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5271</xdr:rowOff>
    </xdr:from>
    <xdr:to>
      <xdr:col>11</xdr:col>
      <xdr:colOff>358775</xdr:colOff>
      <xdr:row>37</xdr:row>
      <xdr:rowOff>106871</xdr:rowOff>
    </xdr:to>
    <xdr:sp macro="" textlink="">
      <xdr:nvSpPr>
        <xdr:cNvPr id="314" name="円/楕円 313"/>
        <xdr:cNvSpPr/>
      </xdr:nvSpPr>
      <xdr:spPr>
        <a:xfrm>
          <a:off x="7810500" y="63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97998</xdr:rowOff>
    </xdr:from>
    <xdr:ext cx="534377" cy="259045"/>
    <xdr:sp macro="" textlink="">
      <xdr:nvSpPr>
        <xdr:cNvPr id="315" name="テキスト ボックス 314"/>
        <xdr:cNvSpPr txBox="1"/>
      </xdr:nvSpPr>
      <xdr:spPr>
        <a:xfrm>
          <a:off x="7594111" y="644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13869</xdr:rowOff>
    </xdr:from>
    <xdr:to>
      <xdr:col>10</xdr:col>
      <xdr:colOff>155575</xdr:colOff>
      <xdr:row>37</xdr:row>
      <xdr:rowOff>115469</xdr:rowOff>
    </xdr:to>
    <xdr:sp macro="" textlink="">
      <xdr:nvSpPr>
        <xdr:cNvPr id="316" name="円/楕円 315"/>
        <xdr:cNvSpPr/>
      </xdr:nvSpPr>
      <xdr:spPr>
        <a:xfrm>
          <a:off x="6921500" y="63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106596</xdr:rowOff>
    </xdr:from>
    <xdr:ext cx="534377" cy="259045"/>
    <xdr:sp macro="" textlink="">
      <xdr:nvSpPr>
        <xdr:cNvPr id="317" name="テキスト ボックス 316"/>
        <xdr:cNvSpPr txBox="1"/>
      </xdr:nvSpPr>
      <xdr:spPr>
        <a:xfrm>
          <a:off x="6705111" y="64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76763</xdr:rowOff>
    </xdr:from>
    <xdr:to>
      <xdr:col>15</xdr:col>
      <xdr:colOff>180975</xdr:colOff>
      <xdr:row>58</xdr:row>
      <xdr:rowOff>96651</xdr:rowOff>
    </xdr:to>
    <xdr:cxnSp macro="">
      <xdr:nvCxnSpPr>
        <xdr:cNvPr id="346" name="直線コネクタ 345"/>
        <xdr:cNvCxnSpPr/>
      </xdr:nvCxnSpPr>
      <xdr:spPr>
        <a:xfrm>
          <a:off x="9639300" y="10020863"/>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72244</xdr:rowOff>
    </xdr:from>
    <xdr:to>
      <xdr:col>14</xdr:col>
      <xdr:colOff>28575</xdr:colOff>
      <xdr:row>58</xdr:row>
      <xdr:rowOff>76763</xdr:rowOff>
    </xdr:to>
    <xdr:cxnSp macro="">
      <xdr:nvCxnSpPr>
        <xdr:cNvPr id="349" name="直線コネクタ 348"/>
        <xdr:cNvCxnSpPr/>
      </xdr:nvCxnSpPr>
      <xdr:spPr>
        <a:xfrm>
          <a:off x="8750300" y="10016344"/>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16526</xdr:rowOff>
    </xdr:from>
    <xdr:to>
      <xdr:col>12</xdr:col>
      <xdr:colOff>511175</xdr:colOff>
      <xdr:row>58</xdr:row>
      <xdr:rowOff>72244</xdr:rowOff>
    </xdr:to>
    <xdr:cxnSp macro="">
      <xdr:nvCxnSpPr>
        <xdr:cNvPr id="352" name="直線コネクタ 351"/>
        <xdr:cNvCxnSpPr/>
      </xdr:nvCxnSpPr>
      <xdr:spPr>
        <a:xfrm>
          <a:off x="7861300" y="9960626"/>
          <a:ext cx="889000" cy="5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16526</xdr:rowOff>
    </xdr:from>
    <xdr:to>
      <xdr:col>11</xdr:col>
      <xdr:colOff>307975</xdr:colOff>
      <xdr:row>58</xdr:row>
      <xdr:rowOff>49750</xdr:rowOff>
    </xdr:to>
    <xdr:cxnSp macro="">
      <xdr:nvCxnSpPr>
        <xdr:cNvPr id="355" name="直線コネクタ 354"/>
        <xdr:cNvCxnSpPr/>
      </xdr:nvCxnSpPr>
      <xdr:spPr>
        <a:xfrm flipV="1">
          <a:off x="6972300" y="9960626"/>
          <a:ext cx="88900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45851</xdr:rowOff>
    </xdr:from>
    <xdr:to>
      <xdr:col>15</xdr:col>
      <xdr:colOff>231775</xdr:colOff>
      <xdr:row>58</xdr:row>
      <xdr:rowOff>147451</xdr:rowOff>
    </xdr:to>
    <xdr:sp macro="" textlink="">
      <xdr:nvSpPr>
        <xdr:cNvPr id="365" name="円/楕円 364"/>
        <xdr:cNvSpPr/>
      </xdr:nvSpPr>
      <xdr:spPr>
        <a:xfrm>
          <a:off x="10426700" y="998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31,299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25963</xdr:rowOff>
    </xdr:from>
    <xdr:to>
      <xdr:col>14</xdr:col>
      <xdr:colOff>79375</xdr:colOff>
      <xdr:row>58</xdr:row>
      <xdr:rowOff>127563</xdr:rowOff>
    </xdr:to>
    <xdr:sp macro="" textlink="">
      <xdr:nvSpPr>
        <xdr:cNvPr id="367" name="円/楕円 366"/>
        <xdr:cNvSpPr/>
      </xdr:nvSpPr>
      <xdr:spPr>
        <a:xfrm>
          <a:off x="9588500" y="99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118690</xdr:rowOff>
    </xdr:from>
    <xdr:ext cx="534377" cy="259045"/>
    <xdr:sp macro="" textlink="">
      <xdr:nvSpPr>
        <xdr:cNvPr id="368" name="テキスト ボックス 367"/>
        <xdr:cNvSpPr txBox="1"/>
      </xdr:nvSpPr>
      <xdr:spPr>
        <a:xfrm>
          <a:off x="9372111" y="1006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21444</xdr:rowOff>
    </xdr:from>
    <xdr:to>
      <xdr:col>12</xdr:col>
      <xdr:colOff>561975</xdr:colOff>
      <xdr:row>58</xdr:row>
      <xdr:rowOff>123044</xdr:rowOff>
    </xdr:to>
    <xdr:sp macro="" textlink="">
      <xdr:nvSpPr>
        <xdr:cNvPr id="369" name="円/楕円 368"/>
        <xdr:cNvSpPr/>
      </xdr:nvSpPr>
      <xdr:spPr>
        <a:xfrm>
          <a:off x="8699500" y="99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114171</xdr:rowOff>
    </xdr:from>
    <xdr:ext cx="534377" cy="259045"/>
    <xdr:sp macro="" textlink="">
      <xdr:nvSpPr>
        <xdr:cNvPr id="370" name="テキスト ボックス 369"/>
        <xdr:cNvSpPr txBox="1"/>
      </xdr:nvSpPr>
      <xdr:spPr>
        <a:xfrm>
          <a:off x="8483111" y="1005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137176</xdr:rowOff>
    </xdr:from>
    <xdr:to>
      <xdr:col>11</xdr:col>
      <xdr:colOff>358775</xdr:colOff>
      <xdr:row>58</xdr:row>
      <xdr:rowOff>67326</xdr:rowOff>
    </xdr:to>
    <xdr:sp macro="" textlink="">
      <xdr:nvSpPr>
        <xdr:cNvPr id="371" name="円/楕円 370"/>
        <xdr:cNvSpPr/>
      </xdr:nvSpPr>
      <xdr:spPr>
        <a:xfrm>
          <a:off x="7810500" y="990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58453</xdr:rowOff>
    </xdr:from>
    <xdr:ext cx="534377" cy="259045"/>
    <xdr:sp macro="" textlink="">
      <xdr:nvSpPr>
        <xdr:cNvPr id="372" name="テキスト ボックス 371"/>
        <xdr:cNvSpPr txBox="1"/>
      </xdr:nvSpPr>
      <xdr:spPr>
        <a:xfrm>
          <a:off x="7594111" y="100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170400</xdr:rowOff>
    </xdr:from>
    <xdr:to>
      <xdr:col>10</xdr:col>
      <xdr:colOff>155575</xdr:colOff>
      <xdr:row>58</xdr:row>
      <xdr:rowOff>100550</xdr:rowOff>
    </xdr:to>
    <xdr:sp macro="" textlink="">
      <xdr:nvSpPr>
        <xdr:cNvPr id="373" name="円/楕円 372"/>
        <xdr:cNvSpPr/>
      </xdr:nvSpPr>
      <xdr:spPr>
        <a:xfrm>
          <a:off x="6921500" y="99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91677</xdr:rowOff>
    </xdr:from>
    <xdr:ext cx="534377" cy="259045"/>
    <xdr:sp macro="" textlink="">
      <xdr:nvSpPr>
        <xdr:cNvPr id="374" name="テキスト ボックス 373"/>
        <xdr:cNvSpPr txBox="1"/>
      </xdr:nvSpPr>
      <xdr:spPr>
        <a:xfrm>
          <a:off x="6705111" y="1003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161251</xdr:rowOff>
    </xdr:from>
    <xdr:to>
      <xdr:col>15</xdr:col>
      <xdr:colOff>180975</xdr:colOff>
      <xdr:row>78</xdr:row>
      <xdr:rowOff>25400</xdr:rowOff>
    </xdr:to>
    <xdr:cxnSp macro="">
      <xdr:nvCxnSpPr>
        <xdr:cNvPr id="399" name="直線コネクタ 398"/>
        <xdr:cNvCxnSpPr/>
      </xdr:nvCxnSpPr>
      <xdr:spPr>
        <a:xfrm flipV="1">
          <a:off x="9639300" y="13362901"/>
          <a:ext cx="838200" cy="3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25400</xdr:rowOff>
    </xdr:from>
    <xdr:to>
      <xdr:col>14</xdr:col>
      <xdr:colOff>28575</xdr:colOff>
      <xdr:row>78</xdr:row>
      <xdr:rowOff>25400</xdr:rowOff>
    </xdr:to>
    <xdr:cxnSp macro="">
      <xdr:nvCxnSpPr>
        <xdr:cNvPr id="402" name="直線コネクタ 401"/>
        <xdr:cNvCxnSpPr/>
      </xdr:nvCxnSpPr>
      <xdr:spPr>
        <a:xfrm>
          <a:off x="8750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110451</xdr:rowOff>
    </xdr:from>
    <xdr:to>
      <xdr:col>15</xdr:col>
      <xdr:colOff>231775</xdr:colOff>
      <xdr:row>78</xdr:row>
      <xdr:rowOff>40601</xdr:rowOff>
    </xdr:to>
    <xdr:sp macro="" textlink="">
      <xdr:nvSpPr>
        <xdr:cNvPr id="412" name="円/楕円 411"/>
        <xdr:cNvSpPr/>
      </xdr:nvSpPr>
      <xdr:spPr>
        <a:xfrm>
          <a:off x="10426700" y="133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46998</xdr:rowOff>
    </xdr:from>
    <xdr:ext cx="469744" cy="259045"/>
    <xdr:sp macro="" textlink="">
      <xdr:nvSpPr>
        <xdr:cNvPr id="413" name="普通建設事業費 （ うち新規整備　）該当値テキスト"/>
        <xdr:cNvSpPr txBox="1"/>
      </xdr:nvSpPr>
      <xdr:spPr>
        <a:xfrm>
          <a:off x="10528300" y="132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146050</xdr:rowOff>
    </xdr:from>
    <xdr:to>
      <xdr:col>14</xdr:col>
      <xdr:colOff>79375</xdr:colOff>
      <xdr:row>78</xdr:row>
      <xdr:rowOff>76200</xdr:rowOff>
    </xdr:to>
    <xdr:sp macro="" textlink="">
      <xdr:nvSpPr>
        <xdr:cNvPr id="414" name="円/楕円 413"/>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78</xdr:row>
      <xdr:rowOff>67327</xdr:rowOff>
    </xdr:from>
    <xdr:ext cx="249299" cy="259045"/>
    <xdr:sp macro="" textlink="">
      <xdr:nvSpPr>
        <xdr:cNvPr id="415" name="テキスト ボックス 414"/>
        <xdr:cNvSpPr txBox="1"/>
      </xdr:nvSpPr>
      <xdr:spPr>
        <a:xfrm>
          <a:off x="9514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146050</xdr:rowOff>
    </xdr:from>
    <xdr:to>
      <xdr:col>12</xdr:col>
      <xdr:colOff>561975</xdr:colOff>
      <xdr:row>78</xdr:row>
      <xdr:rowOff>76200</xdr:rowOff>
    </xdr:to>
    <xdr:sp macro="" textlink="">
      <xdr:nvSpPr>
        <xdr:cNvPr id="416" name="円/楕円 415"/>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78</xdr:row>
      <xdr:rowOff>67327</xdr:rowOff>
    </xdr:from>
    <xdr:ext cx="249299" cy="259045"/>
    <xdr:sp macro="" textlink="">
      <xdr:nvSpPr>
        <xdr:cNvPr id="417" name="テキスト ボックス 416"/>
        <xdr:cNvSpPr txBox="1"/>
      </xdr:nvSpPr>
      <xdr:spPr>
        <a:xfrm>
          <a:off x="8625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52966</xdr:rowOff>
    </xdr:from>
    <xdr:to>
      <xdr:col>15</xdr:col>
      <xdr:colOff>180975</xdr:colOff>
      <xdr:row>97</xdr:row>
      <xdr:rowOff>124803</xdr:rowOff>
    </xdr:to>
    <xdr:cxnSp macro="">
      <xdr:nvCxnSpPr>
        <xdr:cNvPr id="446" name="直線コネクタ 445"/>
        <xdr:cNvCxnSpPr/>
      </xdr:nvCxnSpPr>
      <xdr:spPr>
        <a:xfrm>
          <a:off x="9639300" y="16340716"/>
          <a:ext cx="838200" cy="4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52966</xdr:rowOff>
    </xdr:from>
    <xdr:to>
      <xdr:col>14</xdr:col>
      <xdr:colOff>28575</xdr:colOff>
      <xdr:row>95</xdr:row>
      <xdr:rowOff>78893</xdr:rowOff>
    </xdr:to>
    <xdr:cxnSp macro="">
      <xdr:nvCxnSpPr>
        <xdr:cNvPr id="449" name="直線コネクタ 448"/>
        <xdr:cNvCxnSpPr/>
      </xdr:nvCxnSpPr>
      <xdr:spPr>
        <a:xfrm flipV="1">
          <a:off x="8750300" y="16340716"/>
          <a:ext cx="8890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109541</xdr:rowOff>
    </xdr:from>
    <xdr:ext cx="534377" cy="259045"/>
    <xdr:sp macro="" textlink="">
      <xdr:nvSpPr>
        <xdr:cNvPr id="453" name="テキスト ボックス 452"/>
        <xdr:cNvSpPr txBox="1"/>
      </xdr:nvSpPr>
      <xdr:spPr>
        <a:xfrm>
          <a:off x="8483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74003</xdr:rowOff>
    </xdr:from>
    <xdr:to>
      <xdr:col>15</xdr:col>
      <xdr:colOff>231775</xdr:colOff>
      <xdr:row>98</xdr:row>
      <xdr:rowOff>4153</xdr:rowOff>
    </xdr:to>
    <xdr:sp macro="" textlink="">
      <xdr:nvSpPr>
        <xdr:cNvPr id="459" name="円/楕円 458"/>
        <xdr:cNvSpPr/>
      </xdr:nvSpPr>
      <xdr:spPr>
        <a:xfrm>
          <a:off x="10426700" y="167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52430</xdr:rowOff>
    </xdr:from>
    <xdr:ext cx="534377" cy="259045"/>
    <xdr:sp macro="" textlink="">
      <xdr:nvSpPr>
        <xdr:cNvPr id="460" name="普通建設事業費 （ うち更新整備　）該当値テキスト"/>
        <xdr:cNvSpPr txBox="1"/>
      </xdr:nvSpPr>
      <xdr:spPr>
        <a:xfrm>
          <a:off x="10528300"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2166</xdr:rowOff>
    </xdr:from>
    <xdr:to>
      <xdr:col>14</xdr:col>
      <xdr:colOff>79375</xdr:colOff>
      <xdr:row>95</xdr:row>
      <xdr:rowOff>103766</xdr:rowOff>
    </xdr:to>
    <xdr:sp macro="" textlink="">
      <xdr:nvSpPr>
        <xdr:cNvPr id="461" name="円/楕円 460"/>
        <xdr:cNvSpPr/>
      </xdr:nvSpPr>
      <xdr:spPr>
        <a:xfrm>
          <a:off x="9588500" y="162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120293</xdr:rowOff>
    </xdr:from>
    <xdr:ext cx="534377" cy="259045"/>
    <xdr:sp macro="" textlink="">
      <xdr:nvSpPr>
        <xdr:cNvPr id="462" name="テキスト ボックス 461"/>
        <xdr:cNvSpPr txBox="1"/>
      </xdr:nvSpPr>
      <xdr:spPr>
        <a:xfrm>
          <a:off x="9372111" y="160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28093</xdr:rowOff>
    </xdr:from>
    <xdr:to>
      <xdr:col>12</xdr:col>
      <xdr:colOff>561975</xdr:colOff>
      <xdr:row>95</xdr:row>
      <xdr:rowOff>129693</xdr:rowOff>
    </xdr:to>
    <xdr:sp macro="" textlink="">
      <xdr:nvSpPr>
        <xdr:cNvPr id="463" name="円/楕円 462"/>
        <xdr:cNvSpPr/>
      </xdr:nvSpPr>
      <xdr:spPr>
        <a:xfrm>
          <a:off x="8699500" y="163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146220</xdr:rowOff>
    </xdr:from>
    <xdr:ext cx="534377" cy="259045"/>
    <xdr:sp macro="" textlink="">
      <xdr:nvSpPr>
        <xdr:cNvPr id="464" name="テキスト ボックス 463"/>
        <xdr:cNvSpPr txBox="1"/>
      </xdr:nvSpPr>
      <xdr:spPr>
        <a:xfrm>
          <a:off x="8483111" y="1609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139471</xdr:rowOff>
    </xdr:from>
    <xdr:to>
      <xdr:col>22</xdr:col>
      <xdr:colOff>365125</xdr:colOff>
      <xdr:row>38</xdr:row>
      <xdr:rowOff>139700</xdr:rowOff>
    </xdr:to>
    <xdr:cxnSp macro="">
      <xdr:nvCxnSpPr>
        <xdr:cNvPr id="494" name="直線コネクタ 493"/>
        <xdr:cNvCxnSpPr/>
      </xdr:nvCxnSpPr>
      <xdr:spPr>
        <a:xfrm>
          <a:off x="14592300" y="66545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130465</xdr:rowOff>
    </xdr:from>
    <xdr:to>
      <xdr:col>21</xdr:col>
      <xdr:colOff>161925</xdr:colOff>
      <xdr:row>38</xdr:row>
      <xdr:rowOff>139471</xdr:rowOff>
    </xdr:to>
    <xdr:cxnSp macro="">
      <xdr:nvCxnSpPr>
        <xdr:cNvPr id="497" name="直線コネクタ 496"/>
        <xdr:cNvCxnSpPr/>
      </xdr:nvCxnSpPr>
      <xdr:spPr>
        <a:xfrm>
          <a:off x="13703300" y="6645565"/>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11181</xdr:rowOff>
    </xdr:from>
    <xdr:to>
      <xdr:col>19</xdr:col>
      <xdr:colOff>644525</xdr:colOff>
      <xdr:row>38</xdr:row>
      <xdr:rowOff>130465</xdr:rowOff>
    </xdr:to>
    <xdr:cxnSp macro="">
      <xdr:nvCxnSpPr>
        <xdr:cNvPr id="500" name="直線コネクタ 499"/>
        <xdr:cNvCxnSpPr/>
      </xdr:nvCxnSpPr>
      <xdr:spPr>
        <a:xfrm>
          <a:off x="12814300" y="6526281"/>
          <a:ext cx="889000" cy="1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88671</xdr:rowOff>
    </xdr:from>
    <xdr:to>
      <xdr:col>21</xdr:col>
      <xdr:colOff>212725</xdr:colOff>
      <xdr:row>39</xdr:row>
      <xdr:rowOff>18821</xdr:rowOff>
    </xdr:to>
    <xdr:sp macro="" textlink="">
      <xdr:nvSpPr>
        <xdr:cNvPr id="514" name="円/楕円 513"/>
        <xdr:cNvSpPr/>
      </xdr:nvSpPr>
      <xdr:spPr>
        <a:xfrm>
          <a:off x="14541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9948</xdr:rowOff>
    </xdr:from>
    <xdr:ext cx="249299" cy="259045"/>
    <xdr:sp macro="" textlink="">
      <xdr:nvSpPr>
        <xdr:cNvPr id="515" name="テキスト ボックス 514"/>
        <xdr:cNvSpPr txBox="1"/>
      </xdr:nvSpPr>
      <xdr:spPr>
        <a:xfrm>
          <a:off x="14467649"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79665</xdr:rowOff>
    </xdr:from>
    <xdr:to>
      <xdr:col>20</xdr:col>
      <xdr:colOff>9525</xdr:colOff>
      <xdr:row>39</xdr:row>
      <xdr:rowOff>9815</xdr:rowOff>
    </xdr:to>
    <xdr:sp macro="" textlink="">
      <xdr:nvSpPr>
        <xdr:cNvPr id="516" name="円/楕円 515"/>
        <xdr:cNvSpPr/>
      </xdr:nvSpPr>
      <xdr:spPr>
        <a:xfrm>
          <a:off x="13652500" y="65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942</xdr:rowOff>
    </xdr:from>
    <xdr:ext cx="378565" cy="259045"/>
    <xdr:sp macro="" textlink="">
      <xdr:nvSpPr>
        <xdr:cNvPr id="517" name="テキスト ボックス 516"/>
        <xdr:cNvSpPr txBox="1"/>
      </xdr:nvSpPr>
      <xdr:spPr>
        <a:xfrm>
          <a:off x="13514017" y="66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131831</xdr:rowOff>
    </xdr:from>
    <xdr:to>
      <xdr:col>18</xdr:col>
      <xdr:colOff>492125</xdr:colOff>
      <xdr:row>38</xdr:row>
      <xdr:rowOff>61981</xdr:rowOff>
    </xdr:to>
    <xdr:sp macro="" textlink="">
      <xdr:nvSpPr>
        <xdr:cNvPr id="518" name="円/楕円 517"/>
        <xdr:cNvSpPr/>
      </xdr:nvSpPr>
      <xdr:spPr>
        <a:xfrm>
          <a:off x="12763500" y="647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53108</xdr:rowOff>
    </xdr:from>
    <xdr:ext cx="469744" cy="259045"/>
    <xdr:sp macro="" textlink="">
      <xdr:nvSpPr>
        <xdr:cNvPr id="519" name="テキスト ボックス 518"/>
        <xdr:cNvSpPr txBox="1"/>
      </xdr:nvSpPr>
      <xdr:spPr>
        <a:xfrm>
          <a:off x="12579427" y="656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157302</xdr:rowOff>
    </xdr:from>
    <xdr:to>
      <xdr:col>23</xdr:col>
      <xdr:colOff>517525</xdr:colOff>
      <xdr:row>77</xdr:row>
      <xdr:rowOff>161060</xdr:rowOff>
    </xdr:to>
    <xdr:cxnSp macro="">
      <xdr:nvCxnSpPr>
        <xdr:cNvPr id="601" name="直線コネクタ 600"/>
        <xdr:cNvCxnSpPr/>
      </xdr:nvCxnSpPr>
      <xdr:spPr>
        <a:xfrm flipV="1">
          <a:off x="15481300" y="13358952"/>
          <a:ext cx="8382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159403</xdr:rowOff>
    </xdr:from>
    <xdr:to>
      <xdr:col>22</xdr:col>
      <xdr:colOff>365125</xdr:colOff>
      <xdr:row>77</xdr:row>
      <xdr:rowOff>161060</xdr:rowOff>
    </xdr:to>
    <xdr:cxnSp macro="">
      <xdr:nvCxnSpPr>
        <xdr:cNvPr id="604" name="直線コネクタ 603"/>
        <xdr:cNvCxnSpPr/>
      </xdr:nvCxnSpPr>
      <xdr:spPr>
        <a:xfrm>
          <a:off x="14592300" y="13361053"/>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112354</xdr:rowOff>
    </xdr:from>
    <xdr:to>
      <xdr:col>21</xdr:col>
      <xdr:colOff>161925</xdr:colOff>
      <xdr:row>77</xdr:row>
      <xdr:rowOff>159403</xdr:rowOff>
    </xdr:to>
    <xdr:cxnSp macro="">
      <xdr:nvCxnSpPr>
        <xdr:cNvPr id="607" name="直線コネクタ 606"/>
        <xdr:cNvCxnSpPr/>
      </xdr:nvCxnSpPr>
      <xdr:spPr>
        <a:xfrm>
          <a:off x="13703300" y="13314004"/>
          <a:ext cx="889000" cy="4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60505</xdr:rowOff>
    </xdr:from>
    <xdr:to>
      <xdr:col>19</xdr:col>
      <xdr:colOff>644525</xdr:colOff>
      <xdr:row>77</xdr:row>
      <xdr:rowOff>112354</xdr:rowOff>
    </xdr:to>
    <xdr:cxnSp macro="">
      <xdr:nvCxnSpPr>
        <xdr:cNvPr id="610" name="直線コネクタ 609"/>
        <xdr:cNvCxnSpPr/>
      </xdr:nvCxnSpPr>
      <xdr:spPr>
        <a:xfrm>
          <a:off x="12814300" y="13262155"/>
          <a:ext cx="889000" cy="5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106502</xdr:rowOff>
    </xdr:from>
    <xdr:to>
      <xdr:col>23</xdr:col>
      <xdr:colOff>568325</xdr:colOff>
      <xdr:row>78</xdr:row>
      <xdr:rowOff>36652</xdr:rowOff>
    </xdr:to>
    <xdr:sp macro="" textlink="">
      <xdr:nvSpPr>
        <xdr:cNvPr id="620" name="円/楕円 619"/>
        <xdr:cNvSpPr/>
      </xdr:nvSpPr>
      <xdr:spPr>
        <a:xfrm>
          <a:off x="16268700" y="133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84929</xdr:rowOff>
    </xdr:from>
    <xdr:ext cx="534377" cy="259045"/>
    <xdr:sp macro="" textlink="">
      <xdr:nvSpPr>
        <xdr:cNvPr id="621" name="公債費該当値テキスト"/>
        <xdr:cNvSpPr txBox="1"/>
      </xdr:nvSpPr>
      <xdr:spPr>
        <a:xfrm>
          <a:off x="16370300" y="132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22,768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110260</xdr:rowOff>
    </xdr:from>
    <xdr:to>
      <xdr:col>22</xdr:col>
      <xdr:colOff>415925</xdr:colOff>
      <xdr:row>78</xdr:row>
      <xdr:rowOff>40410</xdr:rowOff>
    </xdr:to>
    <xdr:sp macro="" textlink="">
      <xdr:nvSpPr>
        <xdr:cNvPr id="622" name="円/楕円 621"/>
        <xdr:cNvSpPr/>
      </xdr:nvSpPr>
      <xdr:spPr>
        <a:xfrm>
          <a:off x="15430500" y="133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31537</xdr:rowOff>
    </xdr:from>
    <xdr:ext cx="534377" cy="259045"/>
    <xdr:sp macro="" textlink="">
      <xdr:nvSpPr>
        <xdr:cNvPr id="623" name="テキスト ボックス 622"/>
        <xdr:cNvSpPr txBox="1"/>
      </xdr:nvSpPr>
      <xdr:spPr>
        <a:xfrm>
          <a:off x="15214111" y="134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108603</xdr:rowOff>
    </xdr:from>
    <xdr:to>
      <xdr:col>21</xdr:col>
      <xdr:colOff>212725</xdr:colOff>
      <xdr:row>78</xdr:row>
      <xdr:rowOff>38753</xdr:rowOff>
    </xdr:to>
    <xdr:sp macro="" textlink="">
      <xdr:nvSpPr>
        <xdr:cNvPr id="624" name="円/楕円 623"/>
        <xdr:cNvSpPr/>
      </xdr:nvSpPr>
      <xdr:spPr>
        <a:xfrm>
          <a:off x="14541500" y="1331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29880</xdr:rowOff>
    </xdr:from>
    <xdr:ext cx="534377" cy="259045"/>
    <xdr:sp macro="" textlink="">
      <xdr:nvSpPr>
        <xdr:cNvPr id="625" name="テキスト ボックス 624"/>
        <xdr:cNvSpPr txBox="1"/>
      </xdr:nvSpPr>
      <xdr:spPr>
        <a:xfrm>
          <a:off x="14325111" y="134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61554</xdr:rowOff>
    </xdr:from>
    <xdr:to>
      <xdr:col>20</xdr:col>
      <xdr:colOff>9525</xdr:colOff>
      <xdr:row>77</xdr:row>
      <xdr:rowOff>163154</xdr:rowOff>
    </xdr:to>
    <xdr:sp macro="" textlink="">
      <xdr:nvSpPr>
        <xdr:cNvPr id="626" name="円/楕円 625"/>
        <xdr:cNvSpPr/>
      </xdr:nvSpPr>
      <xdr:spPr>
        <a:xfrm>
          <a:off x="13652500" y="132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154281</xdr:rowOff>
    </xdr:from>
    <xdr:ext cx="534377" cy="259045"/>
    <xdr:sp macro="" textlink="">
      <xdr:nvSpPr>
        <xdr:cNvPr id="627" name="テキスト ボックス 626"/>
        <xdr:cNvSpPr txBox="1"/>
      </xdr:nvSpPr>
      <xdr:spPr>
        <a:xfrm>
          <a:off x="13436111" y="1335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9705</xdr:rowOff>
    </xdr:from>
    <xdr:to>
      <xdr:col>18</xdr:col>
      <xdr:colOff>492125</xdr:colOff>
      <xdr:row>77</xdr:row>
      <xdr:rowOff>111305</xdr:rowOff>
    </xdr:to>
    <xdr:sp macro="" textlink="">
      <xdr:nvSpPr>
        <xdr:cNvPr id="628" name="円/楕円 627"/>
        <xdr:cNvSpPr/>
      </xdr:nvSpPr>
      <xdr:spPr>
        <a:xfrm>
          <a:off x="12763500" y="1321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102432</xdr:rowOff>
    </xdr:from>
    <xdr:ext cx="534377" cy="259045"/>
    <xdr:sp macro="" textlink="">
      <xdr:nvSpPr>
        <xdr:cNvPr id="629" name="テキスト ボックス 628"/>
        <xdr:cNvSpPr txBox="1"/>
      </xdr:nvSpPr>
      <xdr:spPr>
        <a:xfrm>
          <a:off x="12547111" y="1330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52019</xdr:rowOff>
    </xdr:from>
    <xdr:to>
      <xdr:col>23</xdr:col>
      <xdr:colOff>517525</xdr:colOff>
      <xdr:row>98</xdr:row>
      <xdr:rowOff>52987</xdr:rowOff>
    </xdr:to>
    <xdr:cxnSp macro="">
      <xdr:nvCxnSpPr>
        <xdr:cNvPr id="656" name="直線コネクタ 655"/>
        <xdr:cNvCxnSpPr/>
      </xdr:nvCxnSpPr>
      <xdr:spPr>
        <a:xfrm>
          <a:off x="15481300" y="16854119"/>
          <a:ext cx="8382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52019</xdr:rowOff>
    </xdr:from>
    <xdr:to>
      <xdr:col>22</xdr:col>
      <xdr:colOff>365125</xdr:colOff>
      <xdr:row>98</xdr:row>
      <xdr:rowOff>87241</xdr:rowOff>
    </xdr:to>
    <xdr:cxnSp macro="">
      <xdr:nvCxnSpPr>
        <xdr:cNvPr id="659" name="直線コネクタ 658"/>
        <xdr:cNvCxnSpPr/>
      </xdr:nvCxnSpPr>
      <xdr:spPr>
        <a:xfrm flipV="1">
          <a:off x="14592300" y="16854119"/>
          <a:ext cx="889000" cy="3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150188</xdr:rowOff>
    </xdr:from>
    <xdr:to>
      <xdr:col>21</xdr:col>
      <xdr:colOff>161925</xdr:colOff>
      <xdr:row>98</xdr:row>
      <xdr:rowOff>87241</xdr:rowOff>
    </xdr:to>
    <xdr:cxnSp macro="">
      <xdr:nvCxnSpPr>
        <xdr:cNvPr id="662" name="直線コネクタ 661"/>
        <xdr:cNvCxnSpPr/>
      </xdr:nvCxnSpPr>
      <xdr:spPr>
        <a:xfrm>
          <a:off x="13703300" y="16780838"/>
          <a:ext cx="889000" cy="10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150188</xdr:rowOff>
    </xdr:from>
    <xdr:to>
      <xdr:col>19</xdr:col>
      <xdr:colOff>644525</xdr:colOff>
      <xdr:row>97</xdr:row>
      <xdr:rowOff>163209</xdr:rowOff>
    </xdr:to>
    <xdr:cxnSp macro="">
      <xdr:nvCxnSpPr>
        <xdr:cNvPr id="665" name="直線コネクタ 664"/>
        <xdr:cNvCxnSpPr/>
      </xdr:nvCxnSpPr>
      <xdr:spPr>
        <a:xfrm flipV="1">
          <a:off x="12814300" y="16780838"/>
          <a:ext cx="889000" cy="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2187</xdr:rowOff>
    </xdr:from>
    <xdr:to>
      <xdr:col>23</xdr:col>
      <xdr:colOff>568325</xdr:colOff>
      <xdr:row>98</xdr:row>
      <xdr:rowOff>103787</xdr:rowOff>
    </xdr:to>
    <xdr:sp macro="" textlink="">
      <xdr:nvSpPr>
        <xdr:cNvPr id="675" name="円/楕円 674"/>
        <xdr:cNvSpPr/>
      </xdr:nvSpPr>
      <xdr:spPr>
        <a:xfrm>
          <a:off x="16268700" y="1680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133014</xdr:rowOff>
    </xdr:from>
    <xdr:ext cx="469744" cy="259045"/>
    <xdr:sp macro="" textlink="">
      <xdr:nvSpPr>
        <xdr:cNvPr id="676" name="積立金該当値テキスト"/>
        <xdr:cNvSpPr txBox="1"/>
      </xdr:nvSpPr>
      <xdr:spPr>
        <a:xfrm>
          <a:off x="16370300" y="1659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1219</xdr:rowOff>
    </xdr:from>
    <xdr:to>
      <xdr:col>22</xdr:col>
      <xdr:colOff>415925</xdr:colOff>
      <xdr:row>98</xdr:row>
      <xdr:rowOff>102819</xdr:rowOff>
    </xdr:to>
    <xdr:sp macro="" textlink="">
      <xdr:nvSpPr>
        <xdr:cNvPr id="677" name="円/楕円 676"/>
        <xdr:cNvSpPr/>
      </xdr:nvSpPr>
      <xdr:spPr>
        <a:xfrm>
          <a:off x="15430500" y="1680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93946</xdr:rowOff>
    </xdr:from>
    <xdr:ext cx="469744" cy="259045"/>
    <xdr:sp macro="" textlink="">
      <xdr:nvSpPr>
        <xdr:cNvPr id="678" name="テキスト ボックス 677"/>
        <xdr:cNvSpPr txBox="1"/>
      </xdr:nvSpPr>
      <xdr:spPr>
        <a:xfrm>
          <a:off x="15246427" y="1689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36441</xdr:rowOff>
    </xdr:from>
    <xdr:to>
      <xdr:col>21</xdr:col>
      <xdr:colOff>212725</xdr:colOff>
      <xdr:row>98</xdr:row>
      <xdr:rowOff>138041</xdr:rowOff>
    </xdr:to>
    <xdr:sp macro="" textlink="">
      <xdr:nvSpPr>
        <xdr:cNvPr id="679" name="円/楕円 678"/>
        <xdr:cNvSpPr/>
      </xdr:nvSpPr>
      <xdr:spPr>
        <a:xfrm>
          <a:off x="14541500" y="1683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129168</xdr:rowOff>
    </xdr:from>
    <xdr:ext cx="469744" cy="259045"/>
    <xdr:sp macro="" textlink="">
      <xdr:nvSpPr>
        <xdr:cNvPr id="680" name="テキスト ボックス 679"/>
        <xdr:cNvSpPr txBox="1"/>
      </xdr:nvSpPr>
      <xdr:spPr>
        <a:xfrm>
          <a:off x="14357427" y="1693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99388</xdr:rowOff>
    </xdr:from>
    <xdr:to>
      <xdr:col>20</xdr:col>
      <xdr:colOff>9525</xdr:colOff>
      <xdr:row>98</xdr:row>
      <xdr:rowOff>29538</xdr:rowOff>
    </xdr:to>
    <xdr:sp macro="" textlink="">
      <xdr:nvSpPr>
        <xdr:cNvPr id="681" name="円/楕円 680"/>
        <xdr:cNvSpPr/>
      </xdr:nvSpPr>
      <xdr:spPr>
        <a:xfrm>
          <a:off x="13652500" y="1673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20665</xdr:rowOff>
    </xdr:from>
    <xdr:ext cx="534377" cy="259045"/>
    <xdr:sp macro="" textlink="">
      <xdr:nvSpPr>
        <xdr:cNvPr id="682" name="テキスト ボックス 681"/>
        <xdr:cNvSpPr txBox="1"/>
      </xdr:nvSpPr>
      <xdr:spPr>
        <a:xfrm>
          <a:off x="13436111" y="1682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112409</xdr:rowOff>
    </xdr:from>
    <xdr:to>
      <xdr:col>18</xdr:col>
      <xdr:colOff>492125</xdr:colOff>
      <xdr:row>98</xdr:row>
      <xdr:rowOff>42559</xdr:rowOff>
    </xdr:to>
    <xdr:sp macro="" textlink="">
      <xdr:nvSpPr>
        <xdr:cNvPr id="683" name="円/楕円 682"/>
        <xdr:cNvSpPr/>
      </xdr:nvSpPr>
      <xdr:spPr>
        <a:xfrm>
          <a:off x="12763500" y="167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33686</xdr:rowOff>
    </xdr:from>
    <xdr:ext cx="534377" cy="259045"/>
    <xdr:sp macro="" textlink="">
      <xdr:nvSpPr>
        <xdr:cNvPr id="684" name="テキスト ボックス 683"/>
        <xdr:cNvSpPr txBox="1"/>
      </xdr:nvSpPr>
      <xdr:spPr>
        <a:xfrm>
          <a:off x="12547111" y="168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93762</xdr:rowOff>
    </xdr:from>
    <xdr:to>
      <xdr:col>32</xdr:col>
      <xdr:colOff>187325</xdr:colOff>
      <xdr:row>39</xdr:row>
      <xdr:rowOff>93762</xdr:rowOff>
    </xdr:to>
    <xdr:cxnSp macro="">
      <xdr:nvCxnSpPr>
        <xdr:cNvPr id="715" name="直線コネクタ 714"/>
        <xdr:cNvCxnSpPr/>
      </xdr:nvCxnSpPr>
      <xdr:spPr>
        <a:xfrm>
          <a:off x="21323300" y="67803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42164</xdr:rowOff>
    </xdr:from>
    <xdr:to>
      <xdr:col>31</xdr:col>
      <xdr:colOff>34925</xdr:colOff>
      <xdr:row>39</xdr:row>
      <xdr:rowOff>93762</xdr:rowOff>
    </xdr:to>
    <xdr:cxnSp macro="">
      <xdr:nvCxnSpPr>
        <xdr:cNvPr id="718" name="直線コネクタ 717"/>
        <xdr:cNvCxnSpPr/>
      </xdr:nvCxnSpPr>
      <xdr:spPr>
        <a:xfrm>
          <a:off x="20434300" y="6728714"/>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42164</xdr:rowOff>
    </xdr:from>
    <xdr:to>
      <xdr:col>29</xdr:col>
      <xdr:colOff>517525</xdr:colOff>
      <xdr:row>39</xdr:row>
      <xdr:rowOff>91803</xdr:rowOff>
    </xdr:to>
    <xdr:cxnSp macro="">
      <xdr:nvCxnSpPr>
        <xdr:cNvPr id="721" name="直線コネクタ 720"/>
        <xdr:cNvCxnSpPr/>
      </xdr:nvCxnSpPr>
      <xdr:spPr>
        <a:xfrm flipV="1">
          <a:off x="19545300" y="6728714"/>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91803</xdr:rowOff>
    </xdr:from>
    <xdr:to>
      <xdr:col>28</xdr:col>
      <xdr:colOff>314325</xdr:colOff>
      <xdr:row>39</xdr:row>
      <xdr:rowOff>91803</xdr:rowOff>
    </xdr:to>
    <xdr:cxnSp macro="">
      <xdr:nvCxnSpPr>
        <xdr:cNvPr id="724" name="直線コネクタ 723"/>
        <xdr:cNvCxnSpPr/>
      </xdr:nvCxnSpPr>
      <xdr:spPr>
        <a:xfrm>
          <a:off x="18656300" y="67783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42962</xdr:rowOff>
    </xdr:from>
    <xdr:to>
      <xdr:col>32</xdr:col>
      <xdr:colOff>238125</xdr:colOff>
      <xdr:row>39</xdr:row>
      <xdr:rowOff>144562</xdr:rowOff>
    </xdr:to>
    <xdr:sp macro="" textlink="">
      <xdr:nvSpPr>
        <xdr:cNvPr id="734" name="円/楕円 733"/>
        <xdr:cNvSpPr/>
      </xdr:nvSpPr>
      <xdr:spPr>
        <a:xfrm>
          <a:off x="22110700" y="67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129339</xdr:rowOff>
    </xdr:from>
    <xdr:ext cx="313932" cy="259045"/>
    <xdr:sp macro="" textlink="">
      <xdr:nvSpPr>
        <xdr:cNvPr id="735" name="投資及び出資金該当値テキスト"/>
        <xdr:cNvSpPr txBox="1"/>
      </xdr:nvSpPr>
      <xdr:spPr>
        <a:xfrm>
          <a:off x="22212300" y="66444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42962</xdr:rowOff>
    </xdr:from>
    <xdr:to>
      <xdr:col>31</xdr:col>
      <xdr:colOff>85725</xdr:colOff>
      <xdr:row>39</xdr:row>
      <xdr:rowOff>144562</xdr:rowOff>
    </xdr:to>
    <xdr:sp macro="" textlink="">
      <xdr:nvSpPr>
        <xdr:cNvPr id="736" name="円/楕円 735"/>
        <xdr:cNvSpPr/>
      </xdr:nvSpPr>
      <xdr:spPr>
        <a:xfrm>
          <a:off x="21272500" y="67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135689</xdr:rowOff>
    </xdr:from>
    <xdr:ext cx="313932" cy="259045"/>
    <xdr:sp macro="" textlink="">
      <xdr:nvSpPr>
        <xdr:cNvPr id="737" name="テキスト ボックス 736"/>
        <xdr:cNvSpPr txBox="1"/>
      </xdr:nvSpPr>
      <xdr:spPr>
        <a:xfrm>
          <a:off x="21166333" y="6822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162814</xdr:rowOff>
    </xdr:from>
    <xdr:to>
      <xdr:col>29</xdr:col>
      <xdr:colOff>568325</xdr:colOff>
      <xdr:row>39</xdr:row>
      <xdr:rowOff>92964</xdr:rowOff>
    </xdr:to>
    <xdr:sp macro="" textlink="">
      <xdr:nvSpPr>
        <xdr:cNvPr id="738" name="円/楕円 737"/>
        <xdr:cNvSpPr/>
      </xdr:nvSpPr>
      <xdr:spPr>
        <a:xfrm>
          <a:off x="20383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84091</xdr:rowOff>
    </xdr:from>
    <xdr:ext cx="378565" cy="259045"/>
    <xdr:sp macro="" textlink="">
      <xdr:nvSpPr>
        <xdr:cNvPr id="739" name="テキスト ボックス 738"/>
        <xdr:cNvSpPr txBox="1"/>
      </xdr:nvSpPr>
      <xdr:spPr>
        <a:xfrm>
          <a:off x="20245017" y="6770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41003</xdr:rowOff>
    </xdr:from>
    <xdr:to>
      <xdr:col>28</xdr:col>
      <xdr:colOff>365125</xdr:colOff>
      <xdr:row>39</xdr:row>
      <xdr:rowOff>142603</xdr:rowOff>
    </xdr:to>
    <xdr:sp macro="" textlink="">
      <xdr:nvSpPr>
        <xdr:cNvPr id="740" name="円/楕円 739"/>
        <xdr:cNvSpPr/>
      </xdr:nvSpPr>
      <xdr:spPr>
        <a:xfrm>
          <a:off x="19494500" y="672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133730</xdr:rowOff>
    </xdr:from>
    <xdr:ext cx="313932" cy="259045"/>
    <xdr:sp macro="" textlink="">
      <xdr:nvSpPr>
        <xdr:cNvPr id="741" name="テキスト ボックス 740"/>
        <xdr:cNvSpPr txBox="1"/>
      </xdr:nvSpPr>
      <xdr:spPr>
        <a:xfrm>
          <a:off x="19388333" y="68202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41003</xdr:rowOff>
    </xdr:from>
    <xdr:to>
      <xdr:col>27</xdr:col>
      <xdr:colOff>161925</xdr:colOff>
      <xdr:row>39</xdr:row>
      <xdr:rowOff>142603</xdr:rowOff>
    </xdr:to>
    <xdr:sp macro="" textlink="">
      <xdr:nvSpPr>
        <xdr:cNvPr id="742" name="円/楕円 741"/>
        <xdr:cNvSpPr/>
      </xdr:nvSpPr>
      <xdr:spPr>
        <a:xfrm>
          <a:off x="18605500" y="672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133730</xdr:rowOff>
    </xdr:from>
    <xdr:ext cx="313932" cy="259045"/>
    <xdr:sp macro="" textlink="">
      <xdr:nvSpPr>
        <xdr:cNvPr id="743" name="テキスト ボックス 742"/>
        <xdr:cNvSpPr txBox="1"/>
      </xdr:nvSpPr>
      <xdr:spPr>
        <a:xfrm>
          <a:off x="18499333" y="68202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129962</xdr:rowOff>
    </xdr:from>
    <xdr:to>
      <xdr:col>32</xdr:col>
      <xdr:colOff>187325</xdr:colOff>
      <xdr:row>58</xdr:row>
      <xdr:rowOff>130511</xdr:rowOff>
    </xdr:to>
    <xdr:cxnSp macro="">
      <xdr:nvCxnSpPr>
        <xdr:cNvPr id="770" name="直線コネクタ 769"/>
        <xdr:cNvCxnSpPr/>
      </xdr:nvCxnSpPr>
      <xdr:spPr>
        <a:xfrm>
          <a:off x="21323300" y="10074062"/>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129962</xdr:rowOff>
    </xdr:from>
    <xdr:to>
      <xdr:col>31</xdr:col>
      <xdr:colOff>34925</xdr:colOff>
      <xdr:row>58</xdr:row>
      <xdr:rowOff>129962</xdr:rowOff>
    </xdr:to>
    <xdr:cxnSp macro="">
      <xdr:nvCxnSpPr>
        <xdr:cNvPr id="773" name="直線コネクタ 772"/>
        <xdr:cNvCxnSpPr/>
      </xdr:nvCxnSpPr>
      <xdr:spPr>
        <a:xfrm>
          <a:off x="20434300" y="100740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126304</xdr:rowOff>
    </xdr:from>
    <xdr:to>
      <xdr:col>29</xdr:col>
      <xdr:colOff>517525</xdr:colOff>
      <xdr:row>58</xdr:row>
      <xdr:rowOff>129962</xdr:rowOff>
    </xdr:to>
    <xdr:cxnSp macro="">
      <xdr:nvCxnSpPr>
        <xdr:cNvPr id="776" name="直線コネクタ 775"/>
        <xdr:cNvCxnSpPr/>
      </xdr:nvCxnSpPr>
      <xdr:spPr>
        <a:xfrm>
          <a:off x="19545300" y="1007040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123789</xdr:rowOff>
    </xdr:from>
    <xdr:to>
      <xdr:col>28</xdr:col>
      <xdr:colOff>314325</xdr:colOff>
      <xdr:row>58</xdr:row>
      <xdr:rowOff>126304</xdr:rowOff>
    </xdr:to>
    <xdr:cxnSp macro="">
      <xdr:nvCxnSpPr>
        <xdr:cNvPr id="779" name="直線コネクタ 778"/>
        <xdr:cNvCxnSpPr/>
      </xdr:nvCxnSpPr>
      <xdr:spPr>
        <a:xfrm>
          <a:off x="18656300" y="1006788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79711</xdr:rowOff>
    </xdr:from>
    <xdr:to>
      <xdr:col>32</xdr:col>
      <xdr:colOff>238125</xdr:colOff>
      <xdr:row>59</xdr:row>
      <xdr:rowOff>9861</xdr:rowOff>
    </xdr:to>
    <xdr:sp macro="" textlink="">
      <xdr:nvSpPr>
        <xdr:cNvPr id="789" name="円/楕円 788"/>
        <xdr:cNvSpPr/>
      </xdr:nvSpPr>
      <xdr:spPr>
        <a:xfrm>
          <a:off x="22110700" y="100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166088</xdr:rowOff>
    </xdr:from>
    <xdr:ext cx="378565" cy="259045"/>
    <xdr:sp macro="" textlink="">
      <xdr:nvSpPr>
        <xdr:cNvPr id="790" name="貸付金該当値テキスト"/>
        <xdr:cNvSpPr txBox="1"/>
      </xdr:nvSpPr>
      <xdr:spPr>
        <a:xfrm>
          <a:off x="22212300" y="9938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79162</xdr:rowOff>
    </xdr:from>
    <xdr:to>
      <xdr:col>31</xdr:col>
      <xdr:colOff>85725</xdr:colOff>
      <xdr:row>59</xdr:row>
      <xdr:rowOff>9312</xdr:rowOff>
    </xdr:to>
    <xdr:sp macro="" textlink="">
      <xdr:nvSpPr>
        <xdr:cNvPr id="791" name="円/楕円 790"/>
        <xdr:cNvSpPr/>
      </xdr:nvSpPr>
      <xdr:spPr>
        <a:xfrm>
          <a:off x="21272500" y="1002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439</xdr:rowOff>
    </xdr:from>
    <xdr:ext cx="378565" cy="259045"/>
    <xdr:sp macro="" textlink="">
      <xdr:nvSpPr>
        <xdr:cNvPr id="792" name="テキスト ボックス 791"/>
        <xdr:cNvSpPr txBox="1"/>
      </xdr:nvSpPr>
      <xdr:spPr>
        <a:xfrm>
          <a:off x="21134017" y="10115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79162</xdr:rowOff>
    </xdr:from>
    <xdr:to>
      <xdr:col>29</xdr:col>
      <xdr:colOff>568325</xdr:colOff>
      <xdr:row>59</xdr:row>
      <xdr:rowOff>9312</xdr:rowOff>
    </xdr:to>
    <xdr:sp macro="" textlink="">
      <xdr:nvSpPr>
        <xdr:cNvPr id="793" name="円/楕円 792"/>
        <xdr:cNvSpPr/>
      </xdr:nvSpPr>
      <xdr:spPr>
        <a:xfrm>
          <a:off x="20383500" y="1002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439</xdr:rowOff>
    </xdr:from>
    <xdr:ext cx="378565" cy="259045"/>
    <xdr:sp macro="" textlink="">
      <xdr:nvSpPr>
        <xdr:cNvPr id="794" name="テキスト ボックス 793"/>
        <xdr:cNvSpPr txBox="1"/>
      </xdr:nvSpPr>
      <xdr:spPr>
        <a:xfrm>
          <a:off x="20245017" y="10115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75504</xdr:rowOff>
    </xdr:from>
    <xdr:to>
      <xdr:col>28</xdr:col>
      <xdr:colOff>365125</xdr:colOff>
      <xdr:row>59</xdr:row>
      <xdr:rowOff>5654</xdr:rowOff>
    </xdr:to>
    <xdr:sp macro="" textlink="">
      <xdr:nvSpPr>
        <xdr:cNvPr id="795" name="円/楕円 794"/>
        <xdr:cNvSpPr/>
      </xdr:nvSpPr>
      <xdr:spPr>
        <a:xfrm>
          <a:off x="19494500" y="100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168231</xdr:rowOff>
    </xdr:from>
    <xdr:ext cx="378565" cy="259045"/>
    <xdr:sp macro="" textlink="">
      <xdr:nvSpPr>
        <xdr:cNvPr id="796" name="テキスト ボックス 795"/>
        <xdr:cNvSpPr txBox="1"/>
      </xdr:nvSpPr>
      <xdr:spPr>
        <a:xfrm>
          <a:off x="19356017" y="10112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72989</xdr:rowOff>
    </xdr:from>
    <xdr:to>
      <xdr:col>27</xdr:col>
      <xdr:colOff>161925</xdr:colOff>
      <xdr:row>59</xdr:row>
      <xdr:rowOff>3139</xdr:rowOff>
    </xdr:to>
    <xdr:sp macro="" textlink="">
      <xdr:nvSpPr>
        <xdr:cNvPr id="797" name="円/楕円 796"/>
        <xdr:cNvSpPr/>
      </xdr:nvSpPr>
      <xdr:spPr>
        <a:xfrm>
          <a:off x="18605500" y="100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165716</xdr:rowOff>
    </xdr:from>
    <xdr:ext cx="378565" cy="259045"/>
    <xdr:sp macro="" textlink="">
      <xdr:nvSpPr>
        <xdr:cNvPr id="798" name="テキスト ボックス 797"/>
        <xdr:cNvSpPr txBox="1"/>
      </xdr:nvSpPr>
      <xdr:spPr>
        <a:xfrm>
          <a:off x="18467017" y="1010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61192</xdr:rowOff>
    </xdr:from>
    <xdr:to>
      <xdr:col>32</xdr:col>
      <xdr:colOff>187325</xdr:colOff>
      <xdr:row>78</xdr:row>
      <xdr:rowOff>89946</xdr:rowOff>
    </xdr:to>
    <xdr:cxnSp macro="">
      <xdr:nvCxnSpPr>
        <xdr:cNvPr id="830" name="直線コネクタ 829"/>
        <xdr:cNvCxnSpPr/>
      </xdr:nvCxnSpPr>
      <xdr:spPr>
        <a:xfrm>
          <a:off x="21323300" y="13434292"/>
          <a:ext cx="838200" cy="2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61192</xdr:rowOff>
    </xdr:from>
    <xdr:to>
      <xdr:col>31</xdr:col>
      <xdr:colOff>34925</xdr:colOff>
      <xdr:row>78</xdr:row>
      <xdr:rowOff>159359</xdr:rowOff>
    </xdr:to>
    <xdr:cxnSp macro="">
      <xdr:nvCxnSpPr>
        <xdr:cNvPr id="833" name="直線コネクタ 832"/>
        <xdr:cNvCxnSpPr/>
      </xdr:nvCxnSpPr>
      <xdr:spPr>
        <a:xfrm flipV="1">
          <a:off x="20434300" y="13434292"/>
          <a:ext cx="889000" cy="9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112023</xdr:rowOff>
    </xdr:from>
    <xdr:to>
      <xdr:col>29</xdr:col>
      <xdr:colOff>517525</xdr:colOff>
      <xdr:row>78</xdr:row>
      <xdr:rowOff>159359</xdr:rowOff>
    </xdr:to>
    <xdr:cxnSp macro="">
      <xdr:nvCxnSpPr>
        <xdr:cNvPr id="836" name="直線コネクタ 835"/>
        <xdr:cNvCxnSpPr/>
      </xdr:nvCxnSpPr>
      <xdr:spPr>
        <a:xfrm>
          <a:off x="19545300" y="13485123"/>
          <a:ext cx="889000" cy="4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112023</xdr:rowOff>
    </xdr:from>
    <xdr:to>
      <xdr:col>28</xdr:col>
      <xdr:colOff>314325</xdr:colOff>
      <xdr:row>78</xdr:row>
      <xdr:rowOff>131014</xdr:rowOff>
    </xdr:to>
    <xdr:cxnSp macro="">
      <xdr:nvCxnSpPr>
        <xdr:cNvPr id="839" name="直線コネクタ 838"/>
        <xdr:cNvCxnSpPr/>
      </xdr:nvCxnSpPr>
      <xdr:spPr>
        <a:xfrm flipV="1">
          <a:off x="18656300" y="13485123"/>
          <a:ext cx="8890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39146</xdr:rowOff>
    </xdr:from>
    <xdr:to>
      <xdr:col>32</xdr:col>
      <xdr:colOff>238125</xdr:colOff>
      <xdr:row>78</xdr:row>
      <xdr:rowOff>140746</xdr:rowOff>
    </xdr:to>
    <xdr:sp macro="" textlink="">
      <xdr:nvSpPr>
        <xdr:cNvPr id="849" name="円/楕円 848"/>
        <xdr:cNvSpPr/>
      </xdr:nvSpPr>
      <xdr:spPr>
        <a:xfrm>
          <a:off x="22110700" y="134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17573</xdr:rowOff>
    </xdr:from>
    <xdr:ext cx="534377" cy="259045"/>
    <xdr:sp macro="" textlink="">
      <xdr:nvSpPr>
        <xdr:cNvPr id="850" name="繰出金該当値テキスト"/>
        <xdr:cNvSpPr txBox="1"/>
      </xdr:nvSpPr>
      <xdr:spPr>
        <a:xfrm>
          <a:off x="22212300" y="1339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31,047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10392</xdr:rowOff>
    </xdr:from>
    <xdr:to>
      <xdr:col>31</xdr:col>
      <xdr:colOff>85725</xdr:colOff>
      <xdr:row>78</xdr:row>
      <xdr:rowOff>111992</xdr:rowOff>
    </xdr:to>
    <xdr:sp macro="" textlink="">
      <xdr:nvSpPr>
        <xdr:cNvPr id="851" name="円/楕円 850"/>
        <xdr:cNvSpPr/>
      </xdr:nvSpPr>
      <xdr:spPr>
        <a:xfrm>
          <a:off x="21272500" y="1338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103119</xdr:rowOff>
    </xdr:from>
    <xdr:ext cx="534377" cy="259045"/>
    <xdr:sp macro="" textlink="">
      <xdr:nvSpPr>
        <xdr:cNvPr id="852" name="テキスト ボックス 851"/>
        <xdr:cNvSpPr txBox="1"/>
      </xdr:nvSpPr>
      <xdr:spPr>
        <a:xfrm>
          <a:off x="21056111" y="1347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32,808</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108559</xdr:rowOff>
    </xdr:from>
    <xdr:to>
      <xdr:col>29</xdr:col>
      <xdr:colOff>568325</xdr:colOff>
      <xdr:row>79</xdr:row>
      <xdr:rowOff>38709</xdr:rowOff>
    </xdr:to>
    <xdr:sp macro="" textlink="">
      <xdr:nvSpPr>
        <xdr:cNvPr id="853" name="円/楕円 852"/>
        <xdr:cNvSpPr/>
      </xdr:nvSpPr>
      <xdr:spPr>
        <a:xfrm>
          <a:off x="20383500" y="134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29836</xdr:rowOff>
    </xdr:from>
    <xdr:ext cx="534377" cy="259045"/>
    <xdr:sp macro="" textlink="">
      <xdr:nvSpPr>
        <xdr:cNvPr id="854" name="テキスト ボックス 853"/>
        <xdr:cNvSpPr txBox="1"/>
      </xdr:nvSpPr>
      <xdr:spPr>
        <a:xfrm>
          <a:off x="20167111" y="1357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26,796</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61223</xdr:rowOff>
    </xdr:from>
    <xdr:to>
      <xdr:col>28</xdr:col>
      <xdr:colOff>365125</xdr:colOff>
      <xdr:row>78</xdr:row>
      <xdr:rowOff>162823</xdr:rowOff>
    </xdr:to>
    <xdr:sp macro="" textlink="">
      <xdr:nvSpPr>
        <xdr:cNvPr id="855" name="円/楕円 854"/>
        <xdr:cNvSpPr/>
      </xdr:nvSpPr>
      <xdr:spPr>
        <a:xfrm>
          <a:off x="19494500" y="134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153950</xdr:rowOff>
    </xdr:from>
    <xdr:ext cx="534377" cy="259045"/>
    <xdr:sp macro="" textlink="">
      <xdr:nvSpPr>
        <xdr:cNvPr id="856" name="テキスト ボックス 855"/>
        <xdr:cNvSpPr txBox="1"/>
      </xdr:nvSpPr>
      <xdr:spPr>
        <a:xfrm>
          <a:off x="19278111" y="1352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80214</xdr:rowOff>
    </xdr:from>
    <xdr:to>
      <xdr:col>27</xdr:col>
      <xdr:colOff>161925</xdr:colOff>
      <xdr:row>79</xdr:row>
      <xdr:rowOff>10364</xdr:rowOff>
    </xdr:to>
    <xdr:sp macro="" textlink="">
      <xdr:nvSpPr>
        <xdr:cNvPr id="857" name="円/楕円 856"/>
        <xdr:cNvSpPr/>
      </xdr:nvSpPr>
      <xdr:spPr>
        <a:xfrm>
          <a:off x="18605500" y="134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1491</xdr:rowOff>
    </xdr:from>
    <xdr:ext cx="534377" cy="259045"/>
    <xdr:sp macro="" textlink="">
      <xdr:nvSpPr>
        <xdr:cNvPr id="858" name="テキスト ボックス 857"/>
        <xdr:cNvSpPr txBox="1"/>
      </xdr:nvSpPr>
      <xdr:spPr>
        <a:xfrm>
          <a:off x="18389111" y="1354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301,275</a:t>
          </a:r>
          <a:r>
            <a:rPr kumimoji="1" lang="ja-JP" altLang="en-US" sz="1300">
              <a:latin typeface="ＭＳ Ｐゴシック"/>
            </a:rPr>
            <a:t>円となっている。主な構成項目である扶助費は近年伸びが著しく、平成</a:t>
          </a:r>
          <a:r>
            <a:rPr kumimoji="1" lang="en-US" altLang="ja-JP" sz="1300">
              <a:latin typeface="ＭＳ Ｐゴシック"/>
            </a:rPr>
            <a:t>24</a:t>
          </a:r>
          <a:r>
            <a:rPr kumimoji="1" lang="ja-JP" altLang="en-US" sz="1300">
              <a:latin typeface="ＭＳ Ｐゴシック"/>
            </a:rPr>
            <a:t>年度から比較すると</a:t>
          </a:r>
          <a:r>
            <a:rPr kumimoji="1" lang="en-US" altLang="ja-JP" sz="1300">
              <a:latin typeface="ＭＳ Ｐゴシック"/>
            </a:rPr>
            <a:t>35.0</a:t>
          </a:r>
          <a:r>
            <a:rPr kumimoji="1" lang="ja-JP" altLang="en-US" sz="1300">
              <a:latin typeface="ＭＳ Ｐゴシック"/>
            </a:rPr>
            <a:t>％増（</a:t>
          </a:r>
          <a:r>
            <a:rPr kumimoji="1" lang="en-US" altLang="ja-JP" sz="1300">
              <a:latin typeface="ＭＳ Ｐゴシック"/>
            </a:rPr>
            <a:t>H24→H25</a:t>
          </a:r>
          <a:r>
            <a:rPr kumimoji="1" lang="ja-JP" altLang="en-US" sz="1300">
              <a:latin typeface="ＭＳ Ｐゴシック"/>
            </a:rPr>
            <a:t>：</a:t>
          </a:r>
          <a:r>
            <a:rPr kumimoji="1" lang="en-US" altLang="ja-JP" sz="1300">
              <a:latin typeface="ＭＳ Ｐゴシック"/>
            </a:rPr>
            <a:t>7.5</a:t>
          </a:r>
          <a:r>
            <a:rPr kumimoji="1" lang="ja-JP" altLang="en-US" sz="1300">
              <a:latin typeface="ＭＳ Ｐゴシック"/>
            </a:rPr>
            <a:t>％増、</a:t>
          </a:r>
          <a:r>
            <a:rPr kumimoji="1" lang="en-US" altLang="ja-JP" sz="1300">
              <a:latin typeface="ＭＳ Ｐゴシック"/>
            </a:rPr>
            <a:t>H25→H26</a:t>
          </a:r>
          <a:r>
            <a:rPr kumimoji="1" lang="ja-JP" altLang="en-US" sz="1300">
              <a:latin typeface="ＭＳ Ｐゴシック"/>
            </a:rPr>
            <a:t>：</a:t>
          </a:r>
          <a:r>
            <a:rPr kumimoji="1" lang="en-US" altLang="ja-JP" sz="1300">
              <a:latin typeface="ＭＳ Ｐゴシック"/>
            </a:rPr>
            <a:t>10.6</a:t>
          </a:r>
          <a:r>
            <a:rPr kumimoji="1" lang="ja-JP" altLang="en-US" sz="1300">
              <a:latin typeface="ＭＳ Ｐゴシック"/>
            </a:rPr>
            <a:t>％増、</a:t>
          </a:r>
          <a:r>
            <a:rPr kumimoji="1" lang="en-US" altLang="ja-JP" sz="1300">
              <a:latin typeface="ＭＳ Ｐゴシック"/>
            </a:rPr>
            <a:t>H26→H27</a:t>
          </a:r>
          <a:r>
            <a:rPr kumimoji="1" lang="ja-JP" altLang="en-US" sz="1300">
              <a:latin typeface="ＭＳ Ｐゴシック"/>
            </a:rPr>
            <a:t>：</a:t>
          </a:r>
          <a:r>
            <a:rPr kumimoji="1" lang="en-US" altLang="ja-JP" sz="1300">
              <a:latin typeface="ＭＳ Ｐゴシック"/>
            </a:rPr>
            <a:t>7.7</a:t>
          </a:r>
          <a:r>
            <a:rPr kumimoji="1" lang="ja-JP" altLang="en-US" sz="1300">
              <a:latin typeface="ＭＳ Ｐゴシック"/>
            </a:rPr>
            <a:t>％増、</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H28</a:t>
          </a:r>
          <a:r>
            <a:rPr kumimoji="1" lang="ja-JP" altLang="en-US" sz="1300">
              <a:latin typeface="ＭＳ Ｐゴシック"/>
            </a:rPr>
            <a:t>：</a:t>
          </a:r>
          <a:r>
            <a:rPr kumimoji="1" lang="en-US" altLang="ja-JP" sz="1300">
              <a:latin typeface="ＭＳ Ｐゴシック"/>
            </a:rPr>
            <a:t>5.4</a:t>
          </a:r>
          <a:r>
            <a:rPr kumimoji="1" lang="ja-JP" altLang="en-US" sz="1300">
              <a:latin typeface="ＭＳ Ｐゴシック"/>
            </a:rPr>
            <a:t>％増）の住民一人当たり</a:t>
          </a:r>
          <a:r>
            <a:rPr kumimoji="1" lang="en-US" altLang="ja-JP" sz="1300">
              <a:latin typeface="ＭＳ Ｐゴシック"/>
            </a:rPr>
            <a:t>71,006</a:t>
          </a:r>
          <a:r>
            <a:rPr kumimoji="1" lang="ja-JP" altLang="en-US" sz="1300">
              <a:latin typeface="ＭＳ Ｐゴシック"/>
            </a:rPr>
            <a:t>円となっているが、類似団体と比較すると低い水準となっている。増加傾向にある障害児・者給付費や生活保護費等に注視し、医療費をはじめとした扶助費抑制施策を継続していく必要がある。</a:t>
          </a:r>
        </a:p>
        <a:p>
          <a:r>
            <a:rPr kumimoji="1" lang="ja-JP" altLang="en-US" sz="1300">
              <a:latin typeface="ＭＳ Ｐゴシック"/>
            </a:rPr>
            <a:t>　牛久市は昭和後期からベッドタウンとして施設やインフラ等を大規模に整備してきた経緯があるため、施設設備の老朽化による維持管理費の増に伴う物件費及び維持補修費や、普通建設事業費のうち更新整備分について、類似団体と比較して高い水準となっている。公共施設総合管理計画等に基づいた施設改修を見込んでおり、この傾向は継続すると考えられる。また公債費については、市債残高抑制に努めた結果、類似団体と比較して低い状態を維持しているものの、前述の施設更新や、計画されている中学校建設等の大型事業により、今後ある程度の増加が見込まれる。財政負担の平準化や、公債費残高の抑制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85,022
83,940
58.92
26,665,091
25,614,985
874,419
15,317,546
22,351,359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99009</xdr:rowOff>
    </xdr:from>
    <xdr:to>
      <xdr:col>6</xdr:col>
      <xdr:colOff>511175</xdr:colOff>
      <xdr:row>36</xdr:row>
      <xdr:rowOff>104038</xdr:rowOff>
    </xdr:to>
    <xdr:cxnSp macro="">
      <xdr:nvCxnSpPr>
        <xdr:cNvPr id="59" name="直線コネクタ 58"/>
        <xdr:cNvCxnSpPr/>
      </xdr:nvCxnSpPr>
      <xdr:spPr>
        <a:xfrm flipV="1">
          <a:off x="3797300" y="6271209"/>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104038</xdr:rowOff>
    </xdr:from>
    <xdr:to>
      <xdr:col>5</xdr:col>
      <xdr:colOff>358775</xdr:colOff>
      <xdr:row>37</xdr:row>
      <xdr:rowOff>5283</xdr:rowOff>
    </xdr:to>
    <xdr:cxnSp macro="">
      <xdr:nvCxnSpPr>
        <xdr:cNvPr id="62" name="直線コネクタ 61"/>
        <xdr:cNvCxnSpPr/>
      </xdr:nvCxnSpPr>
      <xdr:spPr>
        <a:xfrm flipV="1">
          <a:off x="2908300" y="6276238"/>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5283</xdr:rowOff>
    </xdr:from>
    <xdr:to>
      <xdr:col>4</xdr:col>
      <xdr:colOff>155575</xdr:colOff>
      <xdr:row>37</xdr:row>
      <xdr:rowOff>16713</xdr:rowOff>
    </xdr:to>
    <xdr:cxnSp macro="">
      <xdr:nvCxnSpPr>
        <xdr:cNvPr id="65" name="直線コネクタ 64"/>
        <xdr:cNvCxnSpPr/>
      </xdr:nvCxnSpPr>
      <xdr:spPr>
        <a:xfrm flipV="1">
          <a:off x="2019300" y="634893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144729</xdr:rowOff>
    </xdr:from>
    <xdr:to>
      <xdr:col>2</xdr:col>
      <xdr:colOff>638175</xdr:colOff>
      <xdr:row>37</xdr:row>
      <xdr:rowOff>16713</xdr:rowOff>
    </xdr:to>
    <xdr:cxnSp macro="">
      <xdr:nvCxnSpPr>
        <xdr:cNvPr id="68" name="直線コネクタ 67"/>
        <xdr:cNvCxnSpPr/>
      </xdr:nvCxnSpPr>
      <xdr:spPr>
        <a:xfrm>
          <a:off x="1130300" y="631692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48209</xdr:rowOff>
    </xdr:from>
    <xdr:to>
      <xdr:col>6</xdr:col>
      <xdr:colOff>561975</xdr:colOff>
      <xdr:row>36</xdr:row>
      <xdr:rowOff>149809</xdr:rowOff>
    </xdr:to>
    <xdr:sp macro="" textlink="">
      <xdr:nvSpPr>
        <xdr:cNvPr id="78" name="円/楕円 77"/>
        <xdr:cNvSpPr/>
      </xdr:nvSpPr>
      <xdr:spPr>
        <a:xfrm>
          <a:off x="4584700" y="62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26636</xdr:rowOff>
    </xdr:from>
    <xdr:ext cx="469744" cy="259045"/>
    <xdr:sp macro="" textlink="">
      <xdr:nvSpPr>
        <xdr:cNvPr id="79" name="議会費該当値テキスト"/>
        <xdr:cNvSpPr txBox="1"/>
      </xdr:nvSpPr>
      <xdr:spPr>
        <a:xfrm>
          <a:off x="4686300" y="619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53238</xdr:rowOff>
    </xdr:from>
    <xdr:to>
      <xdr:col>5</xdr:col>
      <xdr:colOff>409575</xdr:colOff>
      <xdr:row>36</xdr:row>
      <xdr:rowOff>154838</xdr:rowOff>
    </xdr:to>
    <xdr:sp macro="" textlink="">
      <xdr:nvSpPr>
        <xdr:cNvPr id="80" name="円/楕円 79"/>
        <xdr:cNvSpPr/>
      </xdr:nvSpPr>
      <xdr:spPr>
        <a:xfrm>
          <a:off x="37465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145965</xdr:rowOff>
    </xdr:from>
    <xdr:ext cx="469744" cy="259045"/>
    <xdr:sp macro="" textlink="">
      <xdr:nvSpPr>
        <xdr:cNvPr id="81" name="テキスト ボックス 80"/>
        <xdr:cNvSpPr txBox="1"/>
      </xdr:nvSpPr>
      <xdr:spPr>
        <a:xfrm>
          <a:off x="3562427" y="63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125933</xdr:rowOff>
    </xdr:from>
    <xdr:to>
      <xdr:col>4</xdr:col>
      <xdr:colOff>206375</xdr:colOff>
      <xdr:row>37</xdr:row>
      <xdr:rowOff>56083</xdr:rowOff>
    </xdr:to>
    <xdr:sp macro="" textlink="">
      <xdr:nvSpPr>
        <xdr:cNvPr id="82" name="円/楕円 81"/>
        <xdr:cNvSpPr/>
      </xdr:nvSpPr>
      <xdr:spPr>
        <a:xfrm>
          <a:off x="2857500" y="62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47210</xdr:rowOff>
    </xdr:from>
    <xdr:ext cx="469744" cy="259045"/>
    <xdr:sp macro="" textlink="">
      <xdr:nvSpPr>
        <xdr:cNvPr id="83" name="テキスト ボックス 82"/>
        <xdr:cNvSpPr txBox="1"/>
      </xdr:nvSpPr>
      <xdr:spPr>
        <a:xfrm>
          <a:off x="2673427" y="639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137363</xdr:rowOff>
    </xdr:from>
    <xdr:to>
      <xdr:col>3</xdr:col>
      <xdr:colOff>3175</xdr:colOff>
      <xdr:row>37</xdr:row>
      <xdr:rowOff>67513</xdr:rowOff>
    </xdr:to>
    <xdr:sp macro="" textlink="">
      <xdr:nvSpPr>
        <xdr:cNvPr id="84" name="円/楕円 83"/>
        <xdr:cNvSpPr/>
      </xdr:nvSpPr>
      <xdr:spPr>
        <a:xfrm>
          <a:off x="1968500" y="63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58640</xdr:rowOff>
    </xdr:from>
    <xdr:ext cx="469744" cy="259045"/>
    <xdr:sp macro="" textlink="">
      <xdr:nvSpPr>
        <xdr:cNvPr id="85" name="テキスト ボックス 84"/>
        <xdr:cNvSpPr txBox="1"/>
      </xdr:nvSpPr>
      <xdr:spPr>
        <a:xfrm>
          <a:off x="1784427" y="640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93929</xdr:rowOff>
    </xdr:from>
    <xdr:to>
      <xdr:col>1</xdr:col>
      <xdr:colOff>485775</xdr:colOff>
      <xdr:row>37</xdr:row>
      <xdr:rowOff>24079</xdr:rowOff>
    </xdr:to>
    <xdr:sp macro="" textlink="">
      <xdr:nvSpPr>
        <xdr:cNvPr id="86" name="円/楕円 85"/>
        <xdr:cNvSpPr/>
      </xdr:nvSpPr>
      <xdr:spPr>
        <a:xfrm>
          <a:off x="1079500" y="62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15206</xdr:rowOff>
    </xdr:from>
    <xdr:ext cx="469744" cy="259045"/>
    <xdr:sp macro="" textlink="">
      <xdr:nvSpPr>
        <xdr:cNvPr id="87" name="テキスト ボックス 86"/>
        <xdr:cNvSpPr txBox="1"/>
      </xdr:nvSpPr>
      <xdr:spPr>
        <a:xfrm>
          <a:off x="895427" y="635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50561</xdr:rowOff>
    </xdr:from>
    <xdr:to>
      <xdr:col>6</xdr:col>
      <xdr:colOff>511175</xdr:colOff>
      <xdr:row>57</xdr:row>
      <xdr:rowOff>62380</xdr:rowOff>
    </xdr:to>
    <xdr:cxnSp macro="">
      <xdr:nvCxnSpPr>
        <xdr:cNvPr id="116" name="直線コネクタ 115"/>
        <xdr:cNvCxnSpPr/>
      </xdr:nvCxnSpPr>
      <xdr:spPr>
        <a:xfrm flipV="1">
          <a:off x="3797300" y="9823211"/>
          <a:ext cx="8382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62380</xdr:rowOff>
    </xdr:from>
    <xdr:to>
      <xdr:col>5</xdr:col>
      <xdr:colOff>358775</xdr:colOff>
      <xdr:row>57</xdr:row>
      <xdr:rowOff>107376</xdr:rowOff>
    </xdr:to>
    <xdr:cxnSp macro="">
      <xdr:nvCxnSpPr>
        <xdr:cNvPr id="119" name="直線コネクタ 118"/>
        <xdr:cNvCxnSpPr/>
      </xdr:nvCxnSpPr>
      <xdr:spPr>
        <a:xfrm flipV="1">
          <a:off x="2908300" y="9835030"/>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161051</xdr:rowOff>
    </xdr:from>
    <xdr:to>
      <xdr:col>4</xdr:col>
      <xdr:colOff>155575</xdr:colOff>
      <xdr:row>57</xdr:row>
      <xdr:rowOff>107376</xdr:rowOff>
    </xdr:to>
    <xdr:cxnSp macro="">
      <xdr:nvCxnSpPr>
        <xdr:cNvPr id="122" name="直線コネクタ 121"/>
        <xdr:cNvCxnSpPr/>
      </xdr:nvCxnSpPr>
      <xdr:spPr>
        <a:xfrm>
          <a:off x="2019300" y="9762251"/>
          <a:ext cx="889000" cy="11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161051</xdr:rowOff>
    </xdr:from>
    <xdr:to>
      <xdr:col>2</xdr:col>
      <xdr:colOff>638175</xdr:colOff>
      <xdr:row>57</xdr:row>
      <xdr:rowOff>20622</xdr:rowOff>
    </xdr:to>
    <xdr:cxnSp macro="">
      <xdr:nvCxnSpPr>
        <xdr:cNvPr id="125" name="直線コネクタ 124"/>
        <xdr:cNvCxnSpPr/>
      </xdr:nvCxnSpPr>
      <xdr:spPr>
        <a:xfrm flipV="1">
          <a:off x="1130300" y="9762251"/>
          <a:ext cx="889000" cy="3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171211</xdr:rowOff>
    </xdr:from>
    <xdr:to>
      <xdr:col>6</xdr:col>
      <xdr:colOff>561975</xdr:colOff>
      <xdr:row>57</xdr:row>
      <xdr:rowOff>101361</xdr:rowOff>
    </xdr:to>
    <xdr:sp macro="" textlink="">
      <xdr:nvSpPr>
        <xdr:cNvPr id="135" name="円/楕円 134"/>
        <xdr:cNvSpPr/>
      </xdr:nvSpPr>
      <xdr:spPr>
        <a:xfrm>
          <a:off x="4584700" y="977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149638</xdr:rowOff>
    </xdr:from>
    <xdr:ext cx="534377" cy="259045"/>
    <xdr:sp macro="" textlink="">
      <xdr:nvSpPr>
        <xdr:cNvPr id="136" name="総務費該当値テキスト"/>
        <xdr:cNvSpPr txBox="1"/>
      </xdr:nvSpPr>
      <xdr:spPr>
        <a:xfrm>
          <a:off x="4686300" y="975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44,198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11580</xdr:rowOff>
    </xdr:from>
    <xdr:to>
      <xdr:col>5</xdr:col>
      <xdr:colOff>409575</xdr:colOff>
      <xdr:row>57</xdr:row>
      <xdr:rowOff>113180</xdr:rowOff>
    </xdr:to>
    <xdr:sp macro="" textlink="">
      <xdr:nvSpPr>
        <xdr:cNvPr id="137" name="円/楕円 136"/>
        <xdr:cNvSpPr/>
      </xdr:nvSpPr>
      <xdr:spPr>
        <a:xfrm>
          <a:off x="3746500" y="97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104307</xdr:rowOff>
    </xdr:from>
    <xdr:ext cx="534377" cy="259045"/>
    <xdr:sp macro="" textlink="">
      <xdr:nvSpPr>
        <xdr:cNvPr id="138" name="テキスト ボックス 137"/>
        <xdr:cNvSpPr txBox="1"/>
      </xdr:nvSpPr>
      <xdr:spPr>
        <a:xfrm>
          <a:off x="3530111" y="98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56576</xdr:rowOff>
    </xdr:from>
    <xdr:to>
      <xdr:col>4</xdr:col>
      <xdr:colOff>206375</xdr:colOff>
      <xdr:row>57</xdr:row>
      <xdr:rowOff>158176</xdr:rowOff>
    </xdr:to>
    <xdr:sp macro="" textlink="">
      <xdr:nvSpPr>
        <xdr:cNvPr id="139" name="円/楕円 138"/>
        <xdr:cNvSpPr/>
      </xdr:nvSpPr>
      <xdr:spPr>
        <a:xfrm>
          <a:off x="2857500" y="982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149303</xdr:rowOff>
    </xdr:from>
    <xdr:ext cx="534377" cy="259045"/>
    <xdr:sp macro="" textlink="">
      <xdr:nvSpPr>
        <xdr:cNvPr id="140" name="テキスト ボックス 139"/>
        <xdr:cNvSpPr txBox="1"/>
      </xdr:nvSpPr>
      <xdr:spPr>
        <a:xfrm>
          <a:off x="2641111" y="992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110251</xdr:rowOff>
    </xdr:from>
    <xdr:to>
      <xdr:col>3</xdr:col>
      <xdr:colOff>3175</xdr:colOff>
      <xdr:row>57</xdr:row>
      <xdr:rowOff>40401</xdr:rowOff>
    </xdr:to>
    <xdr:sp macro="" textlink="">
      <xdr:nvSpPr>
        <xdr:cNvPr id="141" name="円/楕円 140"/>
        <xdr:cNvSpPr/>
      </xdr:nvSpPr>
      <xdr:spPr>
        <a:xfrm>
          <a:off x="1968500" y="971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31528</xdr:rowOff>
    </xdr:from>
    <xdr:ext cx="534377" cy="259045"/>
    <xdr:sp macro="" textlink="">
      <xdr:nvSpPr>
        <xdr:cNvPr id="142" name="テキスト ボックス 141"/>
        <xdr:cNvSpPr txBox="1"/>
      </xdr:nvSpPr>
      <xdr:spPr>
        <a:xfrm>
          <a:off x="1752111" y="980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141272</xdr:rowOff>
    </xdr:from>
    <xdr:to>
      <xdr:col>1</xdr:col>
      <xdr:colOff>485775</xdr:colOff>
      <xdr:row>57</xdr:row>
      <xdr:rowOff>71422</xdr:rowOff>
    </xdr:to>
    <xdr:sp macro="" textlink="">
      <xdr:nvSpPr>
        <xdr:cNvPr id="143" name="円/楕円 142"/>
        <xdr:cNvSpPr/>
      </xdr:nvSpPr>
      <xdr:spPr>
        <a:xfrm>
          <a:off x="1079500" y="974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62549</xdr:rowOff>
    </xdr:from>
    <xdr:ext cx="534377" cy="259045"/>
    <xdr:sp macro="" textlink="">
      <xdr:nvSpPr>
        <xdr:cNvPr id="144" name="テキスト ボックス 143"/>
        <xdr:cNvSpPr txBox="1"/>
      </xdr:nvSpPr>
      <xdr:spPr>
        <a:xfrm>
          <a:off x="863111" y="983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166663</xdr:rowOff>
    </xdr:from>
    <xdr:to>
      <xdr:col>6</xdr:col>
      <xdr:colOff>511175</xdr:colOff>
      <xdr:row>78</xdr:row>
      <xdr:rowOff>12573</xdr:rowOff>
    </xdr:to>
    <xdr:cxnSp macro="">
      <xdr:nvCxnSpPr>
        <xdr:cNvPr id="174" name="直線コネクタ 173"/>
        <xdr:cNvCxnSpPr/>
      </xdr:nvCxnSpPr>
      <xdr:spPr>
        <a:xfrm flipV="1">
          <a:off x="3797300" y="13368313"/>
          <a:ext cx="838200" cy="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12573</xdr:rowOff>
    </xdr:from>
    <xdr:to>
      <xdr:col>5</xdr:col>
      <xdr:colOff>358775</xdr:colOff>
      <xdr:row>78</xdr:row>
      <xdr:rowOff>81902</xdr:rowOff>
    </xdr:to>
    <xdr:cxnSp macro="">
      <xdr:nvCxnSpPr>
        <xdr:cNvPr id="177" name="直線コネクタ 176"/>
        <xdr:cNvCxnSpPr/>
      </xdr:nvCxnSpPr>
      <xdr:spPr>
        <a:xfrm flipV="1">
          <a:off x="2908300" y="13385673"/>
          <a:ext cx="889000" cy="6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81902</xdr:rowOff>
    </xdr:from>
    <xdr:to>
      <xdr:col>4</xdr:col>
      <xdr:colOff>155575</xdr:colOff>
      <xdr:row>78</xdr:row>
      <xdr:rowOff>94107</xdr:rowOff>
    </xdr:to>
    <xdr:cxnSp macro="">
      <xdr:nvCxnSpPr>
        <xdr:cNvPr id="180" name="直線コネクタ 179"/>
        <xdr:cNvCxnSpPr/>
      </xdr:nvCxnSpPr>
      <xdr:spPr>
        <a:xfrm flipV="1">
          <a:off x="2019300" y="13455002"/>
          <a:ext cx="889000" cy="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94107</xdr:rowOff>
    </xdr:from>
    <xdr:to>
      <xdr:col>2</xdr:col>
      <xdr:colOff>638175</xdr:colOff>
      <xdr:row>79</xdr:row>
      <xdr:rowOff>19850</xdr:rowOff>
    </xdr:to>
    <xdr:cxnSp macro="">
      <xdr:nvCxnSpPr>
        <xdr:cNvPr id="183" name="直線コネクタ 182"/>
        <xdr:cNvCxnSpPr/>
      </xdr:nvCxnSpPr>
      <xdr:spPr>
        <a:xfrm flipV="1">
          <a:off x="1130300" y="13467207"/>
          <a:ext cx="889000" cy="9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115863</xdr:rowOff>
    </xdr:from>
    <xdr:to>
      <xdr:col>6</xdr:col>
      <xdr:colOff>561975</xdr:colOff>
      <xdr:row>78</xdr:row>
      <xdr:rowOff>46013</xdr:rowOff>
    </xdr:to>
    <xdr:sp macro="" textlink="">
      <xdr:nvSpPr>
        <xdr:cNvPr id="193" name="円/楕円 192"/>
        <xdr:cNvSpPr/>
      </xdr:nvSpPr>
      <xdr:spPr>
        <a:xfrm>
          <a:off x="4584700" y="133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94290</xdr:rowOff>
    </xdr:from>
    <xdr:ext cx="599010" cy="259045"/>
    <xdr:sp macro="" textlink="">
      <xdr:nvSpPr>
        <xdr:cNvPr id="194" name="民生費該当値テキスト"/>
        <xdr:cNvSpPr txBox="1"/>
      </xdr:nvSpPr>
      <xdr:spPr>
        <a:xfrm>
          <a:off x="4686300" y="1329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107,377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133223</xdr:rowOff>
    </xdr:from>
    <xdr:to>
      <xdr:col>5</xdr:col>
      <xdr:colOff>409575</xdr:colOff>
      <xdr:row>78</xdr:row>
      <xdr:rowOff>63373</xdr:rowOff>
    </xdr:to>
    <xdr:sp macro="" textlink="">
      <xdr:nvSpPr>
        <xdr:cNvPr id="195" name="円/楕円 194"/>
        <xdr:cNvSpPr/>
      </xdr:nvSpPr>
      <xdr:spPr>
        <a:xfrm>
          <a:off x="3746500" y="133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54500</xdr:rowOff>
    </xdr:from>
    <xdr:ext cx="599010" cy="259045"/>
    <xdr:sp macro="" textlink="">
      <xdr:nvSpPr>
        <xdr:cNvPr id="196" name="テキスト ボックス 195"/>
        <xdr:cNvSpPr txBox="1"/>
      </xdr:nvSpPr>
      <xdr:spPr>
        <a:xfrm>
          <a:off x="3497794" y="1342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31102</xdr:rowOff>
    </xdr:from>
    <xdr:to>
      <xdr:col>4</xdr:col>
      <xdr:colOff>206375</xdr:colOff>
      <xdr:row>78</xdr:row>
      <xdr:rowOff>132702</xdr:rowOff>
    </xdr:to>
    <xdr:sp macro="" textlink="">
      <xdr:nvSpPr>
        <xdr:cNvPr id="197" name="円/楕円 196"/>
        <xdr:cNvSpPr/>
      </xdr:nvSpPr>
      <xdr:spPr>
        <a:xfrm>
          <a:off x="2857500" y="1340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123829</xdr:rowOff>
    </xdr:from>
    <xdr:ext cx="599010" cy="259045"/>
    <xdr:sp macro="" textlink="">
      <xdr:nvSpPr>
        <xdr:cNvPr id="198" name="テキスト ボックス 197"/>
        <xdr:cNvSpPr txBox="1"/>
      </xdr:nvSpPr>
      <xdr:spPr>
        <a:xfrm>
          <a:off x="2608794" y="1349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43307</xdr:rowOff>
    </xdr:from>
    <xdr:to>
      <xdr:col>3</xdr:col>
      <xdr:colOff>3175</xdr:colOff>
      <xdr:row>78</xdr:row>
      <xdr:rowOff>144907</xdr:rowOff>
    </xdr:to>
    <xdr:sp macro="" textlink="">
      <xdr:nvSpPr>
        <xdr:cNvPr id="199" name="円/楕円 198"/>
        <xdr:cNvSpPr/>
      </xdr:nvSpPr>
      <xdr:spPr>
        <a:xfrm>
          <a:off x="1968500" y="1341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136034</xdr:rowOff>
    </xdr:from>
    <xdr:ext cx="534377" cy="259045"/>
    <xdr:sp macro="" textlink="">
      <xdr:nvSpPr>
        <xdr:cNvPr id="200" name="テキスト ボックス 199"/>
        <xdr:cNvSpPr txBox="1"/>
      </xdr:nvSpPr>
      <xdr:spPr>
        <a:xfrm>
          <a:off x="1752111" y="135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140500</xdr:rowOff>
    </xdr:from>
    <xdr:to>
      <xdr:col>1</xdr:col>
      <xdr:colOff>485775</xdr:colOff>
      <xdr:row>79</xdr:row>
      <xdr:rowOff>70650</xdr:rowOff>
    </xdr:to>
    <xdr:sp macro="" textlink="">
      <xdr:nvSpPr>
        <xdr:cNvPr id="201" name="円/楕円 200"/>
        <xdr:cNvSpPr/>
      </xdr:nvSpPr>
      <xdr:spPr>
        <a:xfrm>
          <a:off x="1079500" y="135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61777</xdr:rowOff>
    </xdr:from>
    <xdr:ext cx="534377" cy="259045"/>
    <xdr:sp macro="" textlink="">
      <xdr:nvSpPr>
        <xdr:cNvPr id="202" name="テキスト ボックス 201"/>
        <xdr:cNvSpPr txBox="1"/>
      </xdr:nvSpPr>
      <xdr:spPr>
        <a:xfrm>
          <a:off x="863111" y="136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144005</xdr:rowOff>
    </xdr:from>
    <xdr:to>
      <xdr:col>6</xdr:col>
      <xdr:colOff>511175</xdr:colOff>
      <xdr:row>97</xdr:row>
      <xdr:rowOff>152673</xdr:rowOff>
    </xdr:to>
    <xdr:cxnSp macro="">
      <xdr:nvCxnSpPr>
        <xdr:cNvPr id="232" name="直線コネクタ 231"/>
        <xdr:cNvCxnSpPr/>
      </xdr:nvCxnSpPr>
      <xdr:spPr>
        <a:xfrm>
          <a:off x="3797300" y="16774655"/>
          <a:ext cx="8382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144005</xdr:rowOff>
    </xdr:from>
    <xdr:to>
      <xdr:col>5</xdr:col>
      <xdr:colOff>358775</xdr:colOff>
      <xdr:row>98</xdr:row>
      <xdr:rowOff>18790</xdr:rowOff>
    </xdr:to>
    <xdr:cxnSp macro="">
      <xdr:nvCxnSpPr>
        <xdr:cNvPr id="235" name="直線コネクタ 234"/>
        <xdr:cNvCxnSpPr/>
      </xdr:nvCxnSpPr>
      <xdr:spPr>
        <a:xfrm flipV="1">
          <a:off x="2908300" y="16774655"/>
          <a:ext cx="889000" cy="4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18790</xdr:rowOff>
    </xdr:from>
    <xdr:to>
      <xdr:col>4</xdr:col>
      <xdr:colOff>155575</xdr:colOff>
      <xdr:row>98</xdr:row>
      <xdr:rowOff>81541</xdr:rowOff>
    </xdr:to>
    <xdr:cxnSp macro="">
      <xdr:nvCxnSpPr>
        <xdr:cNvPr id="238" name="直線コネクタ 237"/>
        <xdr:cNvCxnSpPr/>
      </xdr:nvCxnSpPr>
      <xdr:spPr>
        <a:xfrm flipV="1">
          <a:off x="2019300" y="16820890"/>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71844</xdr:rowOff>
    </xdr:from>
    <xdr:to>
      <xdr:col>2</xdr:col>
      <xdr:colOff>638175</xdr:colOff>
      <xdr:row>98</xdr:row>
      <xdr:rowOff>81541</xdr:rowOff>
    </xdr:to>
    <xdr:cxnSp macro="">
      <xdr:nvCxnSpPr>
        <xdr:cNvPr id="241" name="直線コネクタ 240"/>
        <xdr:cNvCxnSpPr/>
      </xdr:nvCxnSpPr>
      <xdr:spPr>
        <a:xfrm>
          <a:off x="1130300" y="16873944"/>
          <a:ext cx="889000" cy="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101873</xdr:rowOff>
    </xdr:from>
    <xdr:to>
      <xdr:col>6</xdr:col>
      <xdr:colOff>561975</xdr:colOff>
      <xdr:row>98</xdr:row>
      <xdr:rowOff>32023</xdr:rowOff>
    </xdr:to>
    <xdr:sp macro="" textlink="">
      <xdr:nvSpPr>
        <xdr:cNvPr id="251" name="円/楕円 250"/>
        <xdr:cNvSpPr/>
      </xdr:nvSpPr>
      <xdr:spPr>
        <a:xfrm>
          <a:off x="4584700" y="167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80300</xdr:rowOff>
    </xdr:from>
    <xdr:ext cx="534377" cy="259045"/>
    <xdr:sp macro="" textlink="">
      <xdr:nvSpPr>
        <xdr:cNvPr id="252" name="衛生費該当値テキスト"/>
        <xdr:cNvSpPr txBox="1"/>
      </xdr:nvSpPr>
      <xdr:spPr>
        <a:xfrm>
          <a:off x="4686300" y="167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32,319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93205</xdr:rowOff>
    </xdr:from>
    <xdr:to>
      <xdr:col>5</xdr:col>
      <xdr:colOff>409575</xdr:colOff>
      <xdr:row>98</xdr:row>
      <xdr:rowOff>23355</xdr:rowOff>
    </xdr:to>
    <xdr:sp macro="" textlink="">
      <xdr:nvSpPr>
        <xdr:cNvPr id="253" name="円/楕円 252"/>
        <xdr:cNvSpPr/>
      </xdr:nvSpPr>
      <xdr:spPr>
        <a:xfrm>
          <a:off x="3746500" y="167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39882</xdr:rowOff>
    </xdr:from>
    <xdr:ext cx="534377" cy="259045"/>
    <xdr:sp macro="" textlink="">
      <xdr:nvSpPr>
        <xdr:cNvPr id="254" name="テキスト ボックス 253"/>
        <xdr:cNvSpPr txBox="1"/>
      </xdr:nvSpPr>
      <xdr:spPr>
        <a:xfrm>
          <a:off x="3530111" y="164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139440</xdr:rowOff>
    </xdr:from>
    <xdr:to>
      <xdr:col>4</xdr:col>
      <xdr:colOff>206375</xdr:colOff>
      <xdr:row>98</xdr:row>
      <xdr:rowOff>69590</xdr:rowOff>
    </xdr:to>
    <xdr:sp macro="" textlink="">
      <xdr:nvSpPr>
        <xdr:cNvPr id="255" name="円/楕円 254"/>
        <xdr:cNvSpPr/>
      </xdr:nvSpPr>
      <xdr:spPr>
        <a:xfrm>
          <a:off x="2857500" y="167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60717</xdr:rowOff>
    </xdr:from>
    <xdr:ext cx="534377" cy="259045"/>
    <xdr:sp macro="" textlink="">
      <xdr:nvSpPr>
        <xdr:cNvPr id="256" name="テキスト ボックス 255"/>
        <xdr:cNvSpPr txBox="1"/>
      </xdr:nvSpPr>
      <xdr:spPr>
        <a:xfrm>
          <a:off x="2641111" y="1686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30741</xdr:rowOff>
    </xdr:from>
    <xdr:to>
      <xdr:col>3</xdr:col>
      <xdr:colOff>3175</xdr:colOff>
      <xdr:row>98</xdr:row>
      <xdr:rowOff>132341</xdr:rowOff>
    </xdr:to>
    <xdr:sp macro="" textlink="">
      <xdr:nvSpPr>
        <xdr:cNvPr id="257" name="円/楕円 256"/>
        <xdr:cNvSpPr/>
      </xdr:nvSpPr>
      <xdr:spPr>
        <a:xfrm>
          <a:off x="1968500" y="168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123468</xdr:rowOff>
    </xdr:from>
    <xdr:ext cx="534377" cy="259045"/>
    <xdr:sp macro="" textlink="">
      <xdr:nvSpPr>
        <xdr:cNvPr id="258" name="テキスト ボックス 257"/>
        <xdr:cNvSpPr txBox="1"/>
      </xdr:nvSpPr>
      <xdr:spPr>
        <a:xfrm>
          <a:off x="1752111" y="1692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21044</xdr:rowOff>
    </xdr:from>
    <xdr:to>
      <xdr:col>1</xdr:col>
      <xdr:colOff>485775</xdr:colOff>
      <xdr:row>98</xdr:row>
      <xdr:rowOff>122644</xdr:rowOff>
    </xdr:to>
    <xdr:sp macro="" textlink="">
      <xdr:nvSpPr>
        <xdr:cNvPr id="259" name="円/楕円 258"/>
        <xdr:cNvSpPr/>
      </xdr:nvSpPr>
      <xdr:spPr>
        <a:xfrm>
          <a:off x="1079500" y="168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113771</xdr:rowOff>
    </xdr:from>
    <xdr:ext cx="534377" cy="259045"/>
    <xdr:sp macro="" textlink="">
      <xdr:nvSpPr>
        <xdr:cNvPr id="260" name="テキスト ボックス 259"/>
        <xdr:cNvSpPr txBox="1"/>
      </xdr:nvSpPr>
      <xdr:spPr>
        <a:xfrm>
          <a:off x="863111" y="1691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140081</xdr:rowOff>
    </xdr:from>
    <xdr:to>
      <xdr:col>15</xdr:col>
      <xdr:colOff>180975</xdr:colOff>
      <xdr:row>39</xdr:row>
      <xdr:rowOff>17399</xdr:rowOff>
    </xdr:to>
    <xdr:cxnSp macro="">
      <xdr:nvCxnSpPr>
        <xdr:cNvPr id="289" name="直線コネクタ 288"/>
        <xdr:cNvCxnSpPr/>
      </xdr:nvCxnSpPr>
      <xdr:spPr>
        <a:xfrm>
          <a:off x="9639300" y="6655181"/>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61214</xdr:rowOff>
    </xdr:from>
    <xdr:to>
      <xdr:col>14</xdr:col>
      <xdr:colOff>28575</xdr:colOff>
      <xdr:row>38</xdr:row>
      <xdr:rowOff>140081</xdr:rowOff>
    </xdr:to>
    <xdr:cxnSp macro="">
      <xdr:nvCxnSpPr>
        <xdr:cNvPr id="292" name="直線コネクタ 291"/>
        <xdr:cNvCxnSpPr/>
      </xdr:nvCxnSpPr>
      <xdr:spPr>
        <a:xfrm>
          <a:off x="8750300" y="6576314"/>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61214</xdr:rowOff>
    </xdr:from>
    <xdr:to>
      <xdr:col>12</xdr:col>
      <xdr:colOff>511175</xdr:colOff>
      <xdr:row>38</xdr:row>
      <xdr:rowOff>106934</xdr:rowOff>
    </xdr:to>
    <xdr:cxnSp macro="">
      <xdr:nvCxnSpPr>
        <xdr:cNvPr id="295" name="直線コネクタ 294"/>
        <xdr:cNvCxnSpPr/>
      </xdr:nvCxnSpPr>
      <xdr:spPr>
        <a:xfrm flipV="1">
          <a:off x="7861300" y="65763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86360</xdr:rowOff>
    </xdr:from>
    <xdr:to>
      <xdr:col>11</xdr:col>
      <xdr:colOff>307975</xdr:colOff>
      <xdr:row>38</xdr:row>
      <xdr:rowOff>106934</xdr:rowOff>
    </xdr:to>
    <xdr:cxnSp macro="">
      <xdr:nvCxnSpPr>
        <xdr:cNvPr id="298" name="直線コネクタ 297"/>
        <xdr:cNvCxnSpPr/>
      </xdr:nvCxnSpPr>
      <xdr:spPr>
        <a:xfrm>
          <a:off x="6972300" y="660146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138049</xdr:rowOff>
    </xdr:from>
    <xdr:to>
      <xdr:col>15</xdr:col>
      <xdr:colOff>231775</xdr:colOff>
      <xdr:row>39</xdr:row>
      <xdr:rowOff>68199</xdr:rowOff>
    </xdr:to>
    <xdr:sp macro="" textlink="">
      <xdr:nvSpPr>
        <xdr:cNvPr id="308" name="円/楕円 307"/>
        <xdr:cNvSpPr/>
      </xdr:nvSpPr>
      <xdr:spPr>
        <a:xfrm>
          <a:off x="104267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52976</xdr:rowOff>
    </xdr:from>
    <xdr:ext cx="313932" cy="259045"/>
    <xdr:sp macro="" textlink="">
      <xdr:nvSpPr>
        <xdr:cNvPr id="309" name="労働費該当値テキスト"/>
        <xdr:cNvSpPr txBox="1"/>
      </xdr:nvSpPr>
      <xdr:spPr>
        <a:xfrm>
          <a:off x="10528300" y="6568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89281</xdr:rowOff>
    </xdr:from>
    <xdr:to>
      <xdr:col>14</xdr:col>
      <xdr:colOff>79375</xdr:colOff>
      <xdr:row>39</xdr:row>
      <xdr:rowOff>19431</xdr:rowOff>
    </xdr:to>
    <xdr:sp macro="" textlink="">
      <xdr:nvSpPr>
        <xdr:cNvPr id="310" name="円/楕円 309"/>
        <xdr:cNvSpPr/>
      </xdr:nvSpPr>
      <xdr:spPr>
        <a:xfrm>
          <a:off x="9588500" y="66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10558</xdr:rowOff>
    </xdr:from>
    <xdr:ext cx="378565" cy="259045"/>
    <xdr:sp macro="" textlink="">
      <xdr:nvSpPr>
        <xdr:cNvPr id="311" name="テキスト ボックス 310"/>
        <xdr:cNvSpPr txBox="1"/>
      </xdr:nvSpPr>
      <xdr:spPr>
        <a:xfrm>
          <a:off x="9450017" y="669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10414</xdr:rowOff>
    </xdr:from>
    <xdr:to>
      <xdr:col>12</xdr:col>
      <xdr:colOff>561975</xdr:colOff>
      <xdr:row>38</xdr:row>
      <xdr:rowOff>112014</xdr:rowOff>
    </xdr:to>
    <xdr:sp macro="" textlink="">
      <xdr:nvSpPr>
        <xdr:cNvPr id="312" name="円/楕円 311"/>
        <xdr:cNvSpPr/>
      </xdr:nvSpPr>
      <xdr:spPr>
        <a:xfrm>
          <a:off x="8699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103141</xdr:rowOff>
    </xdr:from>
    <xdr:ext cx="378565" cy="259045"/>
    <xdr:sp macro="" textlink="">
      <xdr:nvSpPr>
        <xdr:cNvPr id="313" name="テキスト ボックス 312"/>
        <xdr:cNvSpPr txBox="1"/>
      </xdr:nvSpPr>
      <xdr:spPr>
        <a:xfrm>
          <a:off x="8561017"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56134</xdr:rowOff>
    </xdr:from>
    <xdr:to>
      <xdr:col>11</xdr:col>
      <xdr:colOff>358775</xdr:colOff>
      <xdr:row>38</xdr:row>
      <xdr:rowOff>157734</xdr:rowOff>
    </xdr:to>
    <xdr:sp macro="" textlink="">
      <xdr:nvSpPr>
        <xdr:cNvPr id="314" name="円/楕円 313"/>
        <xdr:cNvSpPr/>
      </xdr:nvSpPr>
      <xdr:spPr>
        <a:xfrm>
          <a:off x="7810500" y="65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148861</xdr:rowOff>
    </xdr:from>
    <xdr:ext cx="378565" cy="259045"/>
    <xdr:sp macro="" textlink="">
      <xdr:nvSpPr>
        <xdr:cNvPr id="315" name="テキスト ボックス 314"/>
        <xdr:cNvSpPr txBox="1"/>
      </xdr:nvSpPr>
      <xdr:spPr>
        <a:xfrm>
          <a:off x="7672017" y="666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35560</xdr:rowOff>
    </xdr:from>
    <xdr:to>
      <xdr:col>10</xdr:col>
      <xdr:colOff>155575</xdr:colOff>
      <xdr:row>38</xdr:row>
      <xdr:rowOff>137160</xdr:rowOff>
    </xdr:to>
    <xdr:sp macro="" textlink="">
      <xdr:nvSpPr>
        <xdr:cNvPr id="316" name="円/楕円 315"/>
        <xdr:cNvSpPr/>
      </xdr:nvSpPr>
      <xdr:spPr>
        <a:xfrm>
          <a:off x="6921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128287</xdr:rowOff>
    </xdr:from>
    <xdr:ext cx="378565" cy="259045"/>
    <xdr:sp macro="" textlink="">
      <xdr:nvSpPr>
        <xdr:cNvPr id="317" name="テキスト ボックス 316"/>
        <xdr:cNvSpPr txBox="1"/>
      </xdr:nvSpPr>
      <xdr:spPr>
        <a:xfrm>
          <a:off x="6783017" y="664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53884</xdr:rowOff>
    </xdr:from>
    <xdr:to>
      <xdr:col>15</xdr:col>
      <xdr:colOff>180975</xdr:colOff>
      <xdr:row>58</xdr:row>
      <xdr:rowOff>85819</xdr:rowOff>
    </xdr:to>
    <xdr:cxnSp macro="">
      <xdr:nvCxnSpPr>
        <xdr:cNvPr id="344" name="直線コネクタ 343"/>
        <xdr:cNvCxnSpPr/>
      </xdr:nvCxnSpPr>
      <xdr:spPr>
        <a:xfrm flipV="1">
          <a:off x="9639300" y="9997984"/>
          <a:ext cx="838200" cy="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47163</xdr:rowOff>
    </xdr:from>
    <xdr:to>
      <xdr:col>14</xdr:col>
      <xdr:colOff>28575</xdr:colOff>
      <xdr:row>58</xdr:row>
      <xdr:rowOff>85819</xdr:rowOff>
    </xdr:to>
    <xdr:cxnSp macro="">
      <xdr:nvCxnSpPr>
        <xdr:cNvPr id="347" name="直線コネクタ 346"/>
        <xdr:cNvCxnSpPr/>
      </xdr:nvCxnSpPr>
      <xdr:spPr>
        <a:xfrm>
          <a:off x="8750300" y="9991263"/>
          <a:ext cx="889000" cy="3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47163</xdr:rowOff>
    </xdr:from>
    <xdr:to>
      <xdr:col>12</xdr:col>
      <xdr:colOff>511175</xdr:colOff>
      <xdr:row>58</xdr:row>
      <xdr:rowOff>55232</xdr:rowOff>
    </xdr:to>
    <xdr:cxnSp macro="">
      <xdr:nvCxnSpPr>
        <xdr:cNvPr id="350" name="直線コネクタ 349"/>
        <xdr:cNvCxnSpPr/>
      </xdr:nvCxnSpPr>
      <xdr:spPr>
        <a:xfrm flipV="1">
          <a:off x="7861300" y="9991263"/>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55232</xdr:rowOff>
    </xdr:from>
    <xdr:to>
      <xdr:col>11</xdr:col>
      <xdr:colOff>307975</xdr:colOff>
      <xdr:row>58</xdr:row>
      <xdr:rowOff>73658</xdr:rowOff>
    </xdr:to>
    <xdr:cxnSp macro="">
      <xdr:nvCxnSpPr>
        <xdr:cNvPr id="353" name="直線コネクタ 352"/>
        <xdr:cNvCxnSpPr/>
      </xdr:nvCxnSpPr>
      <xdr:spPr>
        <a:xfrm flipV="1">
          <a:off x="6972300" y="9999332"/>
          <a:ext cx="8890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3084</xdr:rowOff>
    </xdr:from>
    <xdr:to>
      <xdr:col>15</xdr:col>
      <xdr:colOff>231775</xdr:colOff>
      <xdr:row>58</xdr:row>
      <xdr:rowOff>104684</xdr:rowOff>
    </xdr:to>
    <xdr:sp macro="" textlink="">
      <xdr:nvSpPr>
        <xdr:cNvPr id="363" name="円/楕円 362"/>
        <xdr:cNvSpPr/>
      </xdr:nvSpPr>
      <xdr:spPr>
        <a:xfrm>
          <a:off x="10426700" y="9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106692</xdr:rowOff>
    </xdr:from>
    <xdr:ext cx="469744" cy="259045"/>
    <xdr:sp macro="" textlink="">
      <xdr:nvSpPr>
        <xdr:cNvPr id="364" name="農林水産業費該当値テキスト"/>
        <xdr:cNvSpPr txBox="1"/>
      </xdr:nvSpPr>
      <xdr:spPr>
        <a:xfrm>
          <a:off x="10528300" y="987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35019</xdr:rowOff>
    </xdr:from>
    <xdr:to>
      <xdr:col>14</xdr:col>
      <xdr:colOff>79375</xdr:colOff>
      <xdr:row>58</xdr:row>
      <xdr:rowOff>136619</xdr:rowOff>
    </xdr:to>
    <xdr:sp macro="" textlink="">
      <xdr:nvSpPr>
        <xdr:cNvPr id="365" name="円/楕円 364"/>
        <xdr:cNvSpPr/>
      </xdr:nvSpPr>
      <xdr:spPr>
        <a:xfrm>
          <a:off x="9588500" y="997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127746</xdr:rowOff>
    </xdr:from>
    <xdr:ext cx="469744" cy="259045"/>
    <xdr:sp macro="" textlink="">
      <xdr:nvSpPr>
        <xdr:cNvPr id="366" name="テキスト ボックス 365"/>
        <xdr:cNvSpPr txBox="1"/>
      </xdr:nvSpPr>
      <xdr:spPr>
        <a:xfrm>
          <a:off x="9404427" y="1007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167813</xdr:rowOff>
    </xdr:from>
    <xdr:to>
      <xdr:col>12</xdr:col>
      <xdr:colOff>561975</xdr:colOff>
      <xdr:row>58</xdr:row>
      <xdr:rowOff>97963</xdr:rowOff>
    </xdr:to>
    <xdr:sp macro="" textlink="">
      <xdr:nvSpPr>
        <xdr:cNvPr id="367" name="円/楕円 366"/>
        <xdr:cNvSpPr/>
      </xdr:nvSpPr>
      <xdr:spPr>
        <a:xfrm>
          <a:off x="8699500" y="99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89090</xdr:rowOff>
    </xdr:from>
    <xdr:ext cx="469744" cy="259045"/>
    <xdr:sp macro="" textlink="">
      <xdr:nvSpPr>
        <xdr:cNvPr id="368" name="テキスト ボックス 367"/>
        <xdr:cNvSpPr txBox="1"/>
      </xdr:nvSpPr>
      <xdr:spPr>
        <a:xfrm>
          <a:off x="8515427" y="1003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4432</xdr:rowOff>
    </xdr:from>
    <xdr:to>
      <xdr:col>11</xdr:col>
      <xdr:colOff>358775</xdr:colOff>
      <xdr:row>58</xdr:row>
      <xdr:rowOff>106032</xdr:rowOff>
    </xdr:to>
    <xdr:sp macro="" textlink="">
      <xdr:nvSpPr>
        <xdr:cNvPr id="369" name="円/楕円 368"/>
        <xdr:cNvSpPr/>
      </xdr:nvSpPr>
      <xdr:spPr>
        <a:xfrm>
          <a:off x="7810500" y="99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97159</xdr:rowOff>
    </xdr:from>
    <xdr:ext cx="469744" cy="259045"/>
    <xdr:sp macro="" textlink="">
      <xdr:nvSpPr>
        <xdr:cNvPr id="370" name="テキスト ボックス 369"/>
        <xdr:cNvSpPr txBox="1"/>
      </xdr:nvSpPr>
      <xdr:spPr>
        <a:xfrm>
          <a:off x="7626427" y="1004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22858</xdr:rowOff>
    </xdr:from>
    <xdr:to>
      <xdr:col>10</xdr:col>
      <xdr:colOff>155575</xdr:colOff>
      <xdr:row>58</xdr:row>
      <xdr:rowOff>124458</xdr:rowOff>
    </xdr:to>
    <xdr:sp macro="" textlink="">
      <xdr:nvSpPr>
        <xdr:cNvPr id="371" name="円/楕円 370"/>
        <xdr:cNvSpPr/>
      </xdr:nvSpPr>
      <xdr:spPr>
        <a:xfrm>
          <a:off x="6921500" y="996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115585</xdr:rowOff>
    </xdr:from>
    <xdr:ext cx="469744" cy="259045"/>
    <xdr:sp macro="" textlink="">
      <xdr:nvSpPr>
        <xdr:cNvPr id="372" name="テキスト ボックス 371"/>
        <xdr:cNvSpPr txBox="1"/>
      </xdr:nvSpPr>
      <xdr:spPr>
        <a:xfrm>
          <a:off x="6737427" y="1005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62319</xdr:rowOff>
    </xdr:from>
    <xdr:to>
      <xdr:col>15</xdr:col>
      <xdr:colOff>180975</xdr:colOff>
      <xdr:row>78</xdr:row>
      <xdr:rowOff>91808</xdr:rowOff>
    </xdr:to>
    <xdr:cxnSp macro="">
      <xdr:nvCxnSpPr>
        <xdr:cNvPr id="401" name="直線コネクタ 400"/>
        <xdr:cNvCxnSpPr/>
      </xdr:nvCxnSpPr>
      <xdr:spPr>
        <a:xfrm>
          <a:off x="9639300" y="13435419"/>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62319</xdr:rowOff>
    </xdr:from>
    <xdr:to>
      <xdr:col>14</xdr:col>
      <xdr:colOff>28575</xdr:colOff>
      <xdr:row>78</xdr:row>
      <xdr:rowOff>74892</xdr:rowOff>
    </xdr:to>
    <xdr:cxnSp macro="">
      <xdr:nvCxnSpPr>
        <xdr:cNvPr id="404" name="直線コネクタ 403"/>
        <xdr:cNvCxnSpPr/>
      </xdr:nvCxnSpPr>
      <xdr:spPr>
        <a:xfrm flipV="1">
          <a:off x="8750300" y="1343541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63881</xdr:rowOff>
    </xdr:from>
    <xdr:to>
      <xdr:col>12</xdr:col>
      <xdr:colOff>511175</xdr:colOff>
      <xdr:row>78</xdr:row>
      <xdr:rowOff>74892</xdr:rowOff>
    </xdr:to>
    <xdr:cxnSp macro="">
      <xdr:nvCxnSpPr>
        <xdr:cNvPr id="407" name="直線コネクタ 406"/>
        <xdr:cNvCxnSpPr/>
      </xdr:nvCxnSpPr>
      <xdr:spPr>
        <a:xfrm>
          <a:off x="7861300" y="13436981"/>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63881</xdr:rowOff>
    </xdr:from>
    <xdr:to>
      <xdr:col>11</xdr:col>
      <xdr:colOff>307975</xdr:colOff>
      <xdr:row>78</xdr:row>
      <xdr:rowOff>94362</xdr:rowOff>
    </xdr:to>
    <xdr:cxnSp macro="">
      <xdr:nvCxnSpPr>
        <xdr:cNvPr id="410" name="直線コネクタ 409"/>
        <xdr:cNvCxnSpPr/>
      </xdr:nvCxnSpPr>
      <xdr:spPr>
        <a:xfrm flipV="1">
          <a:off x="6972300" y="13436981"/>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41008</xdr:rowOff>
    </xdr:from>
    <xdr:to>
      <xdr:col>15</xdr:col>
      <xdr:colOff>231775</xdr:colOff>
      <xdr:row>78</xdr:row>
      <xdr:rowOff>142608</xdr:rowOff>
    </xdr:to>
    <xdr:sp macro="" textlink="">
      <xdr:nvSpPr>
        <xdr:cNvPr id="420" name="円/楕円 419"/>
        <xdr:cNvSpPr/>
      </xdr:nvSpPr>
      <xdr:spPr>
        <a:xfrm>
          <a:off x="10426700" y="134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127385</xdr:rowOff>
    </xdr:from>
    <xdr:ext cx="469744" cy="259045"/>
    <xdr:sp macro="" textlink="">
      <xdr:nvSpPr>
        <xdr:cNvPr id="421" name="商工費該当値テキスト"/>
        <xdr:cNvSpPr txBox="1"/>
      </xdr:nvSpPr>
      <xdr:spPr>
        <a:xfrm>
          <a:off x="10528300" y="133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11519</xdr:rowOff>
    </xdr:from>
    <xdr:to>
      <xdr:col>14</xdr:col>
      <xdr:colOff>79375</xdr:colOff>
      <xdr:row>78</xdr:row>
      <xdr:rowOff>113119</xdr:rowOff>
    </xdr:to>
    <xdr:sp macro="" textlink="">
      <xdr:nvSpPr>
        <xdr:cNvPr id="422" name="円/楕円 421"/>
        <xdr:cNvSpPr/>
      </xdr:nvSpPr>
      <xdr:spPr>
        <a:xfrm>
          <a:off x="9588500" y="133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104246</xdr:rowOff>
    </xdr:from>
    <xdr:ext cx="469744" cy="259045"/>
    <xdr:sp macro="" textlink="">
      <xdr:nvSpPr>
        <xdr:cNvPr id="423" name="テキスト ボックス 422"/>
        <xdr:cNvSpPr txBox="1"/>
      </xdr:nvSpPr>
      <xdr:spPr>
        <a:xfrm>
          <a:off x="9404427" y="1347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24092</xdr:rowOff>
    </xdr:from>
    <xdr:to>
      <xdr:col>12</xdr:col>
      <xdr:colOff>561975</xdr:colOff>
      <xdr:row>78</xdr:row>
      <xdr:rowOff>125692</xdr:rowOff>
    </xdr:to>
    <xdr:sp macro="" textlink="">
      <xdr:nvSpPr>
        <xdr:cNvPr id="424" name="円/楕円 423"/>
        <xdr:cNvSpPr/>
      </xdr:nvSpPr>
      <xdr:spPr>
        <a:xfrm>
          <a:off x="8699500" y="1339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116819</xdr:rowOff>
    </xdr:from>
    <xdr:ext cx="469744" cy="259045"/>
    <xdr:sp macro="" textlink="">
      <xdr:nvSpPr>
        <xdr:cNvPr id="425" name="テキスト ボックス 424"/>
        <xdr:cNvSpPr txBox="1"/>
      </xdr:nvSpPr>
      <xdr:spPr>
        <a:xfrm>
          <a:off x="8515427" y="1348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13081</xdr:rowOff>
    </xdr:from>
    <xdr:to>
      <xdr:col>11</xdr:col>
      <xdr:colOff>358775</xdr:colOff>
      <xdr:row>78</xdr:row>
      <xdr:rowOff>114681</xdr:rowOff>
    </xdr:to>
    <xdr:sp macro="" textlink="">
      <xdr:nvSpPr>
        <xdr:cNvPr id="426" name="円/楕円 425"/>
        <xdr:cNvSpPr/>
      </xdr:nvSpPr>
      <xdr:spPr>
        <a:xfrm>
          <a:off x="7810500" y="133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105808</xdr:rowOff>
    </xdr:from>
    <xdr:ext cx="469744" cy="259045"/>
    <xdr:sp macro="" textlink="">
      <xdr:nvSpPr>
        <xdr:cNvPr id="427" name="テキスト ボックス 426"/>
        <xdr:cNvSpPr txBox="1"/>
      </xdr:nvSpPr>
      <xdr:spPr>
        <a:xfrm>
          <a:off x="7626427" y="1347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43562</xdr:rowOff>
    </xdr:from>
    <xdr:to>
      <xdr:col>10</xdr:col>
      <xdr:colOff>155575</xdr:colOff>
      <xdr:row>78</xdr:row>
      <xdr:rowOff>145162</xdr:rowOff>
    </xdr:to>
    <xdr:sp macro="" textlink="">
      <xdr:nvSpPr>
        <xdr:cNvPr id="428" name="円/楕円 427"/>
        <xdr:cNvSpPr/>
      </xdr:nvSpPr>
      <xdr:spPr>
        <a:xfrm>
          <a:off x="6921500" y="134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136289</xdr:rowOff>
    </xdr:from>
    <xdr:ext cx="469744" cy="259045"/>
    <xdr:sp macro="" textlink="">
      <xdr:nvSpPr>
        <xdr:cNvPr id="429" name="テキスト ボックス 428"/>
        <xdr:cNvSpPr txBox="1"/>
      </xdr:nvSpPr>
      <xdr:spPr>
        <a:xfrm>
          <a:off x="6737427" y="1350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17532</xdr:rowOff>
    </xdr:from>
    <xdr:to>
      <xdr:col>15</xdr:col>
      <xdr:colOff>180975</xdr:colOff>
      <xdr:row>98</xdr:row>
      <xdr:rowOff>21647</xdr:rowOff>
    </xdr:to>
    <xdr:cxnSp macro="">
      <xdr:nvCxnSpPr>
        <xdr:cNvPr id="456" name="直線コネクタ 455"/>
        <xdr:cNvCxnSpPr/>
      </xdr:nvCxnSpPr>
      <xdr:spPr>
        <a:xfrm>
          <a:off x="9639300" y="16819632"/>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159190</xdr:rowOff>
    </xdr:from>
    <xdr:to>
      <xdr:col>14</xdr:col>
      <xdr:colOff>28575</xdr:colOff>
      <xdr:row>98</xdr:row>
      <xdr:rowOff>17532</xdr:rowOff>
    </xdr:to>
    <xdr:cxnSp macro="">
      <xdr:nvCxnSpPr>
        <xdr:cNvPr id="459" name="直線コネクタ 458"/>
        <xdr:cNvCxnSpPr/>
      </xdr:nvCxnSpPr>
      <xdr:spPr>
        <a:xfrm>
          <a:off x="8750300" y="16789840"/>
          <a:ext cx="889000" cy="2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140573</xdr:rowOff>
    </xdr:from>
    <xdr:to>
      <xdr:col>12</xdr:col>
      <xdr:colOff>511175</xdr:colOff>
      <xdr:row>97</xdr:row>
      <xdr:rowOff>159190</xdr:rowOff>
    </xdr:to>
    <xdr:cxnSp macro="">
      <xdr:nvCxnSpPr>
        <xdr:cNvPr id="462" name="直線コネクタ 461"/>
        <xdr:cNvCxnSpPr/>
      </xdr:nvCxnSpPr>
      <xdr:spPr>
        <a:xfrm>
          <a:off x="7861300" y="16771223"/>
          <a:ext cx="889000" cy="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140573</xdr:rowOff>
    </xdr:from>
    <xdr:to>
      <xdr:col>11</xdr:col>
      <xdr:colOff>307975</xdr:colOff>
      <xdr:row>97</xdr:row>
      <xdr:rowOff>164581</xdr:rowOff>
    </xdr:to>
    <xdr:cxnSp macro="">
      <xdr:nvCxnSpPr>
        <xdr:cNvPr id="465" name="直線コネクタ 464"/>
        <xdr:cNvCxnSpPr/>
      </xdr:nvCxnSpPr>
      <xdr:spPr>
        <a:xfrm flipV="1">
          <a:off x="6972300" y="16771223"/>
          <a:ext cx="889000" cy="2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142297</xdr:rowOff>
    </xdr:from>
    <xdr:to>
      <xdr:col>15</xdr:col>
      <xdr:colOff>231775</xdr:colOff>
      <xdr:row>98</xdr:row>
      <xdr:rowOff>72447</xdr:rowOff>
    </xdr:to>
    <xdr:sp macro="" textlink="">
      <xdr:nvSpPr>
        <xdr:cNvPr id="475" name="円/楕円 474"/>
        <xdr:cNvSpPr/>
      </xdr:nvSpPr>
      <xdr:spPr>
        <a:xfrm>
          <a:off x="10426700" y="167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63803</xdr:rowOff>
    </xdr:from>
    <xdr:ext cx="534377" cy="259045"/>
    <xdr:sp macro="" textlink="">
      <xdr:nvSpPr>
        <xdr:cNvPr id="476" name="土木費該当値テキスト"/>
        <xdr:cNvSpPr txBox="1"/>
      </xdr:nvSpPr>
      <xdr:spPr>
        <a:xfrm>
          <a:off x="10528300" y="166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138182</xdr:rowOff>
    </xdr:from>
    <xdr:to>
      <xdr:col>14</xdr:col>
      <xdr:colOff>79375</xdr:colOff>
      <xdr:row>98</xdr:row>
      <xdr:rowOff>68332</xdr:rowOff>
    </xdr:to>
    <xdr:sp macro="" textlink="">
      <xdr:nvSpPr>
        <xdr:cNvPr id="477" name="円/楕円 476"/>
        <xdr:cNvSpPr/>
      </xdr:nvSpPr>
      <xdr:spPr>
        <a:xfrm>
          <a:off x="9588500" y="167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59459</xdr:rowOff>
    </xdr:from>
    <xdr:ext cx="534377" cy="259045"/>
    <xdr:sp macro="" textlink="">
      <xdr:nvSpPr>
        <xdr:cNvPr id="478" name="テキスト ボックス 477"/>
        <xdr:cNvSpPr txBox="1"/>
      </xdr:nvSpPr>
      <xdr:spPr>
        <a:xfrm>
          <a:off x="9372111" y="168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108390</xdr:rowOff>
    </xdr:from>
    <xdr:to>
      <xdr:col>12</xdr:col>
      <xdr:colOff>561975</xdr:colOff>
      <xdr:row>98</xdr:row>
      <xdr:rowOff>38540</xdr:rowOff>
    </xdr:to>
    <xdr:sp macro="" textlink="">
      <xdr:nvSpPr>
        <xdr:cNvPr id="479" name="円/楕円 478"/>
        <xdr:cNvSpPr/>
      </xdr:nvSpPr>
      <xdr:spPr>
        <a:xfrm>
          <a:off x="8699500" y="167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29667</xdr:rowOff>
    </xdr:from>
    <xdr:ext cx="534377" cy="259045"/>
    <xdr:sp macro="" textlink="">
      <xdr:nvSpPr>
        <xdr:cNvPr id="480" name="テキスト ボックス 479"/>
        <xdr:cNvSpPr txBox="1"/>
      </xdr:nvSpPr>
      <xdr:spPr>
        <a:xfrm>
          <a:off x="8483111"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89773</xdr:rowOff>
    </xdr:from>
    <xdr:to>
      <xdr:col>11</xdr:col>
      <xdr:colOff>358775</xdr:colOff>
      <xdr:row>98</xdr:row>
      <xdr:rowOff>19923</xdr:rowOff>
    </xdr:to>
    <xdr:sp macro="" textlink="">
      <xdr:nvSpPr>
        <xdr:cNvPr id="481" name="円/楕円 480"/>
        <xdr:cNvSpPr/>
      </xdr:nvSpPr>
      <xdr:spPr>
        <a:xfrm>
          <a:off x="7810500" y="1672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11050</xdr:rowOff>
    </xdr:from>
    <xdr:ext cx="534377" cy="259045"/>
    <xdr:sp macro="" textlink="">
      <xdr:nvSpPr>
        <xdr:cNvPr id="482" name="テキスト ボックス 481"/>
        <xdr:cNvSpPr txBox="1"/>
      </xdr:nvSpPr>
      <xdr:spPr>
        <a:xfrm>
          <a:off x="7594111" y="1681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113781</xdr:rowOff>
    </xdr:from>
    <xdr:to>
      <xdr:col>10</xdr:col>
      <xdr:colOff>155575</xdr:colOff>
      <xdr:row>98</xdr:row>
      <xdr:rowOff>43931</xdr:rowOff>
    </xdr:to>
    <xdr:sp macro="" textlink="">
      <xdr:nvSpPr>
        <xdr:cNvPr id="483" name="円/楕円 482"/>
        <xdr:cNvSpPr/>
      </xdr:nvSpPr>
      <xdr:spPr>
        <a:xfrm>
          <a:off x="6921500" y="167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35058</xdr:rowOff>
    </xdr:from>
    <xdr:ext cx="534377" cy="259045"/>
    <xdr:sp macro="" textlink="">
      <xdr:nvSpPr>
        <xdr:cNvPr id="484" name="テキスト ボックス 483"/>
        <xdr:cNvSpPr txBox="1"/>
      </xdr:nvSpPr>
      <xdr:spPr>
        <a:xfrm>
          <a:off x="6705111" y="1683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40533</xdr:rowOff>
    </xdr:from>
    <xdr:to>
      <xdr:col>23</xdr:col>
      <xdr:colOff>517525</xdr:colOff>
      <xdr:row>38</xdr:row>
      <xdr:rowOff>48351</xdr:rowOff>
    </xdr:to>
    <xdr:cxnSp macro="">
      <xdr:nvCxnSpPr>
        <xdr:cNvPr id="512" name="直線コネクタ 511"/>
        <xdr:cNvCxnSpPr/>
      </xdr:nvCxnSpPr>
      <xdr:spPr>
        <a:xfrm>
          <a:off x="15481300" y="6555633"/>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35870</xdr:rowOff>
    </xdr:from>
    <xdr:to>
      <xdr:col>22</xdr:col>
      <xdr:colOff>365125</xdr:colOff>
      <xdr:row>38</xdr:row>
      <xdr:rowOff>40533</xdr:rowOff>
    </xdr:to>
    <xdr:cxnSp macro="">
      <xdr:nvCxnSpPr>
        <xdr:cNvPr id="515" name="直線コネクタ 514"/>
        <xdr:cNvCxnSpPr/>
      </xdr:nvCxnSpPr>
      <xdr:spPr>
        <a:xfrm>
          <a:off x="14592300" y="6550970"/>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11775</xdr:rowOff>
    </xdr:from>
    <xdr:to>
      <xdr:col>21</xdr:col>
      <xdr:colOff>161925</xdr:colOff>
      <xdr:row>38</xdr:row>
      <xdr:rowOff>35870</xdr:rowOff>
    </xdr:to>
    <xdr:cxnSp macro="">
      <xdr:nvCxnSpPr>
        <xdr:cNvPr id="518" name="直線コネクタ 517"/>
        <xdr:cNvCxnSpPr/>
      </xdr:nvCxnSpPr>
      <xdr:spPr>
        <a:xfrm>
          <a:off x="13703300" y="6526875"/>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11775</xdr:rowOff>
    </xdr:from>
    <xdr:to>
      <xdr:col>19</xdr:col>
      <xdr:colOff>644525</xdr:colOff>
      <xdr:row>38</xdr:row>
      <xdr:rowOff>38842</xdr:rowOff>
    </xdr:to>
    <xdr:cxnSp macro="">
      <xdr:nvCxnSpPr>
        <xdr:cNvPr id="521" name="直線コネクタ 520"/>
        <xdr:cNvCxnSpPr/>
      </xdr:nvCxnSpPr>
      <xdr:spPr>
        <a:xfrm flipV="1">
          <a:off x="12814300" y="6526875"/>
          <a:ext cx="889000" cy="2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169001</xdr:rowOff>
    </xdr:from>
    <xdr:to>
      <xdr:col>23</xdr:col>
      <xdr:colOff>568325</xdr:colOff>
      <xdr:row>38</xdr:row>
      <xdr:rowOff>99151</xdr:rowOff>
    </xdr:to>
    <xdr:sp macro="" textlink="">
      <xdr:nvSpPr>
        <xdr:cNvPr id="531" name="円/楕円 530"/>
        <xdr:cNvSpPr/>
      </xdr:nvSpPr>
      <xdr:spPr>
        <a:xfrm>
          <a:off x="16268700" y="65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147428</xdr:rowOff>
    </xdr:from>
    <xdr:ext cx="534377" cy="259045"/>
    <xdr:sp macro="" textlink="">
      <xdr:nvSpPr>
        <xdr:cNvPr id="532" name="消防費該当値テキスト"/>
        <xdr:cNvSpPr txBox="1"/>
      </xdr:nvSpPr>
      <xdr:spPr>
        <a:xfrm>
          <a:off x="16370300" y="649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161183</xdr:rowOff>
    </xdr:from>
    <xdr:to>
      <xdr:col>22</xdr:col>
      <xdr:colOff>415925</xdr:colOff>
      <xdr:row>38</xdr:row>
      <xdr:rowOff>91333</xdr:rowOff>
    </xdr:to>
    <xdr:sp macro="" textlink="">
      <xdr:nvSpPr>
        <xdr:cNvPr id="533" name="円/楕円 532"/>
        <xdr:cNvSpPr/>
      </xdr:nvSpPr>
      <xdr:spPr>
        <a:xfrm>
          <a:off x="15430500" y="650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82460</xdr:rowOff>
    </xdr:from>
    <xdr:ext cx="534377" cy="259045"/>
    <xdr:sp macro="" textlink="">
      <xdr:nvSpPr>
        <xdr:cNvPr id="534" name="テキスト ボックス 533"/>
        <xdr:cNvSpPr txBox="1"/>
      </xdr:nvSpPr>
      <xdr:spPr>
        <a:xfrm>
          <a:off x="15214111" y="659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156520</xdr:rowOff>
    </xdr:from>
    <xdr:to>
      <xdr:col>21</xdr:col>
      <xdr:colOff>212725</xdr:colOff>
      <xdr:row>38</xdr:row>
      <xdr:rowOff>86670</xdr:rowOff>
    </xdr:to>
    <xdr:sp macro="" textlink="">
      <xdr:nvSpPr>
        <xdr:cNvPr id="535" name="円/楕円 534"/>
        <xdr:cNvSpPr/>
      </xdr:nvSpPr>
      <xdr:spPr>
        <a:xfrm>
          <a:off x="14541500" y="65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77797</xdr:rowOff>
    </xdr:from>
    <xdr:ext cx="534377" cy="259045"/>
    <xdr:sp macro="" textlink="">
      <xdr:nvSpPr>
        <xdr:cNvPr id="536" name="テキスト ボックス 535"/>
        <xdr:cNvSpPr txBox="1"/>
      </xdr:nvSpPr>
      <xdr:spPr>
        <a:xfrm>
          <a:off x="14325111" y="65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132425</xdr:rowOff>
    </xdr:from>
    <xdr:to>
      <xdr:col>20</xdr:col>
      <xdr:colOff>9525</xdr:colOff>
      <xdr:row>38</xdr:row>
      <xdr:rowOff>62575</xdr:rowOff>
    </xdr:to>
    <xdr:sp macro="" textlink="">
      <xdr:nvSpPr>
        <xdr:cNvPr id="537" name="円/楕円 536"/>
        <xdr:cNvSpPr/>
      </xdr:nvSpPr>
      <xdr:spPr>
        <a:xfrm>
          <a:off x="13652500" y="64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53702</xdr:rowOff>
    </xdr:from>
    <xdr:ext cx="534377" cy="259045"/>
    <xdr:sp macro="" textlink="">
      <xdr:nvSpPr>
        <xdr:cNvPr id="538" name="テキスト ボックス 537"/>
        <xdr:cNvSpPr txBox="1"/>
      </xdr:nvSpPr>
      <xdr:spPr>
        <a:xfrm>
          <a:off x="13436111" y="65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159492</xdr:rowOff>
    </xdr:from>
    <xdr:to>
      <xdr:col>18</xdr:col>
      <xdr:colOff>492125</xdr:colOff>
      <xdr:row>38</xdr:row>
      <xdr:rowOff>89642</xdr:rowOff>
    </xdr:to>
    <xdr:sp macro="" textlink="">
      <xdr:nvSpPr>
        <xdr:cNvPr id="539" name="円/楕円 538"/>
        <xdr:cNvSpPr/>
      </xdr:nvSpPr>
      <xdr:spPr>
        <a:xfrm>
          <a:off x="12763500" y="65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80769</xdr:rowOff>
    </xdr:from>
    <xdr:ext cx="534377" cy="259045"/>
    <xdr:sp macro="" textlink="">
      <xdr:nvSpPr>
        <xdr:cNvPr id="540" name="テキスト ボックス 539"/>
        <xdr:cNvSpPr txBox="1"/>
      </xdr:nvSpPr>
      <xdr:spPr>
        <a:xfrm>
          <a:off x="12547111" y="659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81701</xdr:rowOff>
    </xdr:from>
    <xdr:to>
      <xdr:col>23</xdr:col>
      <xdr:colOff>517525</xdr:colOff>
      <xdr:row>57</xdr:row>
      <xdr:rowOff>2981</xdr:rowOff>
    </xdr:to>
    <xdr:cxnSp macro="">
      <xdr:nvCxnSpPr>
        <xdr:cNvPr id="572" name="直線コネクタ 571"/>
        <xdr:cNvCxnSpPr/>
      </xdr:nvCxnSpPr>
      <xdr:spPr>
        <a:xfrm>
          <a:off x="15481300" y="9682901"/>
          <a:ext cx="838200" cy="9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81701</xdr:rowOff>
    </xdr:from>
    <xdr:to>
      <xdr:col>22</xdr:col>
      <xdr:colOff>365125</xdr:colOff>
      <xdr:row>57</xdr:row>
      <xdr:rowOff>73879</xdr:rowOff>
    </xdr:to>
    <xdr:cxnSp macro="">
      <xdr:nvCxnSpPr>
        <xdr:cNvPr id="575" name="直線コネクタ 574"/>
        <xdr:cNvCxnSpPr/>
      </xdr:nvCxnSpPr>
      <xdr:spPr>
        <a:xfrm flipV="1">
          <a:off x="14592300" y="9682901"/>
          <a:ext cx="889000" cy="16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72099</xdr:rowOff>
    </xdr:from>
    <xdr:to>
      <xdr:col>21</xdr:col>
      <xdr:colOff>161925</xdr:colOff>
      <xdr:row>57</xdr:row>
      <xdr:rowOff>73879</xdr:rowOff>
    </xdr:to>
    <xdr:cxnSp macro="">
      <xdr:nvCxnSpPr>
        <xdr:cNvPr id="578" name="直線コネクタ 577"/>
        <xdr:cNvCxnSpPr/>
      </xdr:nvCxnSpPr>
      <xdr:spPr>
        <a:xfrm>
          <a:off x="13703300" y="9844749"/>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145938</xdr:rowOff>
    </xdr:from>
    <xdr:to>
      <xdr:col>19</xdr:col>
      <xdr:colOff>644525</xdr:colOff>
      <xdr:row>57</xdr:row>
      <xdr:rowOff>72099</xdr:rowOff>
    </xdr:to>
    <xdr:cxnSp macro="">
      <xdr:nvCxnSpPr>
        <xdr:cNvPr id="581" name="直線コネクタ 580"/>
        <xdr:cNvCxnSpPr/>
      </xdr:nvCxnSpPr>
      <xdr:spPr>
        <a:xfrm>
          <a:off x="12814300" y="9747138"/>
          <a:ext cx="889000" cy="9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5" name="テキスト ボックス 584"/>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123631</xdr:rowOff>
    </xdr:from>
    <xdr:to>
      <xdr:col>23</xdr:col>
      <xdr:colOff>568325</xdr:colOff>
      <xdr:row>57</xdr:row>
      <xdr:rowOff>53781</xdr:rowOff>
    </xdr:to>
    <xdr:sp macro="" textlink="">
      <xdr:nvSpPr>
        <xdr:cNvPr id="591" name="円/楕円 590"/>
        <xdr:cNvSpPr/>
      </xdr:nvSpPr>
      <xdr:spPr>
        <a:xfrm>
          <a:off x="16268700" y="9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146508</xdr:rowOff>
    </xdr:from>
    <xdr:ext cx="534377" cy="259045"/>
    <xdr:sp macro="" textlink="">
      <xdr:nvSpPr>
        <xdr:cNvPr id="592" name="教育費該当値テキスト"/>
        <xdr:cNvSpPr txBox="1"/>
      </xdr:nvSpPr>
      <xdr:spPr>
        <a:xfrm>
          <a:off x="16370300" y="957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46,873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30901</xdr:rowOff>
    </xdr:from>
    <xdr:to>
      <xdr:col>22</xdr:col>
      <xdr:colOff>415925</xdr:colOff>
      <xdr:row>56</xdr:row>
      <xdr:rowOff>132501</xdr:rowOff>
    </xdr:to>
    <xdr:sp macro="" textlink="">
      <xdr:nvSpPr>
        <xdr:cNvPr id="593" name="円/楕円 592"/>
        <xdr:cNvSpPr/>
      </xdr:nvSpPr>
      <xdr:spPr>
        <a:xfrm>
          <a:off x="15430500" y="963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149028</xdr:rowOff>
    </xdr:from>
    <xdr:ext cx="534377" cy="259045"/>
    <xdr:sp macro="" textlink="">
      <xdr:nvSpPr>
        <xdr:cNvPr id="594" name="テキスト ボックス 593"/>
        <xdr:cNvSpPr txBox="1"/>
      </xdr:nvSpPr>
      <xdr:spPr>
        <a:xfrm>
          <a:off x="15214111" y="940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23079</xdr:rowOff>
    </xdr:from>
    <xdr:to>
      <xdr:col>21</xdr:col>
      <xdr:colOff>212725</xdr:colOff>
      <xdr:row>57</xdr:row>
      <xdr:rowOff>124679</xdr:rowOff>
    </xdr:to>
    <xdr:sp macro="" textlink="">
      <xdr:nvSpPr>
        <xdr:cNvPr id="595" name="円/楕円 594"/>
        <xdr:cNvSpPr/>
      </xdr:nvSpPr>
      <xdr:spPr>
        <a:xfrm>
          <a:off x="14541500" y="97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115806</xdr:rowOff>
    </xdr:from>
    <xdr:ext cx="534377" cy="259045"/>
    <xdr:sp macro="" textlink="">
      <xdr:nvSpPr>
        <xdr:cNvPr id="596" name="テキスト ボックス 595"/>
        <xdr:cNvSpPr txBox="1"/>
      </xdr:nvSpPr>
      <xdr:spPr>
        <a:xfrm>
          <a:off x="14325111" y="98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21299</xdr:rowOff>
    </xdr:from>
    <xdr:to>
      <xdr:col>20</xdr:col>
      <xdr:colOff>9525</xdr:colOff>
      <xdr:row>57</xdr:row>
      <xdr:rowOff>122899</xdr:rowOff>
    </xdr:to>
    <xdr:sp macro="" textlink="">
      <xdr:nvSpPr>
        <xdr:cNvPr id="597" name="円/楕円 596"/>
        <xdr:cNvSpPr/>
      </xdr:nvSpPr>
      <xdr:spPr>
        <a:xfrm>
          <a:off x="13652500" y="97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114026</xdr:rowOff>
    </xdr:from>
    <xdr:ext cx="534377" cy="259045"/>
    <xdr:sp macro="" textlink="">
      <xdr:nvSpPr>
        <xdr:cNvPr id="598" name="テキスト ボックス 597"/>
        <xdr:cNvSpPr txBox="1"/>
      </xdr:nvSpPr>
      <xdr:spPr>
        <a:xfrm>
          <a:off x="13436111" y="98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95138</xdr:rowOff>
    </xdr:from>
    <xdr:to>
      <xdr:col>18</xdr:col>
      <xdr:colOff>492125</xdr:colOff>
      <xdr:row>57</xdr:row>
      <xdr:rowOff>25288</xdr:rowOff>
    </xdr:to>
    <xdr:sp macro="" textlink="">
      <xdr:nvSpPr>
        <xdr:cNvPr id="599" name="円/楕円 598"/>
        <xdr:cNvSpPr/>
      </xdr:nvSpPr>
      <xdr:spPr>
        <a:xfrm>
          <a:off x="12763500" y="969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41815</xdr:rowOff>
    </xdr:from>
    <xdr:ext cx="534377" cy="259045"/>
    <xdr:sp macro="" textlink="">
      <xdr:nvSpPr>
        <xdr:cNvPr id="600" name="テキスト ボックス 599"/>
        <xdr:cNvSpPr txBox="1"/>
      </xdr:nvSpPr>
      <xdr:spPr>
        <a:xfrm>
          <a:off x="12547111" y="947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139472</xdr:rowOff>
    </xdr:from>
    <xdr:to>
      <xdr:col>22</xdr:col>
      <xdr:colOff>365125</xdr:colOff>
      <xdr:row>78</xdr:row>
      <xdr:rowOff>139700</xdr:rowOff>
    </xdr:to>
    <xdr:cxnSp macro="">
      <xdr:nvCxnSpPr>
        <xdr:cNvPr id="630" name="直線コネクタ 629"/>
        <xdr:cNvCxnSpPr/>
      </xdr:nvCxnSpPr>
      <xdr:spPr>
        <a:xfrm>
          <a:off x="14592300" y="1351257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130465</xdr:rowOff>
    </xdr:from>
    <xdr:to>
      <xdr:col>21</xdr:col>
      <xdr:colOff>161925</xdr:colOff>
      <xdr:row>78</xdr:row>
      <xdr:rowOff>139472</xdr:rowOff>
    </xdr:to>
    <xdr:cxnSp macro="">
      <xdr:nvCxnSpPr>
        <xdr:cNvPr id="633" name="直線コネクタ 632"/>
        <xdr:cNvCxnSpPr/>
      </xdr:nvCxnSpPr>
      <xdr:spPr>
        <a:xfrm>
          <a:off x="13703300" y="13503565"/>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11181</xdr:rowOff>
    </xdr:from>
    <xdr:to>
      <xdr:col>19</xdr:col>
      <xdr:colOff>644525</xdr:colOff>
      <xdr:row>78</xdr:row>
      <xdr:rowOff>130465</xdr:rowOff>
    </xdr:to>
    <xdr:cxnSp macro="">
      <xdr:nvCxnSpPr>
        <xdr:cNvPr id="636" name="直線コネクタ 635"/>
        <xdr:cNvCxnSpPr/>
      </xdr:nvCxnSpPr>
      <xdr:spPr>
        <a:xfrm>
          <a:off x="12814300" y="13384281"/>
          <a:ext cx="889000" cy="1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88672</xdr:rowOff>
    </xdr:from>
    <xdr:to>
      <xdr:col>21</xdr:col>
      <xdr:colOff>212725</xdr:colOff>
      <xdr:row>79</xdr:row>
      <xdr:rowOff>18822</xdr:rowOff>
    </xdr:to>
    <xdr:sp macro="" textlink="">
      <xdr:nvSpPr>
        <xdr:cNvPr id="650" name="円/楕円 649"/>
        <xdr:cNvSpPr/>
      </xdr:nvSpPr>
      <xdr:spPr>
        <a:xfrm>
          <a:off x="145415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9949</xdr:rowOff>
    </xdr:from>
    <xdr:ext cx="249299" cy="259045"/>
    <xdr:sp macro="" textlink="">
      <xdr:nvSpPr>
        <xdr:cNvPr id="651" name="テキスト ボックス 650"/>
        <xdr:cNvSpPr txBox="1"/>
      </xdr:nvSpPr>
      <xdr:spPr>
        <a:xfrm>
          <a:off x="14467649" y="1355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79665</xdr:rowOff>
    </xdr:from>
    <xdr:to>
      <xdr:col>20</xdr:col>
      <xdr:colOff>9525</xdr:colOff>
      <xdr:row>79</xdr:row>
      <xdr:rowOff>9815</xdr:rowOff>
    </xdr:to>
    <xdr:sp macro="" textlink="">
      <xdr:nvSpPr>
        <xdr:cNvPr id="652" name="円/楕円 651"/>
        <xdr:cNvSpPr/>
      </xdr:nvSpPr>
      <xdr:spPr>
        <a:xfrm>
          <a:off x="13652500" y="1345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942</xdr:rowOff>
    </xdr:from>
    <xdr:ext cx="378565" cy="259045"/>
    <xdr:sp macro="" textlink="">
      <xdr:nvSpPr>
        <xdr:cNvPr id="653" name="テキスト ボックス 652"/>
        <xdr:cNvSpPr txBox="1"/>
      </xdr:nvSpPr>
      <xdr:spPr>
        <a:xfrm>
          <a:off x="13514017" y="1354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131831</xdr:rowOff>
    </xdr:from>
    <xdr:to>
      <xdr:col>18</xdr:col>
      <xdr:colOff>492125</xdr:colOff>
      <xdr:row>78</xdr:row>
      <xdr:rowOff>61981</xdr:rowOff>
    </xdr:to>
    <xdr:sp macro="" textlink="">
      <xdr:nvSpPr>
        <xdr:cNvPr id="654" name="円/楕円 653"/>
        <xdr:cNvSpPr/>
      </xdr:nvSpPr>
      <xdr:spPr>
        <a:xfrm>
          <a:off x="12763500" y="133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53108</xdr:rowOff>
    </xdr:from>
    <xdr:ext cx="469744" cy="259045"/>
    <xdr:sp macro="" textlink="">
      <xdr:nvSpPr>
        <xdr:cNvPr id="655" name="テキスト ボックス 654"/>
        <xdr:cNvSpPr txBox="1"/>
      </xdr:nvSpPr>
      <xdr:spPr>
        <a:xfrm>
          <a:off x="12579427" y="1342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157302</xdr:rowOff>
    </xdr:from>
    <xdr:to>
      <xdr:col>23</xdr:col>
      <xdr:colOff>517525</xdr:colOff>
      <xdr:row>97</xdr:row>
      <xdr:rowOff>161060</xdr:rowOff>
    </xdr:to>
    <xdr:cxnSp macro="">
      <xdr:nvCxnSpPr>
        <xdr:cNvPr id="688" name="直線コネクタ 687"/>
        <xdr:cNvCxnSpPr/>
      </xdr:nvCxnSpPr>
      <xdr:spPr>
        <a:xfrm flipV="1">
          <a:off x="15481300" y="16787952"/>
          <a:ext cx="8382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159403</xdr:rowOff>
    </xdr:from>
    <xdr:to>
      <xdr:col>22</xdr:col>
      <xdr:colOff>365125</xdr:colOff>
      <xdr:row>97</xdr:row>
      <xdr:rowOff>161060</xdr:rowOff>
    </xdr:to>
    <xdr:cxnSp macro="">
      <xdr:nvCxnSpPr>
        <xdr:cNvPr id="691" name="直線コネクタ 690"/>
        <xdr:cNvCxnSpPr/>
      </xdr:nvCxnSpPr>
      <xdr:spPr>
        <a:xfrm>
          <a:off x="14592300" y="16790053"/>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112354</xdr:rowOff>
    </xdr:from>
    <xdr:to>
      <xdr:col>21</xdr:col>
      <xdr:colOff>161925</xdr:colOff>
      <xdr:row>97</xdr:row>
      <xdr:rowOff>159403</xdr:rowOff>
    </xdr:to>
    <xdr:cxnSp macro="">
      <xdr:nvCxnSpPr>
        <xdr:cNvPr id="694" name="直線コネクタ 693"/>
        <xdr:cNvCxnSpPr/>
      </xdr:nvCxnSpPr>
      <xdr:spPr>
        <a:xfrm>
          <a:off x="13703300" y="16743004"/>
          <a:ext cx="889000" cy="4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60505</xdr:rowOff>
    </xdr:from>
    <xdr:to>
      <xdr:col>19</xdr:col>
      <xdr:colOff>644525</xdr:colOff>
      <xdr:row>97</xdr:row>
      <xdr:rowOff>112354</xdr:rowOff>
    </xdr:to>
    <xdr:cxnSp macro="">
      <xdr:nvCxnSpPr>
        <xdr:cNvPr id="697" name="直線コネクタ 696"/>
        <xdr:cNvCxnSpPr/>
      </xdr:nvCxnSpPr>
      <xdr:spPr>
        <a:xfrm>
          <a:off x="12814300" y="16691155"/>
          <a:ext cx="889000" cy="5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106502</xdr:rowOff>
    </xdr:from>
    <xdr:to>
      <xdr:col>23</xdr:col>
      <xdr:colOff>568325</xdr:colOff>
      <xdr:row>98</xdr:row>
      <xdr:rowOff>36652</xdr:rowOff>
    </xdr:to>
    <xdr:sp macro="" textlink="">
      <xdr:nvSpPr>
        <xdr:cNvPr id="707" name="円/楕円 706"/>
        <xdr:cNvSpPr/>
      </xdr:nvSpPr>
      <xdr:spPr>
        <a:xfrm>
          <a:off x="16268700" y="167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84929</xdr:rowOff>
    </xdr:from>
    <xdr:ext cx="534377" cy="259045"/>
    <xdr:sp macro="" textlink="">
      <xdr:nvSpPr>
        <xdr:cNvPr id="708" name="公債費該当値テキスト"/>
        <xdr:cNvSpPr txBox="1"/>
      </xdr:nvSpPr>
      <xdr:spPr>
        <a:xfrm>
          <a:off x="16370300" y="1671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22,768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110260</xdr:rowOff>
    </xdr:from>
    <xdr:to>
      <xdr:col>22</xdr:col>
      <xdr:colOff>415925</xdr:colOff>
      <xdr:row>98</xdr:row>
      <xdr:rowOff>40410</xdr:rowOff>
    </xdr:to>
    <xdr:sp macro="" textlink="">
      <xdr:nvSpPr>
        <xdr:cNvPr id="709" name="円/楕円 708"/>
        <xdr:cNvSpPr/>
      </xdr:nvSpPr>
      <xdr:spPr>
        <a:xfrm>
          <a:off x="15430500" y="1674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31537</xdr:rowOff>
    </xdr:from>
    <xdr:ext cx="534377" cy="259045"/>
    <xdr:sp macro="" textlink="">
      <xdr:nvSpPr>
        <xdr:cNvPr id="710" name="テキスト ボックス 709"/>
        <xdr:cNvSpPr txBox="1"/>
      </xdr:nvSpPr>
      <xdr:spPr>
        <a:xfrm>
          <a:off x="15214111" y="1683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108603</xdr:rowOff>
    </xdr:from>
    <xdr:to>
      <xdr:col>21</xdr:col>
      <xdr:colOff>212725</xdr:colOff>
      <xdr:row>98</xdr:row>
      <xdr:rowOff>38753</xdr:rowOff>
    </xdr:to>
    <xdr:sp macro="" textlink="">
      <xdr:nvSpPr>
        <xdr:cNvPr id="711" name="円/楕円 710"/>
        <xdr:cNvSpPr/>
      </xdr:nvSpPr>
      <xdr:spPr>
        <a:xfrm>
          <a:off x="14541500" y="1673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29880</xdr:rowOff>
    </xdr:from>
    <xdr:ext cx="534377" cy="259045"/>
    <xdr:sp macro="" textlink="">
      <xdr:nvSpPr>
        <xdr:cNvPr id="712" name="テキスト ボックス 711"/>
        <xdr:cNvSpPr txBox="1"/>
      </xdr:nvSpPr>
      <xdr:spPr>
        <a:xfrm>
          <a:off x="14325111" y="1683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61554</xdr:rowOff>
    </xdr:from>
    <xdr:to>
      <xdr:col>20</xdr:col>
      <xdr:colOff>9525</xdr:colOff>
      <xdr:row>97</xdr:row>
      <xdr:rowOff>163154</xdr:rowOff>
    </xdr:to>
    <xdr:sp macro="" textlink="">
      <xdr:nvSpPr>
        <xdr:cNvPr id="713" name="円/楕円 712"/>
        <xdr:cNvSpPr/>
      </xdr:nvSpPr>
      <xdr:spPr>
        <a:xfrm>
          <a:off x="13652500" y="1669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154281</xdr:rowOff>
    </xdr:from>
    <xdr:ext cx="534377" cy="259045"/>
    <xdr:sp macro="" textlink="">
      <xdr:nvSpPr>
        <xdr:cNvPr id="714" name="テキスト ボックス 713"/>
        <xdr:cNvSpPr txBox="1"/>
      </xdr:nvSpPr>
      <xdr:spPr>
        <a:xfrm>
          <a:off x="13436111" y="1678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9705</xdr:rowOff>
    </xdr:from>
    <xdr:to>
      <xdr:col>18</xdr:col>
      <xdr:colOff>492125</xdr:colOff>
      <xdr:row>97</xdr:row>
      <xdr:rowOff>111305</xdr:rowOff>
    </xdr:to>
    <xdr:sp macro="" textlink="">
      <xdr:nvSpPr>
        <xdr:cNvPr id="715" name="円/楕円 714"/>
        <xdr:cNvSpPr/>
      </xdr:nvSpPr>
      <xdr:spPr>
        <a:xfrm>
          <a:off x="12763500" y="1664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102432</xdr:rowOff>
    </xdr:from>
    <xdr:ext cx="534377" cy="259045"/>
    <xdr:sp macro="" textlink="">
      <xdr:nvSpPr>
        <xdr:cNvPr id="716" name="テキスト ボックス 715"/>
        <xdr:cNvSpPr txBox="1"/>
      </xdr:nvSpPr>
      <xdr:spPr>
        <a:xfrm>
          <a:off x="12547111" y="1673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全体の</a:t>
          </a:r>
          <a:r>
            <a:rPr kumimoji="1" lang="en-US" altLang="ja-JP" sz="1300">
              <a:latin typeface="ＭＳ Ｐゴシック"/>
            </a:rPr>
            <a:t>35.6</a:t>
          </a:r>
          <a:r>
            <a:rPr kumimoji="1" lang="ja-JP" altLang="en-US" sz="1300">
              <a:latin typeface="ＭＳ Ｐゴシック"/>
            </a:rPr>
            <a:t>％を占める民生費は、年金生活者等支援臨時福祉給付金や障害者介護給付費等の増額に伴い、前年度より増額となったものの、全国平均、類似団体平均値と比較すると、低値で推移している。これは、民間保育園の支援等、政策的に拡大を行ってきた一方で、これまでの扶助費抑制施策等の成果等により、全体的には平均値を下回っているものと捉えている。しかしながら、決算額は全体では増加傾向にあることや、近年の障害者及び障害児給付費の増額、並びに生活保護費等の増額に注意した財政運営を行わなければならない。</a:t>
          </a:r>
        </a:p>
        <a:p>
          <a:r>
            <a:rPr kumimoji="1" lang="ja-JP" altLang="en-US" sz="1300">
              <a:latin typeface="ＭＳ Ｐゴシック"/>
            </a:rPr>
            <a:t>　次に、全体の</a:t>
          </a:r>
          <a:r>
            <a:rPr kumimoji="1" lang="en-US" altLang="ja-JP" sz="1300">
              <a:latin typeface="ＭＳ Ｐゴシック"/>
            </a:rPr>
            <a:t>15.6</a:t>
          </a:r>
          <a:r>
            <a:rPr kumimoji="1" lang="ja-JP" altLang="en-US" sz="1300">
              <a:latin typeface="ＭＳ Ｐゴシック"/>
            </a:rPr>
            <a:t>％を占める教育費については、野球場改修工事、ひたち野うしく小学校増築等建築事業は完了し前年度比では減となったものの、人口増加地区であるひたち野地区への中学校建設事業の着手により、引き続き類似団体平均値を上回っている。教育費については、新中学校及び武道場建設をはじめ、老朽化した施設の更新、</a:t>
          </a:r>
          <a:r>
            <a:rPr kumimoji="1" lang="en-US" altLang="ja-JP" sz="1300">
              <a:latin typeface="ＭＳ Ｐゴシック"/>
            </a:rPr>
            <a:t>ICT</a:t>
          </a:r>
          <a:r>
            <a:rPr kumimoji="1" lang="ja-JP" altLang="en-US" sz="1300">
              <a:latin typeface="ＭＳ Ｐゴシック"/>
            </a:rPr>
            <a:t>化等の大規模事業が予定されており、教育施策を充実する一方で、財政負担の平準化等に取り組んでいかなければならない。</a:t>
          </a:r>
        </a:p>
        <a:p>
          <a:r>
            <a:rPr kumimoji="1" lang="ja-JP" altLang="en-US" sz="1300">
              <a:latin typeface="ＭＳ Ｐゴシック"/>
            </a:rPr>
            <a:t>　公債費については、これまで市債残高の抑制に努めてきた結果、毎年の償還額も抑制することができ、平成</a:t>
          </a:r>
          <a:r>
            <a:rPr kumimoji="1" lang="en-US" altLang="ja-JP" sz="1300">
              <a:latin typeface="ＭＳ Ｐゴシック"/>
            </a:rPr>
            <a:t>28</a:t>
          </a:r>
          <a:r>
            <a:rPr kumimoji="1" lang="ja-JP" altLang="en-US" sz="1300">
              <a:latin typeface="ＭＳ Ｐゴシック"/>
            </a:rPr>
            <a:t>年度は前年度比で増加したものの、類似団体等と比して低水準となっている。今後は中学校建設等の大型事業が予定されており、一時的な市債増加も見込まれるが、各年度の償還額の平準化等に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年度においては、国の経済対策に伴い、約</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億円の基金取崩を行った事から、一時的に実質収支比率は下がっているものの、毎年、予算計上時点だけでなく、予算執行の時点においても、真に必要な物に対して適正な価格での取引を行っているかの見直しを常に行っていることから、各年度の余剰金ともいえる実質収支比率は比較的高い傾向にある。</a:t>
          </a:r>
        </a:p>
        <a:p>
          <a:r>
            <a:rPr kumimoji="1" lang="ja-JP" altLang="en-US" sz="1200">
              <a:latin typeface="ＭＳ ゴシック" pitchFamily="49" charset="-128"/>
              <a:ea typeface="ＭＳ ゴシック" pitchFamily="49" charset="-128"/>
            </a:rPr>
            <a:t>　今後も常に見直しを行うことで、ムダを徹底的に排除する行政運営を行っていく。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これまで、赤字となった会計はなく、赤字比率については常に黒字の値となっている。</a:t>
          </a:r>
        </a:p>
        <a:p>
          <a:r>
            <a:rPr kumimoji="1" lang="ja-JP" altLang="en-US" sz="1400">
              <a:latin typeface="ＭＳ ゴシック" pitchFamily="49" charset="-128"/>
              <a:ea typeface="ＭＳ ゴシック" pitchFamily="49" charset="-128"/>
            </a:rPr>
            <a:t>　各年度の状況を見てみると、常に一般会計の黒字額が大きくなっているが、これは執行段階においても常に手法と経費等についての見直しを行っている成果といえる。</a:t>
          </a:r>
        </a:p>
        <a:p>
          <a:r>
            <a:rPr kumimoji="1" lang="ja-JP" altLang="en-US" sz="1400">
              <a:latin typeface="ＭＳ ゴシック" pitchFamily="49" charset="-128"/>
              <a:ea typeface="ＭＳ ゴシック" pitchFamily="49" charset="-128"/>
            </a:rPr>
            <a:t>　今後も高齢化はますます進むことが懸念されており、特に介護保険事業や、国民健康保険事業において、現状と今後の見込を正確に把握し、適正な財政運営が行えるよう管理していく。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26665091</v>
      </c>
      <c r="BO4" s="411"/>
      <c r="BP4" s="411"/>
      <c r="BQ4" s="411"/>
      <c r="BR4" s="411"/>
      <c r="BS4" s="411"/>
      <c r="BT4" s="411"/>
      <c r="BU4" s="412"/>
      <c r="BV4" s="410">
        <v>27305471</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5.7</v>
      </c>
      <c r="CU4" s="588"/>
      <c r="CV4" s="588"/>
      <c r="CW4" s="588"/>
      <c r="CX4" s="588"/>
      <c r="CY4" s="588"/>
      <c r="CZ4" s="588"/>
      <c r="DA4" s="589"/>
      <c r="DB4" s="587">
        <v>7.5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25614985</v>
      </c>
      <c r="BO5" s="416"/>
      <c r="BP5" s="416"/>
      <c r="BQ5" s="416"/>
      <c r="BR5" s="416"/>
      <c r="BS5" s="416"/>
      <c r="BT5" s="416"/>
      <c r="BU5" s="417"/>
      <c r="BV5" s="415">
        <v>25816660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93.8</v>
      </c>
      <c r="CU5" s="386"/>
      <c r="CV5" s="386"/>
      <c r="CW5" s="386"/>
      <c r="CX5" s="386"/>
      <c r="CY5" s="386"/>
      <c r="CZ5" s="386"/>
      <c r="DA5" s="387"/>
      <c r="DB5" s="385">
        <v>91</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1050106</v>
      </c>
      <c r="BO6" s="416"/>
      <c r="BP6" s="416"/>
      <c r="BQ6" s="416"/>
      <c r="BR6" s="416"/>
      <c r="BS6" s="416"/>
      <c r="BT6" s="416"/>
      <c r="BU6" s="417"/>
      <c r="BV6" s="415">
        <v>1488811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101.1</v>
      </c>
      <c r="CU6" s="562"/>
      <c r="CV6" s="562"/>
      <c r="CW6" s="562"/>
      <c r="CX6" s="562"/>
      <c r="CY6" s="562"/>
      <c r="CZ6" s="562"/>
      <c r="DA6" s="563"/>
      <c r="DB6" s="561">
        <v>99.2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175687</v>
      </c>
      <c r="BO7" s="416"/>
      <c r="BP7" s="416"/>
      <c r="BQ7" s="416"/>
      <c r="BR7" s="416"/>
      <c r="BS7" s="416"/>
      <c r="BT7" s="416"/>
      <c r="BU7" s="417"/>
      <c r="BV7" s="415">
        <v>365520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15317546</v>
      </c>
      <c r="CU7" s="416"/>
      <c r="CV7" s="416"/>
      <c r="CW7" s="416"/>
      <c r="CX7" s="416"/>
      <c r="CY7" s="416"/>
      <c r="CZ7" s="416"/>
      <c r="DA7" s="417"/>
      <c r="DB7" s="415">
        <v>14925432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874419</v>
      </c>
      <c r="BO8" s="416"/>
      <c r="BP8" s="416"/>
      <c r="BQ8" s="416"/>
      <c r="BR8" s="416"/>
      <c r="BS8" s="416"/>
      <c r="BT8" s="416"/>
      <c r="BU8" s="417"/>
      <c r="BV8" s="415">
        <v>1123291</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0.88</v>
      </c>
      <c r="CU8" s="525"/>
      <c r="CV8" s="525"/>
      <c r="CW8" s="525"/>
      <c r="CX8" s="525"/>
      <c r="CY8" s="525"/>
      <c r="CZ8" s="525"/>
      <c r="DA8" s="526"/>
      <c r="DB8" s="524">
        <v>0.88</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84317</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-248872</v>
      </c>
      <c r="BO9" s="416"/>
      <c r="BP9" s="416"/>
      <c r="BQ9" s="416"/>
      <c r="BR9" s="416"/>
      <c r="BS9" s="416"/>
      <c r="BT9" s="416"/>
      <c r="BU9" s="417"/>
      <c r="BV9" s="415">
        <v>209656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10.4</v>
      </c>
      <c r="CU9" s="386"/>
      <c r="CV9" s="386"/>
      <c r="CW9" s="386"/>
      <c r="CX9" s="386"/>
      <c r="CY9" s="386"/>
      <c r="CZ9" s="386"/>
      <c r="DA9" s="387"/>
      <c r="DB9" s="385">
        <v>9.8000000000000007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81684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629404</v>
      </c>
      <c r="BO10" s="416"/>
      <c r="BP10" s="416"/>
      <c r="BQ10" s="416"/>
      <c r="BR10" s="416"/>
      <c r="BS10" s="416"/>
      <c r="BT10" s="416"/>
      <c r="BU10" s="417"/>
      <c r="BV10" s="415">
        <v>457137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85022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354641</v>
      </c>
      <c r="BO12" s="416"/>
      <c r="BP12" s="416"/>
      <c r="BQ12" s="416"/>
      <c r="BR12" s="416"/>
      <c r="BS12" s="416"/>
      <c r="BT12" s="416"/>
      <c r="BU12" s="417"/>
      <c r="BV12" s="415">
        <v>668188</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83940</v>
      </c>
      <c r="S13" s="517"/>
      <c r="T13" s="517"/>
      <c r="U13" s="517"/>
      <c r="V13" s="518"/>
      <c r="W13" s="504" t="s">
        <v>124</v>
      </c>
      <c r="X13" s="428"/>
      <c r="Y13" s="428"/>
      <c r="Z13" s="428"/>
      <c r="AA13" s="428"/>
      <c r="AB13" s="429"/>
      <c r="AC13" s="391">
        <v>726</v>
      </c>
      <c r="AD13" s="392"/>
      <c r="AE13" s="392"/>
      <c r="AF13" s="392"/>
      <c r="AG13" s="393"/>
      <c r="AH13" s="391">
        <v>773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25891</v>
      </c>
      <c r="BO13" s="416"/>
      <c r="BP13" s="416"/>
      <c r="BQ13" s="416"/>
      <c r="BR13" s="416"/>
      <c r="BS13" s="416"/>
      <c r="BT13" s="416"/>
      <c r="BU13" s="417"/>
      <c r="BV13" s="415">
        <v>-1395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1.7</v>
      </c>
      <c r="CU13" s="386"/>
      <c r="CV13" s="386"/>
      <c r="CW13" s="386"/>
      <c r="CX13" s="386"/>
      <c r="CY13" s="386"/>
      <c r="CZ13" s="386"/>
      <c r="DA13" s="387"/>
      <c r="DB13" s="385">
        <v>2.4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84703</v>
      </c>
      <c r="S14" s="517"/>
      <c r="T14" s="517"/>
      <c r="U14" s="517"/>
      <c r="V14" s="518"/>
      <c r="W14" s="519"/>
      <c r="X14" s="431"/>
      <c r="Y14" s="431"/>
      <c r="Z14" s="431"/>
      <c r="AA14" s="431"/>
      <c r="AB14" s="432"/>
      <c r="AC14" s="509">
        <v>1.9</v>
      </c>
      <c r="AD14" s="510"/>
      <c r="AE14" s="510"/>
      <c r="AF14" s="510"/>
      <c r="AG14" s="511"/>
      <c r="AH14" s="509">
        <v>2.1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83681</v>
      </c>
      <c r="S15" s="517"/>
      <c r="T15" s="517"/>
      <c r="U15" s="517"/>
      <c r="V15" s="518"/>
      <c r="W15" s="504" t="s">
        <v>131</v>
      </c>
      <c r="X15" s="428"/>
      <c r="Y15" s="428"/>
      <c r="Z15" s="428"/>
      <c r="AA15" s="428"/>
      <c r="AB15" s="429"/>
      <c r="AC15" s="391">
        <v>9465</v>
      </c>
      <c r="AD15" s="392"/>
      <c r="AE15" s="392"/>
      <c r="AF15" s="392"/>
      <c r="AG15" s="393"/>
      <c r="AH15" s="391">
        <v>9391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10000786</v>
      </c>
      <c r="BO15" s="411"/>
      <c r="BP15" s="411"/>
      <c r="BQ15" s="411"/>
      <c r="BR15" s="411"/>
      <c r="BS15" s="411"/>
      <c r="BT15" s="411"/>
      <c r="BU15" s="412"/>
      <c r="BV15" s="410">
        <v>9571946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25.3</v>
      </c>
      <c r="AD16" s="510"/>
      <c r="AE16" s="510"/>
      <c r="AF16" s="510"/>
      <c r="AG16" s="511"/>
      <c r="AH16" s="509">
        <v>25.8</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11430780</v>
      </c>
      <c r="BO16" s="416"/>
      <c r="BP16" s="416"/>
      <c r="BQ16" s="416"/>
      <c r="BR16" s="416"/>
      <c r="BS16" s="416"/>
      <c r="BT16" s="416"/>
      <c r="BU16" s="417"/>
      <c r="BV16" s="415">
        <v>11000156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27231</v>
      </c>
      <c r="AD17" s="392"/>
      <c r="AE17" s="392"/>
      <c r="AF17" s="392"/>
      <c r="AG17" s="393"/>
      <c r="AH17" s="391">
        <v>26265</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12806115</v>
      </c>
      <c r="BO17" s="416"/>
      <c r="BP17" s="416"/>
      <c r="BQ17" s="416"/>
      <c r="BR17" s="416"/>
      <c r="BS17" s="416"/>
      <c r="BT17" s="416"/>
      <c r="BU17" s="417"/>
      <c r="BV17" s="415">
        <v>12210667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58.92</v>
      </c>
      <c r="M18" s="480"/>
      <c r="N18" s="480"/>
      <c r="O18" s="480"/>
      <c r="P18" s="480"/>
      <c r="Q18" s="480"/>
      <c r="R18" s="481"/>
      <c r="S18" s="481"/>
      <c r="T18" s="481"/>
      <c r="U18" s="481"/>
      <c r="V18" s="482"/>
      <c r="W18" s="496"/>
      <c r="X18" s="497"/>
      <c r="Y18" s="497"/>
      <c r="Z18" s="497"/>
      <c r="AA18" s="497"/>
      <c r="AB18" s="505"/>
      <c r="AC18" s="379">
        <v>72.8</v>
      </c>
      <c r="AD18" s="380"/>
      <c r="AE18" s="380"/>
      <c r="AF18" s="380"/>
      <c r="AG18" s="483"/>
      <c r="AH18" s="379">
        <v>72.099999999999994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14433354</v>
      </c>
      <c r="BO18" s="416"/>
      <c r="BP18" s="416"/>
      <c r="BQ18" s="416"/>
      <c r="BR18" s="416"/>
      <c r="BS18" s="416"/>
      <c r="BT18" s="416"/>
      <c r="BU18" s="417"/>
      <c r="BV18" s="415">
        <v>14183957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1431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18251234</v>
      </c>
      <c r="BO19" s="416"/>
      <c r="BP19" s="416"/>
      <c r="BQ19" s="416"/>
      <c r="BR19" s="416"/>
      <c r="BS19" s="416"/>
      <c r="BT19" s="416"/>
      <c r="BU19" s="417"/>
      <c r="BV19" s="415">
        <v>18880603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33223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22351359</v>
      </c>
      <c r="BO23" s="416"/>
      <c r="BP23" s="416"/>
      <c r="BQ23" s="416"/>
      <c r="BR23" s="416"/>
      <c r="BS23" s="416"/>
      <c r="BT23" s="416"/>
      <c r="BU23" s="417"/>
      <c r="BV23" s="415">
        <v>22107354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8800</v>
      </c>
      <c r="R24" s="392"/>
      <c r="S24" s="392"/>
      <c r="T24" s="392"/>
      <c r="U24" s="392"/>
      <c r="V24" s="393"/>
      <c r="W24" s="457"/>
      <c r="X24" s="448"/>
      <c r="Y24" s="449"/>
      <c r="Z24" s="388" t="s">
        <v>155</v>
      </c>
      <c r="AA24" s="389"/>
      <c r="AB24" s="389"/>
      <c r="AC24" s="389"/>
      <c r="AD24" s="389"/>
      <c r="AE24" s="389"/>
      <c r="AF24" s="389"/>
      <c r="AG24" s="390"/>
      <c r="AH24" s="391">
        <v>317</v>
      </c>
      <c r="AI24" s="392"/>
      <c r="AJ24" s="392"/>
      <c r="AK24" s="392"/>
      <c r="AL24" s="393"/>
      <c r="AM24" s="391">
        <v>1027080</v>
      </c>
      <c r="AN24" s="392"/>
      <c r="AO24" s="392"/>
      <c r="AP24" s="392"/>
      <c r="AQ24" s="392"/>
      <c r="AR24" s="393"/>
      <c r="AS24" s="391">
        <v>3240</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6141704</v>
      </c>
      <c r="BO24" s="416"/>
      <c r="BP24" s="416"/>
      <c r="BQ24" s="416"/>
      <c r="BR24" s="416"/>
      <c r="BS24" s="416"/>
      <c r="BT24" s="416"/>
      <c r="BU24" s="417"/>
      <c r="BV24" s="415">
        <v>5035214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6800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4414884</v>
      </c>
      <c r="BO25" s="411"/>
      <c r="BP25" s="411"/>
      <c r="BQ25" s="411"/>
      <c r="BR25" s="411"/>
      <c r="BS25" s="411"/>
      <c r="BT25" s="411"/>
      <c r="BU25" s="412"/>
      <c r="BV25" s="410">
        <v>3560144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6400</v>
      </c>
      <c r="R26" s="392"/>
      <c r="S26" s="392"/>
      <c r="T26" s="392"/>
      <c r="U26" s="392"/>
      <c r="V26" s="393"/>
      <c r="W26" s="457"/>
      <c r="X26" s="448"/>
      <c r="Y26" s="449"/>
      <c r="Z26" s="388" t="s">
        <v>161</v>
      </c>
      <c r="AA26" s="470"/>
      <c r="AB26" s="470"/>
      <c r="AC26" s="470"/>
      <c r="AD26" s="470"/>
      <c r="AE26" s="470"/>
      <c r="AF26" s="470"/>
      <c r="AG26" s="471"/>
      <c r="AH26" s="391">
        <v>7</v>
      </c>
      <c r="AI26" s="392"/>
      <c r="AJ26" s="392"/>
      <c r="AK26" s="392"/>
      <c r="AL26" s="393"/>
      <c r="AM26" s="391">
        <v>18809</v>
      </c>
      <c r="AN26" s="392"/>
      <c r="AO26" s="392"/>
      <c r="AP26" s="392"/>
      <c r="AQ26" s="392"/>
      <c r="AR26" s="393"/>
      <c r="AS26" s="391">
        <v>2687</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4500</v>
      </c>
      <c r="R27" s="392"/>
      <c r="S27" s="392"/>
      <c r="T27" s="392"/>
      <c r="U27" s="392"/>
      <c r="V27" s="393"/>
      <c r="W27" s="457"/>
      <c r="X27" s="448"/>
      <c r="Y27" s="449"/>
      <c r="Z27" s="388" t="s">
        <v>164</v>
      </c>
      <c r="AA27" s="389"/>
      <c r="AB27" s="389"/>
      <c r="AC27" s="389"/>
      <c r="AD27" s="389"/>
      <c r="AE27" s="389"/>
      <c r="AF27" s="389"/>
      <c r="AG27" s="390"/>
      <c r="AH27" s="391">
        <v>4</v>
      </c>
      <c r="AI27" s="392"/>
      <c r="AJ27" s="392"/>
      <c r="AK27" s="392"/>
      <c r="AL27" s="393"/>
      <c r="AM27" s="391">
        <v>12980</v>
      </c>
      <c r="AN27" s="392"/>
      <c r="AO27" s="392"/>
      <c r="AP27" s="392"/>
      <c r="AQ27" s="392"/>
      <c r="AR27" s="393"/>
      <c r="AS27" s="391">
        <v>3245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1241877</v>
      </c>
      <c r="BO27" s="419"/>
      <c r="BP27" s="419"/>
      <c r="BQ27" s="419"/>
      <c r="BR27" s="419"/>
      <c r="BS27" s="419"/>
      <c r="BT27" s="419"/>
      <c r="BU27" s="420"/>
      <c r="BV27" s="418">
        <v>1241806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4100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1822364</v>
      </c>
      <c r="BO28" s="411"/>
      <c r="BP28" s="411"/>
      <c r="BQ28" s="411"/>
      <c r="BR28" s="411"/>
      <c r="BS28" s="411"/>
      <c r="BT28" s="411"/>
      <c r="BU28" s="412"/>
      <c r="BV28" s="410">
        <v>1547601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20</v>
      </c>
      <c r="M29" s="392"/>
      <c r="N29" s="392"/>
      <c r="O29" s="392"/>
      <c r="P29" s="393"/>
      <c r="Q29" s="391">
        <v>3900</v>
      </c>
      <c r="R29" s="392"/>
      <c r="S29" s="392"/>
      <c r="T29" s="392"/>
      <c r="U29" s="392"/>
      <c r="V29" s="393"/>
      <c r="W29" s="458"/>
      <c r="X29" s="459"/>
      <c r="Y29" s="460"/>
      <c r="Z29" s="388" t="s">
        <v>171</v>
      </c>
      <c r="AA29" s="389"/>
      <c r="AB29" s="389"/>
      <c r="AC29" s="389"/>
      <c r="AD29" s="389"/>
      <c r="AE29" s="389"/>
      <c r="AF29" s="389"/>
      <c r="AG29" s="390"/>
      <c r="AH29" s="391">
        <v>321</v>
      </c>
      <c r="AI29" s="392"/>
      <c r="AJ29" s="392"/>
      <c r="AK29" s="392"/>
      <c r="AL29" s="393"/>
      <c r="AM29" s="391">
        <v>1040060</v>
      </c>
      <c r="AN29" s="392"/>
      <c r="AO29" s="392"/>
      <c r="AP29" s="392"/>
      <c r="AQ29" s="392"/>
      <c r="AR29" s="393"/>
      <c r="AS29" s="391">
        <v>3240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1076771</v>
      </c>
      <c r="BO29" s="416"/>
      <c r="BP29" s="416"/>
      <c r="BQ29" s="416"/>
      <c r="BR29" s="416"/>
      <c r="BS29" s="416"/>
      <c r="BT29" s="416"/>
      <c r="BU29" s="417"/>
      <c r="BV29" s="415">
        <v>1075618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95.3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1727860</v>
      </c>
      <c r="BO30" s="419"/>
      <c r="BP30" s="419"/>
      <c r="BQ30" s="419"/>
      <c r="BR30" s="419"/>
      <c r="BS30" s="419"/>
      <c r="BT30" s="419"/>
      <c r="BU30" s="420"/>
      <c r="BV30" s="418">
        <v>1591087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茨城県市町村総合事務組合（一般会計）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牛久都市開発</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小規模水道事業特別会計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IF('各会計、関係団体の財政状況及び健全化判断比率'!B32="","",'各会計、関係団体の財政状況及び健全化判断比率'!B32)</f>
        <v>青果市場事業特別会計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茨城県市町村総合事務組合（県民交通災害共済事業特別会計）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うしくグリーンファーム</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IF('各会計、関係団体の財政状況及び健全化判断比率'!B33="","",'各会計、関係団体の財政状況及び健全化判断比率'!B33)</f>
        <v>工業用地造成事業特別会計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茨城租税債権管理機構</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茨城県後期高齢者医療広域連合（一般会計）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茨城県後期高齢者医療広域連合後期高齢医療特別会計）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茨城県南水道企業団</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龍ケ崎地方塵芥処理組合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龍ケ崎地方衛生組合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稲敷地方広域市町村圏事務組合（一般会計）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稲敷地方広域市町村圏事務組合（養護老人ホーム松風園特別会計）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525</v>
      </c>
      <c r="D34" s="1184"/>
      <c r="E34" s="1185"/>
      <c r="F34" s="32">
        <v>5.56</v>
      </c>
      <c r="G34" s="33">
        <v>6.21</v>
      </c>
      <c r="H34" s="33">
        <v>6.23</v>
      </c>
      <c r="I34" s="33">
        <v>7.52</v>
      </c>
      <c r="J34" s="34">
        <v>5.7</v>
      </c>
      <c r="K34" s="22"/>
      <c r="L34" s="22"/>
      <c r="M34" s="22"/>
      <c r="N34" s="22"/>
      <c r="O34" s="22"/>
      <c r="P34" s="22"/>
    </row>
    <row r="35" spans="1:16" ht="39" customHeight="1">
      <c r="A35" s="22"/>
      <c r="B35" s="35"/>
      <c r="C35" s="1178" t="s">
        <v>526</v>
      </c>
      <c r="D35" s="1179"/>
      <c r="E35" s="1180"/>
      <c r="F35" s="36">
        <v>0.97</v>
      </c>
      <c r="G35" s="37">
        <v>1.47</v>
      </c>
      <c r="H35" s="37">
        <v>3.15</v>
      </c>
      <c r="I35" s="37">
        <v>1.92</v>
      </c>
      <c r="J35" s="38">
        <v>1.82</v>
      </c>
      <c r="K35" s="22"/>
      <c r="L35" s="22"/>
      <c r="M35" s="22"/>
      <c r="N35" s="22"/>
      <c r="O35" s="22"/>
      <c r="P35" s="22"/>
    </row>
    <row r="36" spans="1:16" ht="39" customHeight="1">
      <c r="A36" s="22"/>
      <c r="B36" s="35"/>
      <c r="C36" s="1178" t="s">
        <v>527</v>
      </c>
      <c r="D36" s="1179"/>
      <c r="E36" s="1180"/>
      <c r="F36" s="36">
        <v>0.03</v>
      </c>
      <c r="G36" s="37">
        <v>0.44</v>
      </c>
      <c r="H36" s="37">
        <v>0</v>
      </c>
      <c r="I36" s="37">
        <v>0.06</v>
      </c>
      <c r="J36" s="38">
        <v>0.55000000000000004</v>
      </c>
      <c r="K36" s="22"/>
      <c r="L36" s="22"/>
      <c r="M36" s="22"/>
      <c r="N36" s="22"/>
      <c r="O36" s="22"/>
      <c r="P36" s="22"/>
    </row>
    <row r="37" spans="1:16" ht="39" customHeight="1">
      <c r="A37" s="22"/>
      <c r="B37" s="35"/>
      <c r="C37" s="1178" t="s">
        <v>528</v>
      </c>
      <c r="D37" s="1179"/>
      <c r="E37" s="1180"/>
      <c r="F37" s="36">
        <v>0.01</v>
      </c>
      <c r="G37" s="37">
        <v>0</v>
      </c>
      <c r="H37" s="37">
        <v>0</v>
      </c>
      <c r="I37" s="37">
        <v>0</v>
      </c>
      <c r="J37" s="38">
        <v>0.28000000000000003</v>
      </c>
      <c r="K37" s="22"/>
      <c r="L37" s="22"/>
      <c r="M37" s="22"/>
      <c r="N37" s="22"/>
      <c r="O37" s="22"/>
      <c r="P37" s="22"/>
    </row>
    <row r="38" spans="1:16" ht="39" customHeight="1">
      <c r="A38" s="22"/>
      <c r="B38" s="35"/>
      <c r="C38" s="1178" t="s">
        <v>529</v>
      </c>
      <c r="D38" s="1179"/>
      <c r="E38" s="1180"/>
      <c r="F38" s="36">
        <v>0.01</v>
      </c>
      <c r="G38" s="37">
        <v>0</v>
      </c>
      <c r="H38" s="37" t="s">
        <v>478</v>
      </c>
      <c r="I38" s="37" t="s">
        <v>478</v>
      </c>
      <c r="J38" s="38">
        <v>0</v>
      </c>
      <c r="K38" s="22"/>
      <c r="L38" s="22"/>
      <c r="M38" s="22"/>
      <c r="N38" s="22"/>
      <c r="O38" s="22"/>
      <c r="P38" s="22"/>
    </row>
    <row r="39" spans="1:16" ht="39" customHeight="1">
      <c r="A39" s="22"/>
      <c r="B39" s="35"/>
      <c r="C39" s="1178" t="s">
        <v>530</v>
      </c>
      <c r="D39" s="1179"/>
      <c r="E39" s="1180"/>
      <c r="F39" s="36">
        <v>0</v>
      </c>
      <c r="G39" s="37">
        <v>0</v>
      </c>
      <c r="H39" s="37">
        <v>0</v>
      </c>
      <c r="I39" s="37">
        <v>0</v>
      </c>
      <c r="J39" s="38">
        <v>0</v>
      </c>
      <c r="K39" s="22"/>
      <c r="L39" s="22"/>
      <c r="M39" s="22"/>
      <c r="N39" s="22"/>
      <c r="O39" s="22"/>
      <c r="P39" s="22"/>
    </row>
    <row r="40" spans="1:16" ht="39" customHeight="1">
      <c r="A40" s="22"/>
      <c r="B40" s="35"/>
      <c r="C40" s="1178" t="s">
        <v>531</v>
      </c>
      <c r="D40" s="1179"/>
      <c r="E40" s="1180"/>
      <c r="F40" s="36">
        <v>0</v>
      </c>
      <c r="G40" s="37">
        <v>0</v>
      </c>
      <c r="H40" s="37">
        <v>0</v>
      </c>
      <c r="I40" s="37">
        <v>0</v>
      </c>
      <c r="J40" s="38">
        <v>0</v>
      </c>
      <c r="K40" s="22"/>
      <c r="L40" s="22"/>
      <c r="M40" s="22"/>
      <c r="N40" s="22"/>
      <c r="O40" s="22"/>
      <c r="P40" s="22"/>
    </row>
    <row r="41" spans="1:16" ht="39" customHeight="1">
      <c r="A41" s="22"/>
      <c r="B41" s="35"/>
      <c r="C41" s="1178" t="s">
        <v>532</v>
      </c>
      <c r="D41" s="1179"/>
      <c r="E41" s="1180"/>
      <c r="F41" s="36">
        <v>0</v>
      </c>
      <c r="G41" s="37">
        <v>0.13</v>
      </c>
      <c r="H41" s="37">
        <v>0</v>
      </c>
      <c r="I41" s="37">
        <v>0</v>
      </c>
      <c r="J41" s="38">
        <v>0</v>
      </c>
      <c r="K41" s="22"/>
      <c r="L41" s="22"/>
      <c r="M41" s="22"/>
      <c r="N41" s="22"/>
      <c r="O41" s="22"/>
      <c r="P41" s="22"/>
    </row>
    <row r="42" spans="1:16" ht="39" customHeight="1">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534</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2466</v>
      </c>
      <c r="L45" s="60">
        <v>2177</v>
      </c>
      <c r="M45" s="60">
        <v>1909</v>
      </c>
      <c r="N45" s="60">
        <v>1906</v>
      </c>
      <c r="O45" s="61">
        <v>1936</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469</v>
      </c>
      <c r="L48" s="64">
        <v>504</v>
      </c>
      <c r="M48" s="64">
        <v>347</v>
      </c>
      <c r="N48" s="64">
        <v>489</v>
      </c>
      <c r="O48" s="65">
        <v>481</v>
      </c>
      <c r="P48" s="48"/>
      <c r="Q48" s="48"/>
      <c r="R48" s="48"/>
      <c r="S48" s="48"/>
      <c r="T48" s="48"/>
      <c r="U48" s="48"/>
    </row>
    <row r="49" spans="1:21" ht="30.75" customHeight="1">
      <c r="A49" s="48"/>
      <c r="B49" s="1196"/>
      <c r="C49" s="1197"/>
      <c r="D49" s="62"/>
      <c r="E49" s="1188" t="s">
        <v>16</v>
      </c>
      <c r="F49" s="1188"/>
      <c r="G49" s="1188"/>
      <c r="H49" s="1188"/>
      <c r="I49" s="1188"/>
      <c r="J49" s="1189"/>
      <c r="K49" s="63">
        <v>154</v>
      </c>
      <c r="L49" s="64">
        <v>147</v>
      </c>
      <c r="M49" s="64">
        <v>86</v>
      </c>
      <c r="N49" s="64">
        <v>95</v>
      </c>
      <c r="O49" s="65">
        <v>103</v>
      </c>
      <c r="P49" s="48"/>
      <c r="Q49" s="48"/>
      <c r="R49" s="48"/>
      <c r="S49" s="48"/>
      <c r="T49" s="48"/>
      <c r="U49" s="48"/>
    </row>
    <row r="50" spans="1:21" ht="30.75" customHeight="1">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2383</v>
      </c>
      <c r="L52" s="64">
        <v>2309</v>
      </c>
      <c r="M52" s="64">
        <v>2210</v>
      </c>
      <c r="N52" s="64">
        <v>2162</v>
      </c>
      <c r="O52" s="65">
        <v>2267</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706</v>
      </c>
      <c r="L53" s="69">
        <v>519</v>
      </c>
      <c r="M53" s="69">
        <v>132</v>
      </c>
      <c r="N53" s="69">
        <v>328</v>
      </c>
      <c r="O53" s="70">
        <v>253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22084</v>
      </c>
      <c r="J41" s="83">
        <v>21921</v>
      </c>
      <c r="K41" s="83">
        <v>22033</v>
      </c>
      <c r="L41" s="83">
        <v>22107</v>
      </c>
      <c r="M41" s="84">
        <v>22351</v>
      </c>
    </row>
    <row r="42" spans="2:13" ht="27.75" customHeight="1">
      <c r="B42" s="1204"/>
      <c r="C42" s="1205"/>
      <c r="D42" s="85"/>
      <c r="E42" s="1208" t="s">
        <v>26</v>
      </c>
      <c r="F42" s="1208"/>
      <c r="G42" s="1208"/>
      <c r="H42" s="1209"/>
      <c r="I42" s="86" t="s">
        <v>478</v>
      </c>
      <c r="J42" s="87" t="s">
        <v>478</v>
      </c>
      <c r="K42" s="87" t="s">
        <v>478</v>
      </c>
      <c r="L42" s="87" t="s">
        <v>478</v>
      </c>
      <c r="M42" s="88" t="s">
        <v>478</v>
      </c>
    </row>
    <row r="43" spans="2:13" ht="27.75" customHeight="1">
      <c r="B43" s="1204"/>
      <c r="C43" s="1205"/>
      <c r="D43" s="85"/>
      <c r="E43" s="1208" t="s">
        <v>27</v>
      </c>
      <c r="F43" s="1208"/>
      <c r="G43" s="1208"/>
      <c r="H43" s="1209"/>
      <c r="I43" s="86">
        <v>4813</v>
      </c>
      <c r="J43" s="87">
        <v>5247</v>
      </c>
      <c r="K43" s="87">
        <v>4752</v>
      </c>
      <c r="L43" s="87">
        <v>4577</v>
      </c>
      <c r="M43" s="88">
        <v>4103</v>
      </c>
    </row>
    <row r="44" spans="2:13" ht="27.75" customHeight="1">
      <c r="B44" s="1204"/>
      <c r="C44" s="1205"/>
      <c r="D44" s="85"/>
      <c r="E44" s="1208" t="s">
        <v>28</v>
      </c>
      <c r="F44" s="1208"/>
      <c r="G44" s="1208"/>
      <c r="H44" s="1209"/>
      <c r="I44" s="86">
        <v>691</v>
      </c>
      <c r="J44" s="87">
        <v>549</v>
      </c>
      <c r="K44" s="87">
        <v>603</v>
      </c>
      <c r="L44" s="87">
        <v>630</v>
      </c>
      <c r="M44" s="88">
        <v>496</v>
      </c>
    </row>
    <row r="45" spans="2:13" ht="27.75" customHeight="1">
      <c r="B45" s="1204"/>
      <c r="C45" s="1205"/>
      <c r="D45" s="85"/>
      <c r="E45" s="1208" t="s">
        <v>29</v>
      </c>
      <c r="F45" s="1208"/>
      <c r="G45" s="1208"/>
      <c r="H45" s="1209"/>
      <c r="I45" s="86">
        <v>2141</v>
      </c>
      <c r="J45" s="87">
        <v>1661</v>
      </c>
      <c r="K45" s="87">
        <v>1483</v>
      </c>
      <c r="L45" s="87">
        <v>1363</v>
      </c>
      <c r="M45" s="88">
        <v>1251</v>
      </c>
    </row>
    <row r="46" spans="2:13" ht="27.75" customHeight="1">
      <c r="B46" s="1204"/>
      <c r="C46" s="1205"/>
      <c r="D46" s="89"/>
      <c r="E46" s="1208" t="s">
        <v>30</v>
      </c>
      <c r="F46" s="1208"/>
      <c r="G46" s="1208"/>
      <c r="H46" s="1209"/>
      <c r="I46" s="86">
        <v>19</v>
      </c>
      <c r="J46" s="87" t="s">
        <v>478</v>
      </c>
      <c r="K46" s="87">
        <v>7</v>
      </c>
      <c r="L46" s="87">
        <v>16</v>
      </c>
      <c r="M46" s="88">
        <v>8</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5498</v>
      </c>
      <c r="J50" s="87">
        <v>5846</v>
      </c>
      <c r="K50" s="87">
        <v>5613</v>
      </c>
      <c r="L50" s="87">
        <v>5742</v>
      </c>
      <c r="M50" s="88">
        <v>6404</v>
      </c>
    </row>
    <row r="51" spans="2:13" ht="27.75" customHeight="1">
      <c r="B51" s="1204"/>
      <c r="C51" s="1205"/>
      <c r="D51" s="85"/>
      <c r="E51" s="1208" t="s">
        <v>36</v>
      </c>
      <c r="F51" s="1208"/>
      <c r="G51" s="1208"/>
      <c r="H51" s="1209"/>
      <c r="I51" s="86">
        <v>4773</v>
      </c>
      <c r="J51" s="87">
        <v>5007</v>
      </c>
      <c r="K51" s="87">
        <v>5038</v>
      </c>
      <c r="L51" s="87">
        <v>5136</v>
      </c>
      <c r="M51" s="88">
        <v>5029</v>
      </c>
    </row>
    <row r="52" spans="2:13" ht="27.75" customHeight="1">
      <c r="B52" s="1206"/>
      <c r="C52" s="1207"/>
      <c r="D52" s="85"/>
      <c r="E52" s="1208" t="s">
        <v>37</v>
      </c>
      <c r="F52" s="1208"/>
      <c r="G52" s="1208"/>
      <c r="H52" s="1209"/>
      <c r="I52" s="86">
        <v>19389</v>
      </c>
      <c r="J52" s="87">
        <v>19266</v>
      </c>
      <c r="K52" s="87">
        <v>19705</v>
      </c>
      <c r="L52" s="87">
        <v>20206</v>
      </c>
      <c r="M52" s="88">
        <v>20474</v>
      </c>
    </row>
    <row r="53" spans="2:13" ht="27.75" customHeight="1" thickBot="1">
      <c r="B53" s="1210" t="s">
        <v>38</v>
      </c>
      <c r="C53" s="1211"/>
      <c r="D53" s="92"/>
      <c r="E53" s="1212" t="s">
        <v>39</v>
      </c>
      <c r="F53" s="1212"/>
      <c r="G53" s="1212"/>
      <c r="H53" s="1213"/>
      <c r="I53" s="93">
        <v>89</v>
      </c>
      <c r="J53" s="94">
        <v>-740</v>
      </c>
      <c r="K53" s="94">
        <v>-1479</v>
      </c>
      <c r="L53" s="94">
        <v>-2390</v>
      </c>
      <c r="M53" s="95">
        <v>-3697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568</v>
      </c>
      <c r="C41" s="248"/>
      <c r="D41" s="248"/>
      <c r="E41" s="248"/>
      <c r="F41" s="248"/>
      <c r="G41" s="248"/>
      <c r="H41" s="248"/>
      <c r="I41" s="248"/>
      <c r="J41" s="248"/>
      <c r="K41" s="248"/>
      <c r="L41" s="248"/>
      <c r="M41" s="248"/>
      <c r="N41" s="248"/>
      <c r="O41" s="248"/>
      <c r="P41" s="249"/>
    </row>
    <row r="42" spans="2:17">
      <c r="B42" s="250"/>
      <c r="C42" s="246"/>
      <c r="D42" s="246"/>
      <c r="E42" s="246"/>
      <c r="F42" s="246"/>
      <c r="G42" s="353" t="s">
        <v>569</v>
      </c>
      <c r="I42" s="354"/>
      <c r="J42" s="354"/>
      <c r="K42" s="354"/>
      <c r="L42" s="246"/>
      <c r="M42" s="246"/>
      <c r="N42" s="246"/>
      <c r="O42" s="246"/>
    </row>
    <row r="43" spans="2:17">
      <c r="B43" s="250"/>
      <c r="C43" s="246"/>
      <c r="D43" s="246"/>
      <c r="E43" s="246"/>
      <c r="F43" s="246"/>
      <c r="G43" s="1233" t="s">
        <v>570</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571</v>
      </c>
    </row>
    <row r="50" spans="1:17">
      <c r="B50" s="250"/>
      <c r="C50" s="246"/>
      <c r="D50" s="246"/>
      <c r="E50" s="246"/>
      <c r="F50" s="246"/>
      <c r="G50" s="1242"/>
      <c r="H50" s="1243"/>
      <c r="I50" s="1243"/>
      <c r="J50" s="1244"/>
      <c r="K50" s="356" t="s">
        <v>518</v>
      </c>
      <c r="L50" s="356" t="s">
        <v>519</v>
      </c>
      <c r="M50" s="356" t="s">
        <v>520</v>
      </c>
      <c r="N50" s="356" t="s">
        <v>521</v>
      </c>
      <c r="O50" s="356" t="s">
        <v>522</v>
      </c>
    </row>
    <row r="51" spans="1:17">
      <c r="B51" s="250"/>
      <c r="C51" s="246"/>
      <c r="D51" s="246"/>
      <c r="E51" s="246"/>
      <c r="F51" s="246"/>
      <c r="G51" s="1245" t="s">
        <v>572</v>
      </c>
      <c r="H51" s="1246"/>
      <c r="I51" s="1251" t="s">
        <v>573</v>
      </c>
      <c r="J51" s="1251"/>
      <c r="K51" s="1255"/>
      <c r="L51" s="1255"/>
      <c r="M51" s="1255"/>
      <c r="N51" s="1221"/>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574</v>
      </c>
      <c r="J53" s="1231"/>
      <c r="K53" s="1256"/>
      <c r="L53" s="1256"/>
      <c r="M53" s="1256"/>
      <c r="N53" s="1253">
        <v>56.3</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575</v>
      </c>
      <c r="H55" s="1226"/>
      <c r="I55" s="1231" t="s">
        <v>573</v>
      </c>
      <c r="J55" s="1231"/>
      <c r="K55" s="1255"/>
      <c r="L55" s="1255"/>
      <c r="M55" s="1255"/>
      <c r="N55" s="1221">
        <v>33.6</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574</v>
      </c>
      <c r="J57" s="1223"/>
      <c r="K57" s="1256"/>
      <c r="L57" s="1256"/>
      <c r="M57" s="1256"/>
      <c r="N57" s="1253">
        <v>56.8</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576</v>
      </c>
      <c r="C63" s="246"/>
      <c r="D63" s="246"/>
      <c r="E63" s="246"/>
      <c r="F63" s="246"/>
      <c r="G63" s="246"/>
      <c r="H63" s="246"/>
      <c r="I63" s="246"/>
      <c r="J63" s="246"/>
      <c r="K63" s="246"/>
      <c r="L63" s="246"/>
      <c r="M63" s="246"/>
      <c r="N63" s="246"/>
      <c r="O63" s="246"/>
    </row>
    <row r="64" spans="1:17">
      <c r="B64" s="250"/>
      <c r="C64" s="246"/>
      <c r="D64" s="246"/>
      <c r="E64" s="246"/>
      <c r="F64" s="246"/>
      <c r="G64" s="353" t="s">
        <v>569</v>
      </c>
      <c r="I64" s="354"/>
      <c r="J64" s="354"/>
      <c r="K64" s="354"/>
      <c r="L64" s="246"/>
      <c r="M64" s="246"/>
      <c r="N64" s="246"/>
      <c r="O64" s="246"/>
    </row>
    <row r="65" spans="2:30">
      <c r="B65" s="250"/>
      <c r="C65" s="246"/>
      <c r="D65" s="246"/>
      <c r="E65" s="246"/>
      <c r="F65" s="246"/>
      <c r="G65" s="1233" t="s">
        <v>577</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578</v>
      </c>
      <c r="I71" s="370"/>
      <c r="J71" s="366"/>
      <c r="K71" s="366"/>
      <c r="L71" s="367"/>
      <c r="M71" s="366"/>
      <c r="N71" s="367"/>
      <c r="O71" s="368"/>
    </row>
    <row r="72" spans="2:30">
      <c r="B72" s="250"/>
      <c r="C72" s="246"/>
      <c r="D72" s="246"/>
      <c r="E72" s="246"/>
      <c r="F72" s="246"/>
      <c r="G72" s="1242"/>
      <c r="H72" s="1243"/>
      <c r="I72" s="1243"/>
      <c r="J72" s="1244"/>
      <c r="K72" s="356" t="s">
        <v>518</v>
      </c>
      <c r="L72" s="356" t="s">
        <v>519</v>
      </c>
      <c r="M72" s="356" t="s">
        <v>520</v>
      </c>
      <c r="N72" s="356" t="s">
        <v>521</v>
      </c>
      <c r="O72" s="356" t="s">
        <v>522</v>
      </c>
    </row>
    <row r="73" spans="2:30">
      <c r="B73" s="250"/>
      <c r="C73" s="246"/>
      <c r="D73" s="246"/>
      <c r="E73" s="246"/>
      <c r="F73" s="246"/>
      <c r="G73" s="1245" t="s">
        <v>572</v>
      </c>
      <c r="H73" s="1246"/>
      <c r="I73" s="1251" t="s">
        <v>573</v>
      </c>
      <c r="J73" s="1251"/>
      <c r="K73" s="1232">
        <v>0.6</v>
      </c>
      <c r="L73" s="1232"/>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579</v>
      </c>
      <c r="J75" s="1231"/>
      <c r="K75" s="1253">
        <v>5.8</v>
      </c>
      <c r="L75" s="1253">
        <v>5.0999999999999996</v>
      </c>
      <c r="M75" s="1253">
        <v>3.5</v>
      </c>
      <c r="N75" s="1253">
        <v>2.4</v>
      </c>
      <c r="O75" s="1253">
        <v>1.7</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575</v>
      </c>
      <c r="H77" s="1226"/>
      <c r="I77" s="1231" t="s">
        <v>573</v>
      </c>
      <c r="J77" s="1231"/>
      <c r="K77" s="1232">
        <v>58.2</v>
      </c>
      <c r="L77" s="1232">
        <v>50.3</v>
      </c>
      <c r="M77" s="1221">
        <v>45.9</v>
      </c>
      <c r="N77" s="1221">
        <v>33.6</v>
      </c>
      <c r="O77" s="1221">
        <v>35.299999999999997</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579</v>
      </c>
      <c r="J79" s="1223"/>
      <c r="K79" s="1224">
        <v>10.3</v>
      </c>
      <c r="L79" s="1224">
        <v>9.6</v>
      </c>
      <c r="M79" s="1224">
        <v>8.8000000000000007</v>
      </c>
      <c r="N79" s="1224">
        <v>7</v>
      </c>
      <c r="O79" s="1224">
        <v>6.9</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517</v>
      </c>
      <c r="G2" s="113"/>
      <c r="H2" s="114"/>
    </row>
    <row r="3" spans="1:8">
      <c r="A3" s="110" t="s">
        <v>510</v>
      </c>
      <c r="B3" s="115"/>
      <c r="C3" s="116"/>
      <c r="D3" s="117">
        <v>43609</v>
      </c>
      <c r="E3" s="118"/>
      <c r="F3" s="119">
        <v>50880</v>
      </c>
      <c r="G3" s="120"/>
      <c r="H3" s="121"/>
    </row>
    <row r="4" spans="1:8">
      <c r="A4" s="122"/>
      <c r="B4" s="123"/>
      <c r="C4" s="124"/>
      <c r="D4" s="125">
        <v>11519</v>
      </c>
      <c r="E4" s="126"/>
      <c r="F4" s="127">
        <v>26879</v>
      </c>
      <c r="G4" s="128"/>
      <c r="H4" s="129"/>
    </row>
    <row r="5" spans="1:8">
      <c r="A5" s="110" t="s">
        <v>512</v>
      </c>
      <c r="B5" s="115"/>
      <c r="C5" s="116"/>
      <c r="D5" s="117">
        <v>52329</v>
      </c>
      <c r="E5" s="118"/>
      <c r="F5" s="119">
        <v>63956</v>
      </c>
      <c r="G5" s="120"/>
      <c r="H5" s="121"/>
    </row>
    <row r="6" spans="1:8">
      <c r="A6" s="122"/>
      <c r="B6" s="123"/>
      <c r="C6" s="124"/>
      <c r="D6" s="125">
        <v>14106</v>
      </c>
      <c r="E6" s="126"/>
      <c r="F6" s="127">
        <v>29239</v>
      </c>
      <c r="G6" s="128"/>
      <c r="H6" s="129"/>
    </row>
    <row r="7" spans="1:8">
      <c r="A7" s="110" t="s">
        <v>513</v>
      </c>
      <c r="B7" s="115"/>
      <c r="C7" s="116"/>
      <c r="D7" s="117">
        <v>37705</v>
      </c>
      <c r="E7" s="118"/>
      <c r="F7" s="119">
        <v>66255</v>
      </c>
      <c r="G7" s="120"/>
      <c r="H7" s="121"/>
    </row>
    <row r="8" spans="1:8">
      <c r="A8" s="122"/>
      <c r="B8" s="123"/>
      <c r="C8" s="124"/>
      <c r="D8" s="125">
        <v>15505</v>
      </c>
      <c r="E8" s="126"/>
      <c r="F8" s="127">
        <v>31822</v>
      </c>
      <c r="G8" s="128"/>
      <c r="H8" s="129"/>
    </row>
    <row r="9" spans="1:8">
      <c r="A9" s="110" t="s">
        <v>514</v>
      </c>
      <c r="B9" s="115"/>
      <c r="C9" s="116"/>
      <c r="D9" s="117">
        <v>36519</v>
      </c>
      <c r="E9" s="118"/>
      <c r="F9" s="119">
        <v>47278</v>
      </c>
      <c r="G9" s="120"/>
      <c r="H9" s="121"/>
    </row>
    <row r="10" spans="1:8">
      <c r="A10" s="122"/>
      <c r="B10" s="123"/>
      <c r="C10" s="124"/>
      <c r="D10" s="125">
        <v>17913</v>
      </c>
      <c r="E10" s="126"/>
      <c r="F10" s="127">
        <v>24096</v>
      </c>
      <c r="G10" s="128"/>
      <c r="H10" s="129"/>
    </row>
    <row r="11" spans="1:8">
      <c r="A11" s="110" t="s">
        <v>515</v>
      </c>
      <c r="B11" s="115"/>
      <c r="C11" s="116"/>
      <c r="D11" s="117">
        <v>31299</v>
      </c>
      <c r="E11" s="118"/>
      <c r="F11" s="119">
        <v>44504</v>
      </c>
      <c r="G11" s="120"/>
      <c r="H11" s="121"/>
    </row>
    <row r="12" spans="1:8">
      <c r="A12" s="122"/>
      <c r="B12" s="123"/>
      <c r="C12" s="130"/>
      <c r="D12" s="125">
        <v>19530</v>
      </c>
      <c r="E12" s="126"/>
      <c r="F12" s="127">
        <v>25876</v>
      </c>
      <c r="G12" s="128"/>
      <c r="H12" s="129"/>
    </row>
    <row r="13" spans="1:8">
      <c r="A13" s="110"/>
      <c r="B13" s="115"/>
      <c r="C13" s="131"/>
      <c r="D13" s="132">
        <v>40292</v>
      </c>
      <c r="E13" s="133"/>
      <c r="F13" s="134">
        <v>54575</v>
      </c>
      <c r="G13" s="135"/>
      <c r="H13" s="121"/>
    </row>
    <row r="14" spans="1:8">
      <c r="A14" s="122"/>
      <c r="B14" s="123"/>
      <c r="C14" s="124"/>
      <c r="D14" s="125">
        <v>15715</v>
      </c>
      <c r="E14" s="126"/>
      <c r="F14" s="127">
        <v>27582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5.58</v>
      </c>
      <c r="C19" s="136">
        <f>ROUND(VALUE(SUBSTITUTE(実質収支比率等に係る経年分析!G$48,"▲","-")),2)</f>
        <v>6.21</v>
      </c>
      <c r="D19" s="136">
        <f>ROUND(VALUE(SUBSTITUTE(実質収支比率等に係る経年分析!H$48,"▲","-")),2)</f>
        <v>6.23</v>
      </c>
      <c r="E19" s="136">
        <f>ROUND(VALUE(SUBSTITUTE(実質収支比率等に係る経年分析!I$48,"▲","-")),2)</f>
        <v>7.53</v>
      </c>
      <c r="F19" s="136">
        <f>ROUND(VALUE(SUBSTITUTE(実質収支比率等に係る経年分析!J$48,"▲","-")),2)</f>
        <v>5.71</v>
      </c>
    </row>
    <row r="20" spans="1:11">
      <c r="A20" s="136" t="s">
        <v>44</v>
      </c>
      <c r="B20" s="136">
        <f>ROUND(VALUE(SUBSTITUTE(実質収支比率等に係る経年分析!F$47,"▲","-")),2)</f>
        <v>7.59</v>
      </c>
      <c r="C20" s="136">
        <f>ROUND(VALUE(SUBSTITUTE(実質収支比率等に係る経年分析!G$47,"▲","-")),2)</f>
        <v>10.029999999999999</v>
      </c>
      <c r="D20" s="136">
        <f>ROUND(VALUE(SUBSTITUTE(実質収支比率等に係る経年分析!H$47,"▲","-")),2)</f>
        <v>12</v>
      </c>
      <c r="E20" s="136">
        <f>ROUND(VALUE(SUBSTITUTE(実質収支比率等に係る経年分析!I$47,"▲","-")),2)</f>
        <v>10.37</v>
      </c>
      <c r="F20" s="136">
        <f>ROUND(VALUE(SUBSTITUTE(実質収支比率等に係る経年分析!J$47,"▲","-")),2)</f>
        <v>11.9</v>
      </c>
    </row>
    <row r="21" spans="1:11">
      <c r="A21" s="136" t="s">
        <v>45</v>
      </c>
      <c r="B21" s="136">
        <f>IF(ISNUMBER(VALUE(SUBSTITUTE(実質収支比率等に係る経年分析!F$49,"▲","-"))),ROUND(VALUE(SUBSTITUTE(実質収支比率等に係る経年分析!F$49,"▲","-")),2),NA())</f>
        <v>-9.57</v>
      </c>
      <c r="C21" s="136">
        <f>IF(ISNUMBER(VALUE(SUBSTITUTE(実質収支比率等に係る経年分析!G$49,"▲","-"))),ROUND(VALUE(SUBSTITUTE(実質収支比率等に係る経年分析!G$49,"▲","-")),2),NA())</f>
        <v>3.29</v>
      </c>
      <c r="D21" s="136">
        <f>IF(ISNUMBER(VALUE(SUBSTITUTE(実質収支比率等に係る経年分析!H$49,"▲","-"))),ROUND(VALUE(SUBSTITUTE(実質収支比率等に係る経年分析!H$49,"▲","-")),2),NA())</f>
        <v>1.97</v>
      </c>
      <c r="E21" s="136">
        <f>IF(ISNUMBER(VALUE(SUBSTITUTE(実質収支比率等に係る経年分析!I$49,"▲","-"))),ROUND(VALUE(SUBSTITUTE(実質収支比率等に係る経年分析!I$49,"▲","-")),2),NA())</f>
        <v>-0.01</v>
      </c>
      <c r="F21" s="136">
        <f>IF(ISNUMBER(VALUE(SUBSTITUTE(実質収支比率等に係る経年分析!J$49,"▲","-"))),ROUND(VALUE(SUBSTITUTE(実質収支比率等に係る経年分析!J$49,"▲","-")),2),NA())</f>
        <v>0.17</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工業用地造成事業特別会計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青果市場事業特別会計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小規模水道事業特別会計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0.28000000000000003</v>
      </c>
    </row>
    <row r="34" spans="1:16">
      <c r="A34" s="137" t="str">
        <f>IF(連結実質赤字比率に係る赤字・黒字の構成分析!C$36="",NA(),連結実質赤字比率に係る赤字・黒字の構成分析!C$36)</f>
        <v>公共下水道事業特別会計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0.55000000000000004</v>
      </c>
    </row>
    <row r="35" spans="1:16">
      <c r="A35" s="137" t="str">
        <f>IF(連結実質赤字比率に係る赤字・黒字の構成分析!C$35="",NA(),連結実質赤字比率に係る赤字・黒字の構成分析!C$35)</f>
        <v>介護保険事業特別会計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1.47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3.15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1.82</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5.56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6.21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6.23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7.52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5.7</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2383</v>
      </c>
      <c r="E42" s="138"/>
      <c r="F42" s="138"/>
      <c r="G42" s="138">
        <f>'実質公債費比率（分子）の構造'!L$52</f>
        <v>2309</v>
      </c>
      <c r="H42" s="138"/>
      <c r="I42" s="138"/>
      <c r="J42" s="138">
        <f>'実質公債費比率（分子）の構造'!M$52</f>
        <v>2210</v>
      </c>
      <c r="K42" s="138"/>
      <c r="L42" s="138"/>
      <c r="M42" s="138">
        <f>'実質公債費比率（分子）の構造'!N$52</f>
        <v>2162</v>
      </c>
      <c r="N42" s="138"/>
      <c r="O42" s="138"/>
      <c r="P42" s="138">
        <f>'実質公債費比率（分子）の構造'!O$52</f>
        <v>2267</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154</v>
      </c>
      <c r="C45" s="138"/>
      <c r="D45" s="138"/>
      <c r="E45" s="138">
        <f>'実質公債費比率（分子）の構造'!L$49</f>
        <v>147</v>
      </c>
      <c r="F45" s="138"/>
      <c r="G45" s="138"/>
      <c r="H45" s="138">
        <f>'実質公債費比率（分子）の構造'!M$49</f>
        <v>86</v>
      </c>
      <c r="I45" s="138"/>
      <c r="J45" s="138"/>
      <c r="K45" s="138">
        <f>'実質公債費比率（分子）の構造'!N$49</f>
        <v>95</v>
      </c>
      <c r="L45" s="138"/>
      <c r="M45" s="138"/>
      <c r="N45" s="138">
        <f>'実質公債費比率（分子）の構造'!O$49</f>
        <v>103</v>
      </c>
      <c r="O45" s="138"/>
      <c r="P45" s="138"/>
    </row>
    <row r="46" spans="1:16">
      <c r="A46" s="138" t="s">
        <v>56</v>
      </c>
      <c r="B46" s="138">
        <f>'実質公債費比率（分子）の構造'!K$48</f>
        <v>469</v>
      </c>
      <c r="C46" s="138"/>
      <c r="D46" s="138"/>
      <c r="E46" s="138">
        <f>'実質公債費比率（分子）の構造'!L$48</f>
        <v>504</v>
      </c>
      <c r="F46" s="138"/>
      <c r="G46" s="138"/>
      <c r="H46" s="138">
        <f>'実質公債費比率（分子）の構造'!M$48</f>
        <v>347</v>
      </c>
      <c r="I46" s="138"/>
      <c r="J46" s="138"/>
      <c r="K46" s="138">
        <f>'実質公債費比率（分子）の構造'!N$48</f>
        <v>489</v>
      </c>
      <c r="L46" s="138"/>
      <c r="M46" s="138"/>
      <c r="N46" s="138">
        <f>'実質公債費比率（分子）の構造'!O$48</f>
        <v>481</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2466</v>
      </c>
      <c r="C49" s="138"/>
      <c r="D49" s="138"/>
      <c r="E49" s="138">
        <f>'実質公債費比率（分子）の構造'!L$45</f>
        <v>2177</v>
      </c>
      <c r="F49" s="138"/>
      <c r="G49" s="138"/>
      <c r="H49" s="138">
        <f>'実質公債費比率（分子）の構造'!M$45</f>
        <v>1909</v>
      </c>
      <c r="I49" s="138"/>
      <c r="J49" s="138"/>
      <c r="K49" s="138">
        <f>'実質公債費比率（分子）の構造'!N$45</f>
        <v>1906</v>
      </c>
      <c r="L49" s="138"/>
      <c r="M49" s="138"/>
      <c r="N49" s="138">
        <f>'実質公債費比率（分子）の構造'!O$45</f>
        <v>1936</v>
      </c>
      <c r="O49" s="138"/>
      <c r="P49" s="138"/>
    </row>
    <row r="50" spans="1:16">
      <c r="A50" s="138" t="s">
        <v>60</v>
      </c>
      <c r="B50" s="138" t="e">
        <f>NA()</f>
        <v>#N/A</v>
      </c>
      <c r="C50" s="138">
        <f>IF(ISNUMBER('実質公債費比率（分子）の構造'!K$53),'実質公債費比率（分子）の構造'!K$53,NA())</f>
        <v>706</v>
      </c>
      <c r="D50" s="138" t="e">
        <f>NA()</f>
        <v>#N/A</v>
      </c>
      <c r="E50" s="138" t="e">
        <f>NA()</f>
        <v>#N/A</v>
      </c>
      <c r="F50" s="138">
        <f>IF(ISNUMBER('実質公債費比率（分子）の構造'!L$53),'実質公債費比率（分子）の構造'!L$53,NA())</f>
        <v>519</v>
      </c>
      <c r="G50" s="138" t="e">
        <f>NA()</f>
        <v>#N/A</v>
      </c>
      <c r="H50" s="138" t="e">
        <f>NA()</f>
        <v>#N/A</v>
      </c>
      <c r="I50" s="138">
        <f>IF(ISNUMBER('実質公債費比率（分子）の構造'!M$53),'実質公債費比率（分子）の構造'!M$53,NA())</f>
        <v>132</v>
      </c>
      <c r="J50" s="138" t="e">
        <f>NA()</f>
        <v>#N/A</v>
      </c>
      <c r="K50" s="138" t="e">
        <f>NA()</f>
        <v>#N/A</v>
      </c>
      <c r="L50" s="138">
        <f>IF(ISNUMBER('実質公債費比率（分子）の構造'!N$53),'実質公債費比率（分子）の構造'!N$53,NA())</f>
        <v>328</v>
      </c>
      <c r="M50" s="138" t="e">
        <f>NA()</f>
        <v>#N/A</v>
      </c>
      <c r="N50" s="138" t="e">
        <f>NA()</f>
        <v>#N/A</v>
      </c>
      <c r="O50" s="138">
        <f>IF(ISNUMBER('実質公債費比率（分子）の構造'!O$53),'実質公債費比率（分子）の構造'!O$53,NA())</f>
        <v>253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19389</v>
      </c>
      <c r="E56" s="137"/>
      <c r="F56" s="137"/>
      <c r="G56" s="137">
        <f>'将来負担比率（分子）の構造'!J$52</f>
        <v>19266</v>
      </c>
      <c r="H56" s="137"/>
      <c r="I56" s="137"/>
      <c r="J56" s="137">
        <f>'将来負担比率（分子）の構造'!K$52</f>
        <v>19705</v>
      </c>
      <c r="K56" s="137"/>
      <c r="L56" s="137"/>
      <c r="M56" s="137">
        <f>'将来負担比率（分子）の構造'!L$52</f>
        <v>20206</v>
      </c>
      <c r="N56" s="137"/>
      <c r="O56" s="137"/>
      <c r="P56" s="137">
        <f>'将来負担比率（分子）の構造'!M$52</f>
        <v>20474</v>
      </c>
    </row>
    <row r="57" spans="1:16">
      <c r="A57" s="137" t="s">
        <v>36</v>
      </c>
      <c r="B57" s="137"/>
      <c r="C57" s="137"/>
      <c r="D57" s="137">
        <f>'将来負担比率（分子）の構造'!I$51</f>
        <v>4773</v>
      </c>
      <c r="E57" s="137"/>
      <c r="F57" s="137"/>
      <c r="G57" s="137">
        <f>'将来負担比率（分子）の構造'!J$51</f>
        <v>5007</v>
      </c>
      <c r="H57" s="137"/>
      <c r="I57" s="137"/>
      <c r="J57" s="137">
        <f>'将来負担比率（分子）の構造'!K$51</f>
        <v>5038</v>
      </c>
      <c r="K57" s="137"/>
      <c r="L57" s="137"/>
      <c r="M57" s="137">
        <f>'将来負担比率（分子）の構造'!L$51</f>
        <v>5136</v>
      </c>
      <c r="N57" s="137"/>
      <c r="O57" s="137"/>
      <c r="P57" s="137">
        <f>'将来負担比率（分子）の構造'!M$51</f>
        <v>5029</v>
      </c>
    </row>
    <row r="58" spans="1:16">
      <c r="A58" s="137" t="s">
        <v>35</v>
      </c>
      <c r="B58" s="137"/>
      <c r="C58" s="137"/>
      <c r="D58" s="137">
        <f>'将来負担比率（分子）の構造'!I$50</f>
        <v>5498</v>
      </c>
      <c r="E58" s="137"/>
      <c r="F58" s="137"/>
      <c r="G58" s="137">
        <f>'将来負担比率（分子）の構造'!J$50</f>
        <v>5846</v>
      </c>
      <c r="H58" s="137"/>
      <c r="I58" s="137"/>
      <c r="J58" s="137">
        <f>'将来負担比率（分子）の構造'!K$50</f>
        <v>5613</v>
      </c>
      <c r="K58" s="137"/>
      <c r="L58" s="137"/>
      <c r="M58" s="137">
        <f>'将来負担比率（分子）の構造'!L$50</f>
        <v>5742</v>
      </c>
      <c r="N58" s="137"/>
      <c r="O58" s="137"/>
      <c r="P58" s="137">
        <f>'将来負担比率（分子）の構造'!M$50</f>
        <v>6404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19</v>
      </c>
      <c r="C61" s="137"/>
      <c r="D61" s="137"/>
      <c r="E61" s="137" t="str">
        <f>'将来負担比率（分子）の構造'!J$46</f>
        <v>-</v>
      </c>
      <c r="F61" s="137"/>
      <c r="G61" s="137"/>
      <c r="H61" s="137">
        <f>'将来負担比率（分子）の構造'!K$46</f>
        <v>7</v>
      </c>
      <c r="I61" s="137"/>
      <c r="J61" s="137"/>
      <c r="K61" s="137">
        <f>'将来負担比率（分子）の構造'!L$46</f>
        <v>16</v>
      </c>
      <c r="L61" s="137"/>
      <c r="M61" s="137"/>
      <c r="N61" s="137">
        <f>'将来負担比率（分子）の構造'!M$46</f>
        <v>8</v>
      </c>
      <c r="O61" s="137"/>
      <c r="P61" s="137"/>
    </row>
    <row r="62" spans="1:16">
      <c r="A62" s="137" t="s">
        <v>29</v>
      </c>
      <c r="B62" s="137">
        <f>'将来負担比率（分子）の構造'!I$45</f>
        <v>2141</v>
      </c>
      <c r="C62" s="137"/>
      <c r="D62" s="137"/>
      <c r="E62" s="137">
        <f>'将来負担比率（分子）の構造'!J$45</f>
        <v>1661</v>
      </c>
      <c r="F62" s="137"/>
      <c r="G62" s="137"/>
      <c r="H62" s="137">
        <f>'将来負担比率（分子）の構造'!K$45</f>
        <v>1483</v>
      </c>
      <c r="I62" s="137"/>
      <c r="J62" s="137"/>
      <c r="K62" s="137">
        <f>'将来負担比率（分子）の構造'!L$45</f>
        <v>1363</v>
      </c>
      <c r="L62" s="137"/>
      <c r="M62" s="137"/>
      <c r="N62" s="137">
        <f>'将来負担比率（分子）の構造'!M$45</f>
        <v>1251</v>
      </c>
      <c r="O62" s="137"/>
      <c r="P62" s="137"/>
    </row>
    <row r="63" spans="1:16">
      <c r="A63" s="137" t="s">
        <v>28</v>
      </c>
      <c r="B63" s="137">
        <f>'将来負担比率（分子）の構造'!I$44</f>
        <v>691</v>
      </c>
      <c r="C63" s="137"/>
      <c r="D63" s="137"/>
      <c r="E63" s="137">
        <f>'将来負担比率（分子）の構造'!J$44</f>
        <v>549</v>
      </c>
      <c r="F63" s="137"/>
      <c r="G63" s="137"/>
      <c r="H63" s="137">
        <f>'将来負担比率（分子）の構造'!K$44</f>
        <v>603</v>
      </c>
      <c r="I63" s="137"/>
      <c r="J63" s="137"/>
      <c r="K63" s="137">
        <f>'将来負担比率（分子）の構造'!L$44</f>
        <v>630</v>
      </c>
      <c r="L63" s="137"/>
      <c r="M63" s="137"/>
      <c r="N63" s="137">
        <f>'将来負担比率（分子）の構造'!M$44</f>
        <v>496</v>
      </c>
      <c r="O63" s="137"/>
      <c r="P63" s="137"/>
    </row>
    <row r="64" spans="1:16">
      <c r="A64" s="137" t="s">
        <v>27</v>
      </c>
      <c r="B64" s="137">
        <f>'将来負担比率（分子）の構造'!I$43</f>
        <v>4813</v>
      </c>
      <c r="C64" s="137"/>
      <c r="D64" s="137"/>
      <c r="E64" s="137">
        <f>'将来負担比率（分子）の構造'!J$43</f>
        <v>5247</v>
      </c>
      <c r="F64" s="137"/>
      <c r="G64" s="137"/>
      <c r="H64" s="137">
        <f>'将来負担比率（分子）の構造'!K$43</f>
        <v>4752</v>
      </c>
      <c r="I64" s="137"/>
      <c r="J64" s="137"/>
      <c r="K64" s="137">
        <f>'将来負担比率（分子）の構造'!L$43</f>
        <v>4577</v>
      </c>
      <c r="L64" s="137"/>
      <c r="M64" s="137"/>
      <c r="N64" s="137">
        <f>'将来負担比率（分子）の構造'!M$43</f>
        <v>4103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22084</v>
      </c>
      <c r="C66" s="137"/>
      <c r="D66" s="137"/>
      <c r="E66" s="137">
        <f>'将来負担比率（分子）の構造'!J$41</f>
        <v>21921</v>
      </c>
      <c r="F66" s="137"/>
      <c r="G66" s="137"/>
      <c r="H66" s="137">
        <f>'将来負担比率（分子）の構造'!K$41</f>
        <v>22033</v>
      </c>
      <c r="I66" s="137"/>
      <c r="J66" s="137"/>
      <c r="K66" s="137">
        <f>'将来負担比率（分子）の構造'!L$41</f>
        <v>22107</v>
      </c>
      <c r="L66" s="137"/>
      <c r="M66" s="137"/>
      <c r="N66" s="137">
        <f>'将来負担比率（分子）の構造'!M$41</f>
        <v>22351</v>
      </c>
      <c r="O66" s="137"/>
      <c r="P66" s="137"/>
    </row>
    <row r="67" spans="1:16">
      <c r="A67" s="137" t="s">
        <v>64</v>
      </c>
      <c r="B67" s="137" t="e">
        <f>NA()</f>
        <v>#N/A</v>
      </c>
      <c r="C67" s="137">
        <f>IF(ISNUMBER('将来負担比率（分子）の構造'!I$53), IF('将来負担比率（分子）の構造'!I$53 &lt; 0, 0, '将来負担比率（分子）の構造'!I$53), NA())</f>
        <v>89</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11899435</v>
      </c>
      <c r="S5" s="671"/>
      <c r="T5" s="671"/>
      <c r="U5" s="671"/>
      <c r="V5" s="671"/>
      <c r="W5" s="671"/>
      <c r="X5" s="671"/>
      <c r="Y5" s="718"/>
      <c r="Z5" s="731">
        <v>44.6</v>
      </c>
      <c r="AA5" s="731"/>
      <c r="AB5" s="731"/>
      <c r="AC5" s="731"/>
      <c r="AD5" s="732">
        <v>11097832</v>
      </c>
      <c r="AE5" s="732"/>
      <c r="AF5" s="732"/>
      <c r="AG5" s="732"/>
      <c r="AH5" s="732"/>
      <c r="AI5" s="732"/>
      <c r="AJ5" s="732"/>
      <c r="AK5" s="732"/>
      <c r="AL5" s="719">
        <v>77.7</v>
      </c>
      <c r="AM5" s="688"/>
      <c r="AN5" s="688"/>
      <c r="AO5" s="720"/>
      <c r="AP5" s="707" t="s">
        <v>210</v>
      </c>
      <c r="AQ5" s="708"/>
      <c r="AR5" s="708"/>
      <c r="AS5" s="708"/>
      <c r="AT5" s="708"/>
      <c r="AU5" s="708"/>
      <c r="AV5" s="708"/>
      <c r="AW5" s="708"/>
      <c r="AX5" s="708"/>
      <c r="AY5" s="708"/>
      <c r="AZ5" s="708"/>
      <c r="BA5" s="708"/>
      <c r="BB5" s="708"/>
      <c r="BC5" s="708"/>
      <c r="BD5" s="708"/>
      <c r="BE5" s="708"/>
      <c r="BF5" s="709"/>
      <c r="BG5" s="620">
        <v>11097832</v>
      </c>
      <c r="BH5" s="621"/>
      <c r="BI5" s="621"/>
      <c r="BJ5" s="621"/>
      <c r="BK5" s="621"/>
      <c r="BL5" s="621"/>
      <c r="BM5" s="621"/>
      <c r="BN5" s="622"/>
      <c r="BO5" s="673">
        <v>93.3</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247768</v>
      </c>
      <c r="S6" s="621"/>
      <c r="T6" s="621"/>
      <c r="U6" s="621"/>
      <c r="V6" s="621"/>
      <c r="W6" s="621"/>
      <c r="X6" s="621"/>
      <c r="Y6" s="622"/>
      <c r="Z6" s="673">
        <v>0.9</v>
      </c>
      <c r="AA6" s="673"/>
      <c r="AB6" s="673"/>
      <c r="AC6" s="673"/>
      <c r="AD6" s="674">
        <v>247768</v>
      </c>
      <c r="AE6" s="674"/>
      <c r="AF6" s="674"/>
      <c r="AG6" s="674"/>
      <c r="AH6" s="674"/>
      <c r="AI6" s="674"/>
      <c r="AJ6" s="674"/>
      <c r="AK6" s="674"/>
      <c r="AL6" s="643">
        <v>1.7</v>
      </c>
      <c r="AM6" s="675"/>
      <c r="AN6" s="675"/>
      <c r="AO6" s="676"/>
      <c r="AP6" s="617" t="s">
        <v>216</v>
      </c>
      <c r="AQ6" s="618"/>
      <c r="AR6" s="618"/>
      <c r="AS6" s="618"/>
      <c r="AT6" s="618"/>
      <c r="AU6" s="618"/>
      <c r="AV6" s="618"/>
      <c r="AW6" s="618"/>
      <c r="AX6" s="618"/>
      <c r="AY6" s="618"/>
      <c r="AZ6" s="618"/>
      <c r="BA6" s="618"/>
      <c r="BB6" s="618"/>
      <c r="BC6" s="618"/>
      <c r="BD6" s="618"/>
      <c r="BE6" s="618"/>
      <c r="BF6" s="619"/>
      <c r="BG6" s="620">
        <v>11097832</v>
      </c>
      <c r="BH6" s="621"/>
      <c r="BI6" s="621"/>
      <c r="BJ6" s="621"/>
      <c r="BK6" s="621"/>
      <c r="BL6" s="621"/>
      <c r="BM6" s="621"/>
      <c r="BN6" s="622"/>
      <c r="BO6" s="673">
        <v>93.3</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241374</v>
      </c>
      <c r="CS6" s="621"/>
      <c r="CT6" s="621"/>
      <c r="CU6" s="621"/>
      <c r="CV6" s="621"/>
      <c r="CW6" s="621"/>
      <c r="CX6" s="621"/>
      <c r="CY6" s="622"/>
      <c r="CZ6" s="673">
        <v>0.9</v>
      </c>
      <c r="DA6" s="673"/>
      <c r="DB6" s="673"/>
      <c r="DC6" s="673"/>
      <c r="DD6" s="626" t="s">
        <v>211</v>
      </c>
      <c r="DE6" s="621"/>
      <c r="DF6" s="621"/>
      <c r="DG6" s="621"/>
      <c r="DH6" s="621"/>
      <c r="DI6" s="621"/>
      <c r="DJ6" s="621"/>
      <c r="DK6" s="621"/>
      <c r="DL6" s="621"/>
      <c r="DM6" s="621"/>
      <c r="DN6" s="621"/>
      <c r="DO6" s="621"/>
      <c r="DP6" s="622"/>
      <c r="DQ6" s="626">
        <v>241374</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10553</v>
      </c>
      <c r="S7" s="621"/>
      <c r="T7" s="621"/>
      <c r="U7" s="621"/>
      <c r="V7" s="621"/>
      <c r="W7" s="621"/>
      <c r="X7" s="621"/>
      <c r="Y7" s="622"/>
      <c r="Z7" s="673">
        <v>0</v>
      </c>
      <c r="AA7" s="673"/>
      <c r="AB7" s="673"/>
      <c r="AC7" s="673"/>
      <c r="AD7" s="674">
        <v>10553</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5670764</v>
      </c>
      <c r="BH7" s="621"/>
      <c r="BI7" s="621"/>
      <c r="BJ7" s="621"/>
      <c r="BK7" s="621"/>
      <c r="BL7" s="621"/>
      <c r="BM7" s="621"/>
      <c r="BN7" s="622"/>
      <c r="BO7" s="673">
        <v>47.7</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3757820</v>
      </c>
      <c r="CS7" s="621"/>
      <c r="CT7" s="621"/>
      <c r="CU7" s="621"/>
      <c r="CV7" s="621"/>
      <c r="CW7" s="621"/>
      <c r="CX7" s="621"/>
      <c r="CY7" s="622"/>
      <c r="CZ7" s="673">
        <v>14.7</v>
      </c>
      <c r="DA7" s="673"/>
      <c r="DB7" s="673"/>
      <c r="DC7" s="673"/>
      <c r="DD7" s="626">
        <v>353084</v>
      </c>
      <c r="DE7" s="621"/>
      <c r="DF7" s="621"/>
      <c r="DG7" s="621"/>
      <c r="DH7" s="621"/>
      <c r="DI7" s="621"/>
      <c r="DJ7" s="621"/>
      <c r="DK7" s="621"/>
      <c r="DL7" s="621"/>
      <c r="DM7" s="621"/>
      <c r="DN7" s="621"/>
      <c r="DO7" s="621"/>
      <c r="DP7" s="622"/>
      <c r="DQ7" s="626">
        <v>3150010</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41575</v>
      </c>
      <c r="S8" s="621"/>
      <c r="T8" s="621"/>
      <c r="U8" s="621"/>
      <c r="V8" s="621"/>
      <c r="W8" s="621"/>
      <c r="X8" s="621"/>
      <c r="Y8" s="622"/>
      <c r="Z8" s="673">
        <v>0.2</v>
      </c>
      <c r="AA8" s="673"/>
      <c r="AB8" s="673"/>
      <c r="AC8" s="673"/>
      <c r="AD8" s="674">
        <v>41575</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149331</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9129386</v>
      </c>
      <c r="CS8" s="621"/>
      <c r="CT8" s="621"/>
      <c r="CU8" s="621"/>
      <c r="CV8" s="621"/>
      <c r="CW8" s="621"/>
      <c r="CX8" s="621"/>
      <c r="CY8" s="622"/>
      <c r="CZ8" s="673">
        <v>35.6</v>
      </c>
      <c r="DA8" s="673"/>
      <c r="DB8" s="673"/>
      <c r="DC8" s="673"/>
      <c r="DD8" s="626">
        <v>7765</v>
      </c>
      <c r="DE8" s="621"/>
      <c r="DF8" s="621"/>
      <c r="DG8" s="621"/>
      <c r="DH8" s="621"/>
      <c r="DI8" s="621"/>
      <c r="DJ8" s="621"/>
      <c r="DK8" s="621"/>
      <c r="DL8" s="621"/>
      <c r="DM8" s="621"/>
      <c r="DN8" s="621"/>
      <c r="DO8" s="621"/>
      <c r="DP8" s="622"/>
      <c r="DQ8" s="626">
        <v>4414268</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24373</v>
      </c>
      <c r="S9" s="621"/>
      <c r="T9" s="621"/>
      <c r="U9" s="621"/>
      <c r="V9" s="621"/>
      <c r="W9" s="621"/>
      <c r="X9" s="621"/>
      <c r="Y9" s="622"/>
      <c r="Z9" s="673">
        <v>0.1</v>
      </c>
      <c r="AA9" s="673"/>
      <c r="AB9" s="673"/>
      <c r="AC9" s="673"/>
      <c r="AD9" s="674">
        <v>24373</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5004502</v>
      </c>
      <c r="BH9" s="621"/>
      <c r="BI9" s="621"/>
      <c r="BJ9" s="621"/>
      <c r="BK9" s="621"/>
      <c r="BL9" s="621"/>
      <c r="BM9" s="621"/>
      <c r="BN9" s="622"/>
      <c r="BO9" s="673">
        <v>42.1</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2747811</v>
      </c>
      <c r="CS9" s="621"/>
      <c r="CT9" s="621"/>
      <c r="CU9" s="621"/>
      <c r="CV9" s="621"/>
      <c r="CW9" s="621"/>
      <c r="CX9" s="621"/>
      <c r="CY9" s="622"/>
      <c r="CZ9" s="673">
        <v>10.7</v>
      </c>
      <c r="DA9" s="673"/>
      <c r="DB9" s="673"/>
      <c r="DC9" s="673"/>
      <c r="DD9" s="626">
        <v>259950</v>
      </c>
      <c r="DE9" s="621"/>
      <c r="DF9" s="621"/>
      <c r="DG9" s="621"/>
      <c r="DH9" s="621"/>
      <c r="DI9" s="621"/>
      <c r="DJ9" s="621"/>
      <c r="DK9" s="621"/>
      <c r="DL9" s="621"/>
      <c r="DM9" s="621"/>
      <c r="DN9" s="621"/>
      <c r="DO9" s="621"/>
      <c r="DP9" s="622"/>
      <c r="DQ9" s="626">
        <v>2050526</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1194371</v>
      </c>
      <c r="S10" s="621"/>
      <c r="T10" s="621"/>
      <c r="U10" s="621"/>
      <c r="V10" s="621"/>
      <c r="W10" s="621"/>
      <c r="X10" s="621"/>
      <c r="Y10" s="622"/>
      <c r="Z10" s="673">
        <v>4.5</v>
      </c>
      <c r="AA10" s="673"/>
      <c r="AB10" s="673"/>
      <c r="AC10" s="673"/>
      <c r="AD10" s="674">
        <v>1194371</v>
      </c>
      <c r="AE10" s="674"/>
      <c r="AF10" s="674"/>
      <c r="AG10" s="674"/>
      <c r="AH10" s="674"/>
      <c r="AI10" s="674"/>
      <c r="AJ10" s="674"/>
      <c r="AK10" s="674"/>
      <c r="AL10" s="643">
        <v>8.4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202323</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6070</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6070</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17188</v>
      </c>
      <c r="S11" s="621"/>
      <c r="T11" s="621"/>
      <c r="U11" s="621"/>
      <c r="V11" s="621"/>
      <c r="W11" s="621"/>
      <c r="X11" s="621"/>
      <c r="Y11" s="622"/>
      <c r="Z11" s="673">
        <v>0.1</v>
      </c>
      <c r="AA11" s="673"/>
      <c r="AB11" s="673"/>
      <c r="AC11" s="673"/>
      <c r="AD11" s="674">
        <v>17188</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314608</v>
      </c>
      <c r="BH11" s="621"/>
      <c r="BI11" s="621"/>
      <c r="BJ11" s="621"/>
      <c r="BK11" s="621"/>
      <c r="BL11" s="621"/>
      <c r="BM11" s="621"/>
      <c r="BN11" s="622"/>
      <c r="BO11" s="673">
        <v>2.6</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319192</v>
      </c>
      <c r="CS11" s="621"/>
      <c r="CT11" s="621"/>
      <c r="CU11" s="621"/>
      <c r="CV11" s="621"/>
      <c r="CW11" s="621"/>
      <c r="CX11" s="621"/>
      <c r="CY11" s="622"/>
      <c r="CZ11" s="673">
        <v>1.2</v>
      </c>
      <c r="DA11" s="673"/>
      <c r="DB11" s="673"/>
      <c r="DC11" s="673"/>
      <c r="DD11" s="626">
        <v>130974</v>
      </c>
      <c r="DE11" s="621"/>
      <c r="DF11" s="621"/>
      <c r="DG11" s="621"/>
      <c r="DH11" s="621"/>
      <c r="DI11" s="621"/>
      <c r="DJ11" s="621"/>
      <c r="DK11" s="621"/>
      <c r="DL11" s="621"/>
      <c r="DM11" s="621"/>
      <c r="DN11" s="621"/>
      <c r="DO11" s="621"/>
      <c r="DP11" s="622"/>
      <c r="DQ11" s="626">
        <v>156454</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4766008</v>
      </c>
      <c r="BH12" s="621"/>
      <c r="BI12" s="621"/>
      <c r="BJ12" s="621"/>
      <c r="BK12" s="621"/>
      <c r="BL12" s="621"/>
      <c r="BM12" s="621"/>
      <c r="BN12" s="622"/>
      <c r="BO12" s="673">
        <v>40.1</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276889</v>
      </c>
      <c r="CS12" s="621"/>
      <c r="CT12" s="621"/>
      <c r="CU12" s="621"/>
      <c r="CV12" s="621"/>
      <c r="CW12" s="621"/>
      <c r="CX12" s="621"/>
      <c r="CY12" s="622"/>
      <c r="CZ12" s="673">
        <v>1.1000000000000001</v>
      </c>
      <c r="DA12" s="673"/>
      <c r="DB12" s="673"/>
      <c r="DC12" s="673"/>
      <c r="DD12" s="626">
        <v>6005</v>
      </c>
      <c r="DE12" s="621"/>
      <c r="DF12" s="621"/>
      <c r="DG12" s="621"/>
      <c r="DH12" s="621"/>
      <c r="DI12" s="621"/>
      <c r="DJ12" s="621"/>
      <c r="DK12" s="621"/>
      <c r="DL12" s="621"/>
      <c r="DM12" s="621"/>
      <c r="DN12" s="621"/>
      <c r="DO12" s="621"/>
      <c r="DP12" s="622"/>
      <c r="DQ12" s="626">
        <v>254579</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46403</v>
      </c>
      <c r="S13" s="621"/>
      <c r="T13" s="621"/>
      <c r="U13" s="621"/>
      <c r="V13" s="621"/>
      <c r="W13" s="621"/>
      <c r="X13" s="621"/>
      <c r="Y13" s="622"/>
      <c r="Z13" s="673">
        <v>0.2</v>
      </c>
      <c r="AA13" s="673"/>
      <c r="AB13" s="673"/>
      <c r="AC13" s="673"/>
      <c r="AD13" s="674">
        <v>46403</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4764183</v>
      </c>
      <c r="BH13" s="621"/>
      <c r="BI13" s="621"/>
      <c r="BJ13" s="621"/>
      <c r="BK13" s="621"/>
      <c r="BL13" s="621"/>
      <c r="BM13" s="621"/>
      <c r="BN13" s="622"/>
      <c r="BO13" s="673">
        <v>40</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2195347</v>
      </c>
      <c r="CS13" s="621"/>
      <c r="CT13" s="621"/>
      <c r="CU13" s="621"/>
      <c r="CV13" s="621"/>
      <c r="CW13" s="621"/>
      <c r="CX13" s="621"/>
      <c r="CY13" s="622"/>
      <c r="CZ13" s="673">
        <v>8.6</v>
      </c>
      <c r="DA13" s="673"/>
      <c r="DB13" s="673"/>
      <c r="DC13" s="673"/>
      <c r="DD13" s="626">
        <v>751936</v>
      </c>
      <c r="DE13" s="621"/>
      <c r="DF13" s="621"/>
      <c r="DG13" s="621"/>
      <c r="DH13" s="621"/>
      <c r="DI13" s="621"/>
      <c r="DJ13" s="621"/>
      <c r="DK13" s="621"/>
      <c r="DL13" s="621"/>
      <c r="DM13" s="621"/>
      <c r="DN13" s="621"/>
      <c r="DO13" s="621"/>
      <c r="DP13" s="622"/>
      <c r="DQ13" s="626">
        <v>1478765</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145535</v>
      </c>
      <c r="BH14" s="621"/>
      <c r="BI14" s="621"/>
      <c r="BJ14" s="621"/>
      <c r="BK14" s="621"/>
      <c r="BL14" s="621"/>
      <c r="BM14" s="621"/>
      <c r="BN14" s="622"/>
      <c r="BO14" s="673">
        <v>1.2</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1020067</v>
      </c>
      <c r="CS14" s="621"/>
      <c r="CT14" s="621"/>
      <c r="CU14" s="621"/>
      <c r="CV14" s="621"/>
      <c r="CW14" s="621"/>
      <c r="CX14" s="621"/>
      <c r="CY14" s="622"/>
      <c r="CZ14" s="673">
        <v>4</v>
      </c>
      <c r="DA14" s="673"/>
      <c r="DB14" s="673"/>
      <c r="DC14" s="673"/>
      <c r="DD14" s="626">
        <v>10083</v>
      </c>
      <c r="DE14" s="621"/>
      <c r="DF14" s="621"/>
      <c r="DG14" s="621"/>
      <c r="DH14" s="621"/>
      <c r="DI14" s="621"/>
      <c r="DJ14" s="621"/>
      <c r="DK14" s="621"/>
      <c r="DL14" s="621"/>
      <c r="DM14" s="621"/>
      <c r="DN14" s="621"/>
      <c r="DO14" s="621"/>
      <c r="DP14" s="622"/>
      <c r="DQ14" s="626">
        <v>1007769</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55890</v>
      </c>
      <c r="S15" s="621"/>
      <c r="T15" s="621"/>
      <c r="U15" s="621"/>
      <c r="V15" s="621"/>
      <c r="W15" s="621"/>
      <c r="X15" s="621"/>
      <c r="Y15" s="622"/>
      <c r="Z15" s="673">
        <v>0.2</v>
      </c>
      <c r="AA15" s="673"/>
      <c r="AB15" s="673"/>
      <c r="AC15" s="673"/>
      <c r="AD15" s="674">
        <v>55890</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515525</v>
      </c>
      <c r="BH15" s="621"/>
      <c r="BI15" s="621"/>
      <c r="BJ15" s="621"/>
      <c r="BK15" s="621"/>
      <c r="BL15" s="621"/>
      <c r="BM15" s="621"/>
      <c r="BN15" s="622"/>
      <c r="BO15" s="673">
        <v>4.3</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3985273</v>
      </c>
      <c r="CS15" s="621"/>
      <c r="CT15" s="621"/>
      <c r="CU15" s="621"/>
      <c r="CV15" s="621"/>
      <c r="CW15" s="621"/>
      <c r="CX15" s="621"/>
      <c r="CY15" s="622"/>
      <c r="CZ15" s="673">
        <v>15.6</v>
      </c>
      <c r="DA15" s="673"/>
      <c r="DB15" s="673"/>
      <c r="DC15" s="673"/>
      <c r="DD15" s="626">
        <v>1141313</v>
      </c>
      <c r="DE15" s="621"/>
      <c r="DF15" s="621"/>
      <c r="DG15" s="621"/>
      <c r="DH15" s="621"/>
      <c r="DI15" s="621"/>
      <c r="DJ15" s="621"/>
      <c r="DK15" s="621"/>
      <c r="DL15" s="621"/>
      <c r="DM15" s="621"/>
      <c r="DN15" s="621"/>
      <c r="DO15" s="621"/>
      <c r="DP15" s="622"/>
      <c r="DQ15" s="626">
        <v>2548055</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1697120</v>
      </c>
      <c r="S16" s="621"/>
      <c r="T16" s="621"/>
      <c r="U16" s="621"/>
      <c r="V16" s="621"/>
      <c r="W16" s="621"/>
      <c r="X16" s="621"/>
      <c r="Y16" s="622"/>
      <c r="Z16" s="673">
        <v>6.4</v>
      </c>
      <c r="AA16" s="673"/>
      <c r="AB16" s="673"/>
      <c r="AC16" s="673"/>
      <c r="AD16" s="674">
        <v>1408210</v>
      </c>
      <c r="AE16" s="674"/>
      <c r="AF16" s="674"/>
      <c r="AG16" s="674"/>
      <c r="AH16" s="674"/>
      <c r="AI16" s="674"/>
      <c r="AJ16" s="674"/>
      <c r="AK16" s="674"/>
      <c r="AL16" s="643">
        <v>9.9</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1408210</v>
      </c>
      <c r="S17" s="621"/>
      <c r="T17" s="621"/>
      <c r="U17" s="621"/>
      <c r="V17" s="621"/>
      <c r="W17" s="621"/>
      <c r="X17" s="621"/>
      <c r="Y17" s="622"/>
      <c r="Z17" s="673">
        <v>5.3</v>
      </c>
      <c r="AA17" s="673"/>
      <c r="AB17" s="673"/>
      <c r="AC17" s="673"/>
      <c r="AD17" s="674">
        <v>1408210</v>
      </c>
      <c r="AE17" s="674"/>
      <c r="AF17" s="674"/>
      <c r="AG17" s="674"/>
      <c r="AH17" s="674"/>
      <c r="AI17" s="674"/>
      <c r="AJ17" s="674"/>
      <c r="AK17" s="674"/>
      <c r="AL17" s="643">
        <v>9.9</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1935756</v>
      </c>
      <c r="CS17" s="621"/>
      <c r="CT17" s="621"/>
      <c r="CU17" s="621"/>
      <c r="CV17" s="621"/>
      <c r="CW17" s="621"/>
      <c r="CX17" s="621"/>
      <c r="CY17" s="622"/>
      <c r="CZ17" s="673">
        <v>7.6</v>
      </c>
      <c r="DA17" s="673"/>
      <c r="DB17" s="673"/>
      <c r="DC17" s="673"/>
      <c r="DD17" s="626" t="s">
        <v>112</v>
      </c>
      <c r="DE17" s="621"/>
      <c r="DF17" s="621"/>
      <c r="DG17" s="621"/>
      <c r="DH17" s="621"/>
      <c r="DI17" s="621"/>
      <c r="DJ17" s="621"/>
      <c r="DK17" s="621"/>
      <c r="DL17" s="621"/>
      <c r="DM17" s="621"/>
      <c r="DN17" s="621"/>
      <c r="DO17" s="621"/>
      <c r="DP17" s="622"/>
      <c r="DQ17" s="626">
        <v>1893258</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287516</v>
      </c>
      <c r="S18" s="621"/>
      <c r="T18" s="621"/>
      <c r="U18" s="621"/>
      <c r="V18" s="621"/>
      <c r="W18" s="621"/>
      <c r="X18" s="621"/>
      <c r="Y18" s="622"/>
      <c r="Z18" s="673">
        <v>1.1000000000000001</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1394</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801603</v>
      </c>
      <c r="BH19" s="621"/>
      <c r="BI19" s="621"/>
      <c r="BJ19" s="621"/>
      <c r="BK19" s="621"/>
      <c r="BL19" s="621"/>
      <c r="BM19" s="621"/>
      <c r="BN19" s="622"/>
      <c r="BO19" s="673">
        <v>6.7</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15234676</v>
      </c>
      <c r="S20" s="621"/>
      <c r="T20" s="621"/>
      <c r="U20" s="621"/>
      <c r="V20" s="621"/>
      <c r="W20" s="621"/>
      <c r="X20" s="621"/>
      <c r="Y20" s="622"/>
      <c r="Z20" s="673">
        <v>57.1</v>
      </c>
      <c r="AA20" s="673"/>
      <c r="AB20" s="673"/>
      <c r="AC20" s="673"/>
      <c r="AD20" s="674">
        <v>14144163</v>
      </c>
      <c r="AE20" s="674"/>
      <c r="AF20" s="674"/>
      <c r="AG20" s="674"/>
      <c r="AH20" s="674"/>
      <c r="AI20" s="674"/>
      <c r="AJ20" s="674"/>
      <c r="AK20" s="674"/>
      <c r="AL20" s="643">
        <v>99.1</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801603</v>
      </c>
      <c r="BH20" s="621"/>
      <c r="BI20" s="621"/>
      <c r="BJ20" s="621"/>
      <c r="BK20" s="621"/>
      <c r="BL20" s="621"/>
      <c r="BM20" s="621"/>
      <c r="BN20" s="622"/>
      <c r="BO20" s="673">
        <v>6.7</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25614985</v>
      </c>
      <c r="CS20" s="621"/>
      <c r="CT20" s="621"/>
      <c r="CU20" s="621"/>
      <c r="CV20" s="621"/>
      <c r="CW20" s="621"/>
      <c r="CX20" s="621"/>
      <c r="CY20" s="622"/>
      <c r="CZ20" s="673">
        <v>100</v>
      </c>
      <c r="DA20" s="673"/>
      <c r="DB20" s="673"/>
      <c r="DC20" s="673"/>
      <c r="DD20" s="626">
        <v>2661110</v>
      </c>
      <c r="DE20" s="621"/>
      <c r="DF20" s="621"/>
      <c r="DG20" s="621"/>
      <c r="DH20" s="621"/>
      <c r="DI20" s="621"/>
      <c r="DJ20" s="621"/>
      <c r="DK20" s="621"/>
      <c r="DL20" s="621"/>
      <c r="DM20" s="621"/>
      <c r="DN20" s="621"/>
      <c r="DO20" s="621"/>
      <c r="DP20" s="622"/>
      <c r="DQ20" s="626">
        <v>17201128</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15160</v>
      </c>
      <c r="S21" s="621"/>
      <c r="T21" s="621"/>
      <c r="U21" s="621"/>
      <c r="V21" s="621"/>
      <c r="W21" s="621"/>
      <c r="X21" s="621"/>
      <c r="Y21" s="622"/>
      <c r="Z21" s="673">
        <v>0.1</v>
      </c>
      <c r="AA21" s="673"/>
      <c r="AB21" s="673"/>
      <c r="AC21" s="673"/>
      <c r="AD21" s="674">
        <v>15160</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294451</v>
      </c>
      <c r="S22" s="621"/>
      <c r="T22" s="621"/>
      <c r="U22" s="621"/>
      <c r="V22" s="621"/>
      <c r="W22" s="621"/>
      <c r="X22" s="621"/>
      <c r="Y22" s="622"/>
      <c r="Z22" s="673">
        <v>1.1000000000000001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314765</v>
      </c>
      <c r="S23" s="621"/>
      <c r="T23" s="621"/>
      <c r="U23" s="621"/>
      <c r="V23" s="621"/>
      <c r="W23" s="621"/>
      <c r="X23" s="621"/>
      <c r="Y23" s="622"/>
      <c r="Z23" s="673">
        <v>1.2</v>
      </c>
      <c r="AA23" s="673"/>
      <c r="AB23" s="673"/>
      <c r="AC23" s="673"/>
      <c r="AD23" s="674">
        <v>53889</v>
      </c>
      <c r="AE23" s="674"/>
      <c r="AF23" s="674"/>
      <c r="AG23" s="674"/>
      <c r="AH23" s="674"/>
      <c r="AI23" s="674"/>
      <c r="AJ23" s="674"/>
      <c r="AK23" s="674"/>
      <c r="AL23" s="643">
        <v>0.4</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801603</v>
      </c>
      <c r="BH23" s="621"/>
      <c r="BI23" s="621"/>
      <c r="BJ23" s="621"/>
      <c r="BK23" s="621"/>
      <c r="BL23" s="621"/>
      <c r="BM23" s="621"/>
      <c r="BN23" s="622"/>
      <c r="BO23" s="673">
        <v>6.7</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192783</v>
      </c>
      <c r="S24" s="621"/>
      <c r="T24" s="621"/>
      <c r="U24" s="621"/>
      <c r="V24" s="621"/>
      <c r="W24" s="621"/>
      <c r="X24" s="621"/>
      <c r="Y24" s="622"/>
      <c r="Z24" s="673">
        <v>0.7</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12198087</v>
      </c>
      <c r="CS24" s="671"/>
      <c r="CT24" s="671"/>
      <c r="CU24" s="671"/>
      <c r="CV24" s="671"/>
      <c r="CW24" s="671"/>
      <c r="CX24" s="671"/>
      <c r="CY24" s="718"/>
      <c r="CZ24" s="722">
        <v>47.6</v>
      </c>
      <c r="DA24" s="723"/>
      <c r="DB24" s="723"/>
      <c r="DC24" s="724"/>
      <c r="DD24" s="717">
        <v>7468111</v>
      </c>
      <c r="DE24" s="671"/>
      <c r="DF24" s="671"/>
      <c r="DG24" s="671"/>
      <c r="DH24" s="671"/>
      <c r="DI24" s="671"/>
      <c r="DJ24" s="671"/>
      <c r="DK24" s="718"/>
      <c r="DL24" s="717">
        <v>7350063</v>
      </c>
      <c r="DM24" s="671"/>
      <c r="DN24" s="671"/>
      <c r="DO24" s="671"/>
      <c r="DP24" s="671"/>
      <c r="DQ24" s="671"/>
      <c r="DR24" s="671"/>
      <c r="DS24" s="671"/>
      <c r="DT24" s="671"/>
      <c r="DU24" s="671"/>
      <c r="DV24" s="718"/>
      <c r="DW24" s="719">
        <v>47.8</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3663646</v>
      </c>
      <c r="S25" s="621"/>
      <c r="T25" s="621"/>
      <c r="U25" s="621"/>
      <c r="V25" s="621"/>
      <c r="W25" s="621"/>
      <c r="X25" s="621"/>
      <c r="Y25" s="622"/>
      <c r="Z25" s="673">
        <v>13.7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4225225</v>
      </c>
      <c r="CS25" s="639"/>
      <c r="CT25" s="639"/>
      <c r="CU25" s="639"/>
      <c r="CV25" s="639"/>
      <c r="CW25" s="639"/>
      <c r="CX25" s="639"/>
      <c r="CY25" s="640"/>
      <c r="CZ25" s="623">
        <v>16.5</v>
      </c>
      <c r="DA25" s="641"/>
      <c r="DB25" s="641"/>
      <c r="DC25" s="642"/>
      <c r="DD25" s="626">
        <v>3803176</v>
      </c>
      <c r="DE25" s="639"/>
      <c r="DF25" s="639"/>
      <c r="DG25" s="639"/>
      <c r="DH25" s="639"/>
      <c r="DI25" s="639"/>
      <c r="DJ25" s="639"/>
      <c r="DK25" s="640"/>
      <c r="DL25" s="626">
        <v>3729298</v>
      </c>
      <c r="DM25" s="639"/>
      <c r="DN25" s="639"/>
      <c r="DO25" s="639"/>
      <c r="DP25" s="639"/>
      <c r="DQ25" s="639"/>
      <c r="DR25" s="639"/>
      <c r="DS25" s="639"/>
      <c r="DT25" s="639"/>
      <c r="DU25" s="639"/>
      <c r="DV25" s="640"/>
      <c r="DW25" s="643">
        <v>24.2</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2210574</v>
      </c>
      <c r="CS26" s="621"/>
      <c r="CT26" s="621"/>
      <c r="CU26" s="621"/>
      <c r="CV26" s="621"/>
      <c r="CW26" s="621"/>
      <c r="CX26" s="621"/>
      <c r="CY26" s="622"/>
      <c r="CZ26" s="623">
        <v>8.6</v>
      </c>
      <c r="DA26" s="641"/>
      <c r="DB26" s="641"/>
      <c r="DC26" s="642"/>
      <c r="DD26" s="626">
        <v>2016927</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1736442</v>
      </c>
      <c r="S27" s="621"/>
      <c r="T27" s="621"/>
      <c r="U27" s="621"/>
      <c r="V27" s="621"/>
      <c r="W27" s="621"/>
      <c r="X27" s="621"/>
      <c r="Y27" s="622"/>
      <c r="Z27" s="673">
        <v>6.5</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11899435</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6037110</v>
      </c>
      <c r="CS27" s="639"/>
      <c r="CT27" s="639"/>
      <c r="CU27" s="639"/>
      <c r="CV27" s="639"/>
      <c r="CW27" s="639"/>
      <c r="CX27" s="639"/>
      <c r="CY27" s="640"/>
      <c r="CZ27" s="623">
        <v>23.6</v>
      </c>
      <c r="DA27" s="641"/>
      <c r="DB27" s="641"/>
      <c r="DC27" s="642"/>
      <c r="DD27" s="626">
        <v>1771681</v>
      </c>
      <c r="DE27" s="639"/>
      <c r="DF27" s="639"/>
      <c r="DG27" s="639"/>
      <c r="DH27" s="639"/>
      <c r="DI27" s="639"/>
      <c r="DJ27" s="639"/>
      <c r="DK27" s="640"/>
      <c r="DL27" s="626">
        <v>1727511</v>
      </c>
      <c r="DM27" s="639"/>
      <c r="DN27" s="639"/>
      <c r="DO27" s="639"/>
      <c r="DP27" s="639"/>
      <c r="DQ27" s="639"/>
      <c r="DR27" s="639"/>
      <c r="DS27" s="639"/>
      <c r="DT27" s="639"/>
      <c r="DU27" s="639"/>
      <c r="DV27" s="640"/>
      <c r="DW27" s="643">
        <v>11.2</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97365</v>
      </c>
      <c r="S28" s="621"/>
      <c r="T28" s="621"/>
      <c r="U28" s="621"/>
      <c r="V28" s="621"/>
      <c r="W28" s="621"/>
      <c r="X28" s="621"/>
      <c r="Y28" s="622"/>
      <c r="Z28" s="673">
        <v>0.4</v>
      </c>
      <c r="AA28" s="673"/>
      <c r="AB28" s="673"/>
      <c r="AC28" s="673"/>
      <c r="AD28" s="674">
        <v>62836</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1935752</v>
      </c>
      <c r="CS28" s="621"/>
      <c r="CT28" s="621"/>
      <c r="CU28" s="621"/>
      <c r="CV28" s="621"/>
      <c r="CW28" s="621"/>
      <c r="CX28" s="621"/>
      <c r="CY28" s="622"/>
      <c r="CZ28" s="623">
        <v>7.6</v>
      </c>
      <c r="DA28" s="641"/>
      <c r="DB28" s="641"/>
      <c r="DC28" s="642"/>
      <c r="DD28" s="626">
        <v>1893254</v>
      </c>
      <c r="DE28" s="621"/>
      <c r="DF28" s="621"/>
      <c r="DG28" s="621"/>
      <c r="DH28" s="621"/>
      <c r="DI28" s="621"/>
      <c r="DJ28" s="621"/>
      <c r="DK28" s="622"/>
      <c r="DL28" s="626">
        <v>1893254</v>
      </c>
      <c r="DM28" s="621"/>
      <c r="DN28" s="621"/>
      <c r="DO28" s="621"/>
      <c r="DP28" s="621"/>
      <c r="DQ28" s="621"/>
      <c r="DR28" s="621"/>
      <c r="DS28" s="621"/>
      <c r="DT28" s="621"/>
      <c r="DU28" s="621"/>
      <c r="DV28" s="622"/>
      <c r="DW28" s="643">
        <v>12.3</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35044</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1935752</v>
      </c>
      <c r="CS29" s="639"/>
      <c r="CT29" s="639"/>
      <c r="CU29" s="639"/>
      <c r="CV29" s="639"/>
      <c r="CW29" s="639"/>
      <c r="CX29" s="639"/>
      <c r="CY29" s="640"/>
      <c r="CZ29" s="623">
        <v>7.6</v>
      </c>
      <c r="DA29" s="641"/>
      <c r="DB29" s="641"/>
      <c r="DC29" s="642"/>
      <c r="DD29" s="626">
        <v>1893254</v>
      </c>
      <c r="DE29" s="639"/>
      <c r="DF29" s="639"/>
      <c r="DG29" s="639"/>
      <c r="DH29" s="639"/>
      <c r="DI29" s="639"/>
      <c r="DJ29" s="639"/>
      <c r="DK29" s="640"/>
      <c r="DL29" s="626">
        <v>1893254</v>
      </c>
      <c r="DM29" s="639"/>
      <c r="DN29" s="639"/>
      <c r="DO29" s="639"/>
      <c r="DP29" s="639"/>
      <c r="DQ29" s="639"/>
      <c r="DR29" s="639"/>
      <c r="DS29" s="639"/>
      <c r="DT29" s="639"/>
      <c r="DU29" s="639"/>
      <c r="DV29" s="640"/>
      <c r="DW29" s="643">
        <v>12.3</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432438</v>
      </c>
      <c r="S30" s="621"/>
      <c r="T30" s="621"/>
      <c r="U30" s="621"/>
      <c r="V30" s="621"/>
      <c r="W30" s="621"/>
      <c r="X30" s="621"/>
      <c r="Y30" s="622"/>
      <c r="Z30" s="673">
        <v>1.6</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98.8</v>
      </c>
      <c r="BH30" s="687"/>
      <c r="BI30" s="687"/>
      <c r="BJ30" s="687"/>
      <c r="BK30" s="687"/>
      <c r="BL30" s="687"/>
      <c r="BM30" s="688">
        <v>94</v>
      </c>
      <c r="BN30" s="687"/>
      <c r="BO30" s="687"/>
      <c r="BP30" s="687"/>
      <c r="BQ30" s="689"/>
      <c r="BR30" s="686">
        <v>98.6</v>
      </c>
      <c r="BS30" s="687"/>
      <c r="BT30" s="687"/>
      <c r="BU30" s="687"/>
      <c r="BV30" s="687"/>
      <c r="BW30" s="687"/>
      <c r="BX30" s="688">
        <v>92.5</v>
      </c>
      <c r="BY30" s="687"/>
      <c r="BZ30" s="687"/>
      <c r="CA30" s="687"/>
      <c r="CB30" s="689"/>
      <c r="CD30" s="692"/>
      <c r="CE30" s="693"/>
      <c r="CF30" s="657" t="s">
        <v>293</v>
      </c>
      <c r="CG30" s="654"/>
      <c r="CH30" s="654"/>
      <c r="CI30" s="654"/>
      <c r="CJ30" s="654"/>
      <c r="CK30" s="654"/>
      <c r="CL30" s="654"/>
      <c r="CM30" s="654"/>
      <c r="CN30" s="654"/>
      <c r="CO30" s="654"/>
      <c r="CP30" s="654"/>
      <c r="CQ30" s="655"/>
      <c r="CR30" s="620">
        <v>1619595</v>
      </c>
      <c r="CS30" s="621"/>
      <c r="CT30" s="621"/>
      <c r="CU30" s="621"/>
      <c r="CV30" s="621"/>
      <c r="CW30" s="621"/>
      <c r="CX30" s="621"/>
      <c r="CY30" s="622"/>
      <c r="CZ30" s="623">
        <v>6.3</v>
      </c>
      <c r="DA30" s="641"/>
      <c r="DB30" s="641"/>
      <c r="DC30" s="642"/>
      <c r="DD30" s="626">
        <v>1577097</v>
      </c>
      <c r="DE30" s="621"/>
      <c r="DF30" s="621"/>
      <c r="DG30" s="621"/>
      <c r="DH30" s="621"/>
      <c r="DI30" s="621"/>
      <c r="DJ30" s="621"/>
      <c r="DK30" s="622"/>
      <c r="DL30" s="626">
        <v>1577097</v>
      </c>
      <c r="DM30" s="621"/>
      <c r="DN30" s="621"/>
      <c r="DO30" s="621"/>
      <c r="DP30" s="621"/>
      <c r="DQ30" s="621"/>
      <c r="DR30" s="621"/>
      <c r="DS30" s="621"/>
      <c r="DT30" s="621"/>
      <c r="DU30" s="621"/>
      <c r="DV30" s="622"/>
      <c r="DW30" s="643">
        <v>10.3</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1488811</v>
      </c>
      <c r="S31" s="621"/>
      <c r="T31" s="621"/>
      <c r="U31" s="621"/>
      <c r="V31" s="621"/>
      <c r="W31" s="621"/>
      <c r="X31" s="621"/>
      <c r="Y31" s="622"/>
      <c r="Z31" s="673">
        <v>5.6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98.8</v>
      </c>
      <c r="BH31" s="639"/>
      <c r="BI31" s="639"/>
      <c r="BJ31" s="639"/>
      <c r="BK31" s="639"/>
      <c r="BL31" s="639"/>
      <c r="BM31" s="675">
        <v>94.1</v>
      </c>
      <c r="BN31" s="685"/>
      <c r="BO31" s="685"/>
      <c r="BP31" s="685"/>
      <c r="BQ31" s="649"/>
      <c r="BR31" s="684">
        <v>98.7</v>
      </c>
      <c r="BS31" s="639"/>
      <c r="BT31" s="639"/>
      <c r="BU31" s="639"/>
      <c r="BV31" s="639"/>
      <c r="BW31" s="639"/>
      <c r="BX31" s="675">
        <v>93</v>
      </c>
      <c r="BY31" s="685"/>
      <c r="BZ31" s="685"/>
      <c r="CA31" s="685"/>
      <c r="CB31" s="649"/>
      <c r="CD31" s="692"/>
      <c r="CE31" s="693"/>
      <c r="CF31" s="657" t="s">
        <v>297</v>
      </c>
      <c r="CG31" s="654"/>
      <c r="CH31" s="654"/>
      <c r="CI31" s="654"/>
      <c r="CJ31" s="654"/>
      <c r="CK31" s="654"/>
      <c r="CL31" s="654"/>
      <c r="CM31" s="654"/>
      <c r="CN31" s="654"/>
      <c r="CO31" s="654"/>
      <c r="CP31" s="654"/>
      <c r="CQ31" s="655"/>
      <c r="CR31" s="620">
        <v>316157</v>
      </c>
      <c r="CS31" s="639"/>
      <c r="CT31" s="639"/>
      <c r="CU31" s="639"/>
      <c r="CV31" s="639"/>
      <c r="CW31" s="639"/>
      <c r="CX31" s="639"/>
      <c r="CY31" s="640"/>
      <c r="CZ31" s="623">
        <v>1.2</v>
      </c>
      <c r="DA31" s="641"/>
      <c r="DB31" s="641"/>
      <c r="DC31" s="642"/>
      <c r="DD31" s="626">
        <v>316157</v>
      </c>
      <c r="DE31" s="639"/>
      <c r="DF31" s="639"/>
      <c r="DG31" s="639"/>
      <c r="DH31" s="639"/>
      <c r="DI31" s="639"/>
      <c r="DJ31" s="639"/>
      <c r="DK31" s="640"/>
      <c r="DL31" s="626">
        <v>316157</v>
      </c>
      <c r="DM31" s="639"/>
      <c r="DN31" s="639"/>
      <c r="DO31" s="639"/>
      <c r="DP31" s="639"/>
      <c r="DQ31" s="639"/>
      <c r="DR31" s="639"/>
      <c r="DS31" s="639"/>
      <c r="DT31" s="639"/>
      <c r="DU31" s="639"/>
      <c r="DV31" s="640"/>
      <c r="DW31" s="643">
        <v>2.1</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1295910</v>
      </c>
      <c r="S32" s="621"/>
      <c r="T32" s="621"/>
      <c r="U32" s="621"/>
      <c r="V32" s="621"/>
      <c r="W32" s="621"/>
      <c r="X32" s="621"/>
      <c r="Y32" s="622"/>
      <c r="Z32" s="673">
        <v>4.9000000000000004</v>
      </c>
      <c r="AA32" s="673"/>
      <c r="AB32" s="673"/>
      <c r="AC32" s="673"/>
      <c r="AD32" s="674" t="s">
        <v>112</v>
      </c>
      <c r="AE32" s="674"/>
      <c r="AF32" s="674"/>
      <c r="AG32" s="674"/>
      <c r="AH32" s="674"/>
      <c r="AI32" s="674"/>
      <c r="AJ32" s="674"/>
      <c r="AK32" s="674"/>
      <c r="AL32" s="643" t="s">
        <v>112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98.7</v>
      </c>
      <c r="BH32" s="605"/>
      <c r="BI32" s="605"/>
      <c r="BJ32" s="605"/>
      <c r="BK32" s="605"/>
      <c r="BL32" s="605"/>
      <c r="BM32" s="668">
        <v>93.7</v>
      </c>
      <c r="BN32" s="605"/>
      <c r="BO32" s="605"/>
      <c r="BP32" s="605"/>
      <c r="BQ32" s="662"/>
      <c r="BR32" s="683">
        <v>98.5</v>
      </c>
      <c r="BS32" s="605"/>
      <c r="BT32" s="605"/>
      <c r="BU32" s="605"/>
      <c r="BV32" s="605"/>
      <c r="BW32" s="605"/>
      <c r="BX32" s="668">
        <v>91.6</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1863600</v>
      </c>
      <c r="S33" s="621"/>
      <c r="T33" s="621"/>
      <c r="U33" s="621"/>
      <c r="V33" s="621"/>
      <c r="W33" s="621"/>
      <c r="X33" s="621"/>
      <c r="Y33" s="622"/>
      <c r="Z33" s="673">
        <v>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10755788</v>
      </c>
      <c r="CS33" s="639"/>
      <c r="CT33" s="639"/>
      <c r="CU33" s="639"/>
      <c r="CV33" s="639"/>
      <c r="CW33" s="639"/>
      <c r="CX33" s="639"/>
      <c r="CY33" s="640"/>
      <c r="CZ33" s="623">
        <v>42</v>
      </c>
      <c r="DA33" s="641"/>
      <c r="DB33" s="641"/>
      <c r="DC33" s="642"/>
      <c r="DD33" s="626">
        <v>9023653</v>
      </c>
      <c r="DE33" s="639"/>
      <c r="DF33" s="639"/>
      <c r="DG33" s="639"/>
      <c r="DH33" s="639"/>
      <c r="DI33" s="639"/>
      <c r="DJ33" s="639"/>
      <c r="DK33" s="640"/>
      <c r="DL33" s="626">
        <v>7083291</v>
      </c>
      <c r="DM33" s="639"/>
      <c r="DN33" s="639"/>
      <c r="DO33" s="639"/>
      <c r="DP33" s="639"/>
      <c r="DQ33" s="639"/>
      <c r="DR33" s="639"/>
      <c r="DS33" s="639"/>
      <c r="DT33" s="639"/>
      <c r="DU33" s="639"/>
      <c r="DV33" s="640"/>
      <c r="DW33" s="643">
        <v>46.1</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4413053</v>
      </c>
      <c r="CS34" s="621"/>
      <c r="CT34" s="621"/>
      <c r="CU34" s="621"/>
      <c r="CV34" s="621"/>
      <c r="CW34" s="621"/>
      <c r="CX34" s="621"/>
      <c r="CY34" s="622"/>
      <c r="CZ34" s="623">
        <v>17.2</v>
      </c>
      <c r="DA34" s="641"/>
      <c r="DB34" s="641"/>
      <c r="DC34" s="642"/>
      <c r="DD34" s="626">
        <v>3466900</v>
      </c>
      <c r="DE34" s="621"/>
      <c r="DF34" s="621"/>
      <c r="DG34" s="621"/>
      <c r="DH34" s="621"/>
      <c r="DI34" s="621"/>
      <c r="DJ34" s="621"/>
      <c r="DK34" s="622"/>
      <c r="DL34" s="626">
        <v>3278830</v>
      </c>
      <c r="DM34" s="621"/>
      <c r="DN34" s="621"/>
      <c r="DO34" s="621"/>
      <c r="DP34" s="621"/>
      <c r="DQ34" s="621"/>
      <c r="DR34" s="621"/>
      <c r="DS34" s="621"/>
      <c r="DT34" s="621"/>
      <c r="DU34" s="621"/>
      <c r="DV34" s="622"/>
      <c r="DW34" s="643">
        <v>21.3</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1103200</v>
      </c>
      <c r="S35" s="621"/>
      <c r="T35" s="621"/>
      <c r="U35" s="621"/>
      <c r="V35" s="621"/>
      <c r="W35" s="621"/>
      <c r="X35" s="621"/>
      <c r="Y35" s="622"/>
      <c r="Z35" s="673">
        <v>4.0999999999999996</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2639672</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353168</v>
      </c>
      <c r="CS35" s="639"/>
      <c r="CT35" s="639"/>
      <c r="CU35" s="639"/>
      <c r="CV35" s="639"/>
      <c r="CW35" s="639"/>
      <c r="CX35" s="639"/>
      <c r="CY35" s="640"/>
      <c r="CZ35" s="623">
        <v>1.4</v>
      </c>
      <c r="DA35" s="641"/>
      <c r="DB35" s="641"/>
      <c r="DC35" s="642"/>
      <c r="DD35" s="626">
        <v>224642</v>
      </c>
      <c r="DE35" s="639"/>
      <c r="DF35" s="639"/>
      <c r="DG35" s="639"/>
      <c r="DH35" s="639"/>
      <c r="DI35" s="639"/>
      <c r="DJ35" s="639"/>
      <c r="DK35" s="640"/>
      <c r="DL35" s="626">
        <v>224642</v>
      </c>
      <c r="DM35" s="639"/>
      <c r="DN35" s="639"/>
      <c r="DO35" s="639"/>
      <c r="DP35" s="639"/>
      <c r="DQ35" s="639"/>
      <c r="DR35" s="639"/>
      <c r="DS35" s="639"/>
      <c r="DT35" s="639"/>
      <c r="DU35" s="639"/>
      <c r="DV35" s="640"/>
      <c r="DW35" s="643">
        <v>1.5</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26665091</v>
      </c>
      <c r="S36" s="661"/>
      <c r="T36" s="661"/>
      <c r="U36" s="661"/>
      <c r="V36" s="661"/>
      <c r="W36" s="661"/>
      <c r="X36" s="661"/>
      <c r="Y36" s="664"/>
      <c r="Z36" s="665">
        <v>100</v>
      </c>
      <c r="AA36" s="665"/>
      <c r="AB36" s="665"/>
      <c r="AC36" s="665"/>
      <c r="AD36" s="666">
        <v>14276048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641552</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-150122</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2522573</v>
      </c>
      <c r="CS36" s="621"/>
      <c r="CT36" s="621"/>
      <c r="CU36" s="621"/>
      <c r="CV36" s="621"/>
      <c r="CW36" s="621"/>
      <c r="CX36" s="621"/>
      <c r="CY36" s="622"/>
      <c r="CZ36" s="623">
        <v>9.8000000000000007</v>
      </c>
      <c r="DA36" s="641"/>
      <c r="DB36" s="641"/>
      <c r="DC36" s="642"/>
      <c r="DD36" s="626">
        <v>2220376</v>
      </c>
      <c r="DE36" s="621"/>
      <c r="DF36" s="621"/>
      <c r="DG36" s="621"/>
      <c r="DH36" s="621"/>
      <c r="DI36" s="621"/>
      <c r="DJ36" s="621"/>
      <c r="DK36" s="622"/>
      <c r="DL36" s="626">
        <v>1872045</v>
      </c>
      <c r="DM36" s="621"/>
      <c r="DN36" s="621"/>
      <c r="DO36" s="621"/>
      <c r="DP36" s="621"/>
      <c r="DQ36" s="621"/>
      <c r="DR36" s="621"/>
      <c r="DS36" s="621"/>
      <c r="DT36" s="621"/>
      <c r="DU36" s="621"/>
      <c r="DV36" s="622"/>
      <c r="DW36" s="643">
        <v>12.2</v>
      </c>
      <c r="DX36" s="644"/>
      <c r="DY36" s="644"/>
      <c r="DZ36" s="644"/>
      <c r="EA36" s="644"/>
      <c r="EB36" s="644"/>
      <c r="EC36" s="645"/>
    </row>
    <row r="37" spans="2:133" ht="11.25" customHeight="1">
      <c r="AQ37" s="646" t="s">
        <v>315</v>
      </c>
      <c r="AR37" s="647"/>
      <c r="AS37" s="647"/>
      <c r="AT37" s="647"/>
      <c r="AU37" s="647"/>
      <c r="AV37" s="647"/>
      <c r="AW37" s="647"/>
      <c r="AX37" s="647"/>
      <c r="AY37" s="648"/>
      <c r="AZ37" s="620">
        <v>4186</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12583</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1255170</v>
      </c>
      <c r="CS37" s="639"/>
      <c r="CT37" s="639"/>
      <c r="CU37" s="639"/>
      <c r="CV37" s="639"/>
      <c r="CW37" s="639"/>
      <c r="CX37" s="639"/>
      <c r="CY37" s="640"/>
      <c r="CZ37" s="623">
        <v>4.9000000000000004</v>
      </c>
      <c r="DA37" s="641"/>
      <c r="DB37" s="641"/>
      <c r="DC37" s="642"/>
      <c r="DD37" s="626">
        <v>1083916</v>
      </c>
      <c r="DE37" s="639"/>
      <c r="DF37" s="639"/>
      <c r="DG37" s="639"/>
      <c r="DH37" s="639"/>
      <c r="DI37" s="639"/>
      <c r="DJ37" s="639"/>
      <c r="DK37" s="640"/>
      <c r="DL37" s="626">
        <v>992291</v>
      </c>
      <c r="DM37" s="639"/>
      <c r="DN37" s="639"/>
      <c r="DO37" s="639"/>
      <c r="DP37" s="639"/>
      <c r="DQ37" s="639"/>
      <c r="DR37" s="639"/>
      <c r="DS37" s="639"/>
      <c r="DT37" s="639"/>
      <c r="DU37" s="639"/>
      <c r="DV37" s="640"/>
      <c r="DW37" s="643">
        <v>6.5</v>
      </c>
      <c r="DX37" s="644"/>
      <c r="DY37" s="644"/>
      <c r="DZ37" s="644"/>
      <c r="EA37" s="644"/>
      <c r="EB37" s="644"/>
      <c r="EC37" s="645"/>
    </row>
    <row r="38" spans="2: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21324</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2639672</v>
      </c>
      <c r="CS38" s="621"/>
      <c r="CT38" s="621"/>
      <c r="CU38" s="621"/>
      <c r="CV38" s="621"/>
      <c r="CW38" s="621"/>
      <c r="CX38" s="621"/>
      <c r="CY38" s="622"/>
      <c r="CZ38" s="623">
        <v>10.3</v>
      </c>
      <c r="DA38" s="641"/>
      <c r="DB38" s="641"/>
      <c r="DC38" s="642"/>
      <c r="DD38" s="626">
        <v>2338444</v>
      </c>
      <c r="DE38" s="621"/>
      <c r="DF38" s="621"/>
      <c r="DG38" s="621"/>
      <c r="DH38" s="621"/>
      <c r="DI38" s="621"/>
      <c r="DJ38" s="621"/>
      <c r="DK38" s="622"/>
      <c r="DL38" s="626">
        <v>1707774</v>
      </c>
      <c r="DM38" s="621"/>
      <c r="DN38" s="621"/>
      <c r="DO38" s="621"/>
      <c r="DP38" s="621"/>
      <c r="DQ38" s="621"/>
      <c r="DR38" s="621"/>
      <c r="DS38" s="621"/>
      <c r="DT38" s="621"/>
      <c r="DU38" s="621"/>
      <c r="DV38" s="622"/>
      <c r="DW38" s="643">
        <v>11.1</v>
      </c>
      <c r="DX38" s="644"/>
      <c r="DY38" s="644"/>
      <c r="DZ38" s="644"/>
      <c r="EA38" s="644"/>
      <c r="EB38" s="644"/>
      <c r="EC38" s="645"/>
    </row>
    <row r="39" spans="2: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806272</v>
      </c>
      <c r="CS39" s="639"/>
      <c r="CT39" s="639"/>
      <c r="CU39" s="639"/>
      <c r="CV39" s="639"/>
      <c r="CW39" s="639"/>
      <c r="CX39" s="639"/>
      <c r="CY39" s="640"/>
      <c r="CZ39" s="623">
        <v>3.1</v>
      </c>
      <c r="DA39" s="641"/>
      <c r="DB39" s="641"/>
      <c r="DC39" s="642"/>
      <c r="DD39" s="626">
        <v>769291</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535162</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21050</v>
      </c>
      <c r="CS40" s="621"/>
      <c r="CT40" s="621"/>
      <c r="CU40" s="621"/>
      <c r="CV40" s="621"/>
      <c r="CW40" s="621"/>
      <c r="CX40" s="621"/>
      <c r="CY40" s="622"/>
      <c r="CZ40" s="623">
        <v>0.1</v>
      </c>
      <c r="DA40" s="641"/>
      <c r="DB40" s="641"/>
      <c r="DC40" s="642"/>
      <c r="DD40" s="626">
        <v>4000</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1458772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275</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2661110</v>
      </c>
      <c r="CS42" s="621"/>
      <c r="CT42" s="621"/>
      <c r="CU42" s="621"/>
      <c r="CV42" s="621"/>
      <c r="CW42" s="621"/>
      <c r="CX42" s="621"/>
      <c r="CY42" s="622"/>
      <c r="CZ42" s="623">
        <v>10.4</v>
      </c>
      <c r="DA42" s="624"/>
      <c r="DB42" s="624"/>
      <c r="DC42" s="625"/>
      <c r="DD42" s="626">
        <v>709364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10576</v>
      </c>
      <c r="CS43" s="639"/>
      <c r="CT43" s="639"/>
      <c r="CU43" s="639"/>
      <c r="CV43" s="639"/>
      <c r="CW43" s="639"/>
      <c r="CX43" s="639"/>
      <c r="CY43" s="640"/>
      <c r="CZ43" s="623">
        <v>0</v>
      </c>
      <c r="DA43" s="641"/>
      <c r="DB43" s="641"/>
      <c r="DC43" s="642"/>
      <c r="DD43" s="626">
        <v>10419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2661110</v>
      </c>
      <c r="CS44" s="621"/>
      <c r="CT44" s="621"/>
      <c r="CU44" s="621"/>
      <c r="CV44" s="621"/>
      <c r="CW44" s="621"/>
      <c r="CX44" s="621"/>
      <c r="CY44" s="622"/>
      <c r="CZ44" s="623">
        <v>10.4</v>
      </c>
      <c r="DA44" s="624"/>
      <c r="DB44" s="624"/>
      <c r="DC44" s="625"/>
      <c r="DD44" s="626">
        <v>709364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1000557</v>
      </c>
      <c r="CS45" s="639"/>
      <c r="CT45" s="639"/>
      <c r="CU45" s="639"/>
      <c r="CV45" s="639"/>
      <c r="CW45" s="639"/>
      <c r="CX45" s="639"/>
      <c r="CY45" s="640"/>
      <c r="CZ45" s="623">
        <v>3.9</v>
      </c>
      <c r="DA45" s="641"/>
      <c r="DB45" s="641"/>
      <c r="DC45" s="642"/>
      <c r="DD45" s="626">
        <v>61606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1660453</v>
      </c>
      <c r="CS46" s="621"/>
      <c r="CT46" s="621"/>
      <c r="CU46" s="621"/>
      <c r="CV46" s="621"/>
      <c r="CW46" s="621"/>
      <c r="CX46" s="621"/>
      <c r="CY46" s="622"/>
      <c r="CZ46" s="623">
        <v>6.5</v>
      </c>
      <c r="DA46" s="624"/>
      <c r="DB46" s="624"/>
      <c r="DC46" s="625"/>
      <c r="DD46" s="626">
        <v>647658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25614985</v>
      </c>
      <c r="CS49" s="605"/>
      <c r="CT49" s="605"/>
      <c r="CU49" s="605"/>
      <c r="CV49" s="605"/>
      <c r="CW49" s="605"/>
      <c r="CX49" s="605"/>
      <c r="CY49" s="606"/>
      <c r="CZ49" s="607">
        <v>100</v>
      </c>
      <c r="DA49" s="608"/>
      <c r="DB49" s="608"/>
      <c r="DC49" s="609"/>
      <c r="DD49" s="610">
        <v>17201128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26685</v>
      </c>
      <c r="R7" s="1134"/>
      <c r="S7" s="1134"/>
      <c r="T7" s="1134"/>
      <c r="U7" s="1134"/>
      <c r="V7" s="1134">
        <v>25635</v>
      </c>
      <c r="W7" s="1134"/>
      <c r="X7" s="1134"/>
      <c r="Y7" s="1134"/>
      <c r="Z7" s="1134"/>
      <c r="AA7" s="1134">
        <v>1050</v>
      </c>
      <c r="AB7" s="1134"/>
      <c r="AC7" s="1134"/>
      <c r="AD7" s="1134"/>
      <c r="AE7" s="1135"/>
      <c r="AF7" s="1136">
        <v>874</v>
      </c>
      <c r="AG7" s="1137"/>
      <c r="AH7" s="1137"/>
      <c r="AI7" s="1137"/>
      <c r="AJ7" s="1138"/>
      <c r="AK7" s="1120" t="s">
        <v>563</v>
      </c>
      <c r="AL7" s="1121"/>
      <c r="AM7" s="1121"/>
      <c r="AN7" s="1121"/>
      <c r="AO7" s="1121"/>
      <c r="AP7" s="1121">
        <v>22351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540</v>
      </c>
      <c r="BT7" s="1125"/>
      <c r="BU7" s="1125"/>
      <c r="BV7" s="1125"/>
      <c r="BW7" s="1125"/>
      <c r="BX7" s="1125"/>
      <c r="BY7" s="1125"/>
      <c r="BZ7" s="1125"/>
      <c r="CA7" s="1125"/>
      <c r="CB7" s="1125"/>
      <c r="CC7" s="1125"/>
      <c r="CD7" s="1125"/>
      <c r="CE7" s="1125"/>
      <c r="CF7" s="1125"/>
      <c r="CG7" s="1126"/>
      <c r="CH7" s="1117">
        <v>10</v>
      </c>
      <c r="CI7" s="1118"/>
      <c r="CJ7" s="1118"/>
      <c r="CK7" s="1118"/>
      <c r="CL7" s="1119"/>
      <c r="CM7" s="1117">
        <v>344</v>
      </c>
      <c r="CN7" s="1118"/>
      <c r="CO7" s="1118"/>
      <c r="CP7" s="1118"/>
      <c r="CQ7" s="1119"/>
      <c r="CR7" s="1117">
        <v>51</v>
      </c>
      <c r="CS7" s="1118"/>
      <c r="CT7" s="1118"/>
      <c r="CU7" s="1118"/>
      <c r="CV7" s="1119"/>
      <c r="CW7" s="1117" t="s">
        <v>535</v>
      </c>
      <c r="CX7" s="1118"/>
      <c r="CY7" s="1118"/>
      <c r="CZ7" s="1118"/>
      <c r="DA7" s="1119"/>
      <c r="DB7" s="1117" t="s">
        <v>538</v>
      </c>
      <c r="DC7" s="1118"/>
      <c r="DD7" s="1118"/>
      <c r="DE7" s="1118"/>
      <c r="DF7" s="1119"/>
      <c r="DG7" s="1117" t="s">
        <v>542</v>
      </c>
      <c r="DH7" s="1118"/>
      <c r="DI7" s="1118"/>
      <c r="DJ7" s="1118"/>
      <c r="DK7" s="1119"/>
      <c r="DL7" s="1117" t="s">
        <v>544</v>
      </c>
      <c r="DM7" s="1118"/>
      <c r="DN7" s="1118"/>
      <c r="DO7" s="1118"/>
      <c r="DP7" s="1119"/>
      <c r="DQ7" s="1117" t="s">
        <v>535</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0</v>
      </c>
      <c r="R8" s="1073"/>
      <c r="S8" s="1073"/>
      <c r="T8" s="1073"/>
      <c r="U8" s="1073"/>
      <c r="V8" s="1073">
        <v>0</v>
      </c>
      <c r="W8" s="1073"/>
      <c r="X8" s="1073"/>
      <c r="Y8" s="1073"/>
      <c r="Z8" s="1073"/>
      <c r="AA8" s="1073" t="s">
        <v>545</v>
      </c>
      <c r="AB8" s="1073"/>
      <c r="AC8" s="1073"/>
      <c r="AD8" s="1073"/>
      <c r="AE8" s="1074"/>
      <c r="AF8" s="1048" t="s">
        <v>112</v>
      </c>
      <c r="AG8" s="1049"/>
      <c r="AH8" s="1049"/>
      <c r="AI8" s="1049"/>
      <c r="AJ8" s="1050"/>
      <c r="AK8" s="1115" t="s">
        <v>563</v>
      </c>
      <c r="AL8" s="1116"/>
      <c r="AM8" s="1116"/>
      <c r="AN8" s="1116"/>
      <c r="AO8" s="1116"/>
      <c r="AP8" s="1116" t="s">
        <v>535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541</v>
      </c>
      <c r="BT8" s="1044"/>
      <c r="BU8" s="1044"/>
      <c r="BV8" s="1044"/>
      <c r="BW8" s="1044"/>
      <c r="BX8" s="1044"/>
      <c r="BY8" s="1044"/>
      <c r="BZ8" s="1044"/>
      <c r="CA8" s="1044"/>
      <c r="CB8" s="1044"/>
      <c r="CC8" s="1044"/>
      <c r="CD8" s="1044"/>
      <c r="CE8" s="1044"/>
      <c r="CF8" s="1044"/>
      <c r="CG8" s="1045"/>
      <c r="CH8" s="1018">
        <v>6</v>
      </c>
      <c r="CI8" s="1019"/>
      <c r="CJ8" s="1019"/>
      <c r="CK8" s="1019"/>
      <c r="CL8" s="1020"/>
      <c r="CM8" s="1018">
        <v>55</v>
      </c>
      <c r="CN8" s="1019"/>
      <c r="CO8" s="1019"/>
      <c r="CP8" s="1019"/>
      <c r="CQ8" s="1020"/>
      <c r="CR8" s="1018">
        <v>50</v>
      </c>
      <c r="CS8" s="1019"/>
      <c r="CT8" s="1019"/>
      <c r="CU8" s="1019"/>
      <c r="CV8" s="1020"/>
      <c r="CW8" s="1018">
        <v>1</v>
      </c>
      <c r="CX8" s="1019"/>
      <c r="CY8" s="1019"/>
      <c r="CZ8" s="1019"/>
      <c r="DA8" s="1020"/>
      <c r="DB8" s="1018" t="s">
        <v>535</v>
      </c>
      <c r="DC8" s="1019"/>
      <c r="DD8" s="1019"/>
      <c r="DE8" s="1019"/>
      <c r="DF8" s="1020"/>
      <c r="DG8" s="1018" t="s">
        <v>543</v>
      </c>
      <c r="DH8" s="1019"/>
      <c r="DI8" s="1019"/>
      <c r="DJ8" s="1019"/>
      <c r="DK8" s="1020"/>
      <c r="DL8" s="1018" t="s">
        <v>544</v>
      </c>
      <c r="DM8" s="1019"/>
      <c r="DN8" s="1019"/>
      <c r="DO8" s="1019"/>
      <c r="DP8" s="1020"/>
      <c r="DQ8" s="1018" t="s">
        <v>535</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26685</v>
      </c>
      <c r="R23" s="1098"/>
      <c r="S23" s="1098"/>
      <c r="T23" s="1098"/>
      <c r="U23" s="1098"/>
      <c r="V23" s="1098">
        <v>25635</v>
      </c>
      <c r="W23" s="1098"/>
      <c r="X23" s="1098"/>
      <c r="Y23" s="1098"/>
      <c r="Z23" s="1098"/>
      <c r="AA23" s="1098">
        <v>1050</v>
      </c>
      <c r="AB23" s="1098"/>
      <c r="AC23" s="1098"/>
      <c r="AD23" s="1098"/>
      <c r="AE23" s="1099"/>
      <c r="AF23" s="1100">
        <v>874</v>
      </c>
      <c r="AG23" s="1098"/>
      <c r="AH23" s="1098"/>
      <c r="AI23" s="1098"/>
      <c r="AJ23" s="1101"/>
      <c r="AK23" s="1102"/>
      <c r="AL23" s="1103"/>
      <c r="AM23" s="1103"/>
      <c r="AN23" s="1103"/>
      <c r="AO23" s="1103"/>
      <c r="AP23" s="1098">
        <v>22351</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9646</v>
      </c>
      <c r="R28" s="1083"/>
      <c r="S28" s="1083"/>
      <c r="T28" s="1083"/>
      <c r="U28" s="1083"/>
      <c r="V28" s="1083">
        <v>9602</v>
      </c>
      <c r="W28" s="1083"/>
      <c r="X28" s="1083"/>
      <c r="Y28" s="1083"/>
      <c r="Z28" s="1083"/>
      <c r="AA28" s="1083">
        <v>43</v>
      </c>
      <c r="AB28" s="1083"/>
      <c r="AC28" s="1083"/>
      <c r="AD28" s="1083"/>
      <c r="AE28" s="1084"/>
      <c r="AF28" s="1085">
        <v>43</v>
      </c>
      <c r="AG28" s="1083"/>
      <c r="AH28" s="1083"/>
      <c r="AI28" s="1083"/>
      <c r="AJ28" s="1086"/>
      <c r="AK28" s="1087" t="s">
        <v>563</v>
      </c>
      <c r="AL28" s="1075"/>
      <c r="AM28" s="1075"/>
      <c r="AN28" s="1075"/>
      <c r="AO28" s="1075"/>
      <c r="AP28" s="1075" t="s">
        <v>536</v>
      </c>
      <c r="AQ28" s="1075"/>
      <c r="AR28" s="1075"/>
      <c r="AS28" s="1075"/>
      <c r="AT28" s="1075"/>
      <c r="AU28" s="1075" t="s">
        <v>536</v>
      </c>
      <c r="AV28" s="1075"/>
      <c r="AW28" s="1075"/>
      <c r="AX28" s="1075"/>
      <c r="AY28" s="1075"/>
      <c r="AZ28" s="1076" t="s">
        <v>535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4935</v>
      </c>
      <c r="R29" s="1073"/>
      <c r="S29" s="1073"/>
      <c r="T29" s="1073"/>
      <c r="U29" s="1073"/>
      <c r="V29" s="1073">
        <v>4656</v>
      </c>
      <c r="W29" s="1073"/>
      <c r="X29" s="1073"/>
      <c r="Y29" s="1073"/>
      <c r="Z29" s="1073"/>
      <c r="AA29" s="1073">
        <v>279</v>
      </c>
      <c r="AB29" s="1073"/>
      <c r="AC29" s="1073"/>
      <c r="AD29" s="1073"/>
      <c r="AE29" s="1074"/>
      <c r="AF29" s="1048">
        <v>279</v>
      </c>
      <c r="AG29" s="1049"/>
      <c r="AH29" s="1049"/>
      <c r="AI29" s="1049"/>
      <c r="AJ29" s="1050"/>
      <c r="AK29" s="1009" t="s">
        <v>564</v>
      </c>
      <c r="AL29" s="1000"/>
      <c r="AM29" s="1000"/>
      <c r="AN29" s="1000"/>
      <c r="AO29" s="1000"/>
      <c r="AP29" s="1000" t="s">
        <v>535</v>
      </c>
      <c r="AQ29" s="1000"/>
      <c r="AR29" s="1000"/>
      <c r="AS29" s="1000"/>
      <c r="AT29" s="1000"/>
      <c r="AU29" s="1000" t="s">
        <v>535</v>
      </c>
      <c r="AV29" s="1000"/>
      <c r="AW29" s="1000"/>
      <c r="AX29" s="1000"/>
      <c r="AY29" s="1000"/>
      <c r="AZ29" s="1071" t="s">
        <v>535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1412</v>
      </c>
      <c r="R30" s="1073"/>
      <c r="S30" s="1073"/>
      <c r="T30" s="1073"/>
      <c r="U30" s="1073"/>
      <c r="V30" s="1073">
        <v>1412</v>
      </c>
      <c r="W30" s="1073"/>
      <c r="X30" s="1073"/>
      <c r="Y30" s="1073"/>
      <c r="Z30" s="1073"/>
      <c r="AA30" s="1073" t="s">
        <v>537</v>
      </c>
      <c r="AB30" s="1073"/>
      <c r="AC30" s="1073"/>
      <c r="AD30" s="1073"/>
      <c r="AE30" s="1074"/>
      <c r="AF30" s="1048" t="s">
        <v>112</v>
      </c>
      <c r="AG30" s="1049"/>
      <c r="AH30" s="1049"/>
      <c r="AI30" s="1049"/>
      <c r="AJ30" s="1050"/>
      <c r="AK30" s="1009" t="s">
        <v>563</v>
      </c>
      <c r="AL30" s="1000"/>
      <c r="AM30" s="1000"/>
      <c r="AN30" s="1000"/>
      <c r="AO30" s="1000"/>
      <c r="AP30" s="1000" t="s">
        <v>536</v>
      </c>
      <c r="AQ30" s="1000"/>
      <c r="AR30" s="1000"/>
      <c r="AS30" s="1000"/>
      <c r="AT30" s="1000"/>
      <c r="AU30" s="1000" t="s">
        <v>535</v>
      </c>
      <c r="AV30" s="1000"/>
      <c r="AW30" s="1000"/>
      <c r="AX30" s="1000"/>
      <c r="AY30" s="1000"/>
      <c r="AZ30" s="1071" t="s">
        <v>537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2788</v>
      </c>
      <c r="R31" s="1073"/>
      <c r="S31" s="1073"/>
      <c r="T31" s="1073"/>
      <c r="U31" s="1073"/>
      <c r="V31" s="1073">
        <v>2662</v>
      </c>
      <c r="W31" s="1073"/>
      <c r="X31" s="1073"/>
      <c r="Y31" s="1073"/>
      <c r="Z31" s="1073"/>
      <c r="AA31" s="1073">
        <v>126</v>
      </c>
      <c r="AB31" s="1073"/>
      <c r="AC31" s="1073"/>
      <c r="AD31" s="1073"/>
      <c r="AE31" s="1074"/>
      <c r="AF31" s="1048">
        <v>84</v>
      </c>
      <c r="AG31" s="1049"/>
      <c r="AH31" s="1049"/>
      <c r="AI31" s="1049"/>
      <c r="AJ31" s="1050"/>
      <c r="AK31" s="1009" t="s">
        <v>565</v>
      </c>
      <c r="AL31" s="1000"/>
      <c r="AM31" s="1000"/>
      <c r="AN31" s="1000"/>
      <c r="AO31" s="1000"/>
      <c r="AP31" s="1000">
        <v>8256</v>
      </c>
      <c r="AQ31" s="1000"/>
      <c r="AR31" s="1000"/>
      <c r="AS31" s="1000"/>
      <c r="AT31" s="1000"/>
      <c r="AU31" s="1000">
        <v>4103</v>
      </c>
      <c r="AV31" s="1000"/>
      <c r="AW31" s="1000"/>
      <c r="AX31" s="1000"/>
      <c r="AY31" s="1000"/>
      <c r="AZ31" s="1071" t="s">
        <v>535</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16</v>
      </c>
      <c r="R32" s="1073"/>
      <c r="S32" s="1073"/>
      <c r="T32" s="1073"/>
      <c r="U32" s="1073"/>
      <c r="V32" s="1073">
        <v>16</v>
      </c>
      <c r="W32" s="1073"/>
      <c r="X32" s="1073"/>
      <c r="Y32" s="1073"/>
      <c r="Z32" s="1073"/>
      <c r="AA32" s="1073" t="s">
        <v>536</v>
      </c>
      <c r="AB32" s="1073"/>
      <c r="AC32" s="1073"/>
      <c r="AD32" s="1073"/>
      <c r="AE32" s="1074"/>
      <c r="AF32" s="1048" t="s">
        <v>112</v>
      </c>
      <c r="AG32" s="1049"/>
      <c r="AH32" s="1049"/>
      <c r="AI32" s="1049"/>
      <c r="AJ32" s="1050"/>
      <c r="AK32" s="1009" t="s">
        <v>563</v>
      </c>
      <c r="AL32" s="1000"/>
      <c r="AM32" s="1000"/>
      <c r="AN32" s="1000"/>
      <c r="AO32" s="1000"/>
      <c r="AP32" s="1000" t="s">
        <v>535</v>
      </c>
      <c r="AQ32" s="1000"/>
      <c r="AR32" s="1000"/>
      <c r="AS32" s="1000"/>
      <c r="AT32" s="1000"/>
      <c r="AU32" s="1000" t="s">
        <v>535</v>
      </c>
      <c r="AV32" s="1000"/>
      <c r="AW32" s="1000"/>
      <c r="AX32" s="1000"/>
      <c r="AY32" s="1000"/>
      <c r="AZ32" s="1071" t="s">
        <v>563</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387</v>
      </c>
      <c r="C33" s="1067"/>
      <c r="D33" s="1067"/>
      <c r="E33" s="1067"/>
      <c r="F33" s="1067"/>
      <c r="G33" s="1067"/>
      <c r="H33" s="1067"/>
      <c r="I33" s="1067"/>
      <c r="J33" s="1067"/>
      <c r="K33" s="1067"/>
      <c r="L33" s="1067"/>
      <c r="M33" s="1067"/>
      <c r="N33" s="1067"/>
      <c r="O33" s="1067"/>
      <c r="P33" s="1068"/>
      <c r="Q33" s="1072" t="s">
        <v>535</v>
      </c>
      <c r="R33" s="1073"/>
      <c r="S33" s="1073"/>
      <c r="T33" s="1073"/>
      <c r="U33" s="1073"/>
      <c r="V33" s="1073" t="s">
        <v>538</v>
      </c>
      <c r="W33" s="1073"/>
      <c r="X33" s="1073"/>
      <c r="Y33" s="1073"/>
      <c r="Z33" s="1073"/>
      <c r="AA33" s="1073" t="s">
        <v>535</v>
      </c>
      <c r="AB33" s="1073"/>
      <c r="AC33" s="1073"/>
      <c r="AD33" s="1073"/>
      <c r="AE33" s="1074"/>
      <c r="AF33" s="1048" t="s">
        <v>112</v>
      </c>
      <c r="AG33" s="1049"/>
      <c r="AH33" s="1049"/>
      <c r="AI33" s="1049"/>
      <c r="AJ33" s="1050"/>
      <c r="AK33" s="1009" t="s">
        <v>566</v>
      </c>
      <c r="AL33" s="1000"/>
      <c r="AM33" s="1000"/>
      <c r="AN33" s="1000"/>
      <c r="AO33" s="1000"/>
      <c r="AP33" s="1000" t="s">
        <v>539</v>
      </c>
      <c r="AQ33" s="1000"/>
      <c r="AR33" s="1000"/>
      <c r="AS33" s="1000"/>
      <c r="AT33" s="1000"/>
      <c r="AU33" s="1000" t="s">
        <v>539</v>
      </c>
      <c r="AV33" s="1000"/>
      <c r="AW33" s="1000"/>
      <c r="AX33" s="1000"/>
      <c r="AY33" s="1000"/>
      <c r="AZ33" s="1071" t="s">
        <v>564</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407</v>
      </c>
      <c r="AG63" s="988"/>
      <c r="AH63" s="988"/>
      <c r="AI63" s="988"/>
      <c r="AJ63" s="1059"/>
      <c r="AK63" s="1060"/>
      <c r="AL63" s="992"/>
      <c r="AM63" s="992"/>
      <c r="AN63" s="992"/>
      <c r="AO63" s="992"/>
      <c r="AP63" s="988">
        <v>8256</v>
      </c>
      <c r="AQ63" s="988"/>
      <c r="AR63" s="988"/>
      <c r="AS63" s="988"/>
      <c r="AT63" s="988"/>
      <c r="AU63" s="988">
        <v>4103</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547</v>
      </c>
      <c r="C68" s="1015"/>
      <c r="D68" s="1015"/>
      <c r="E68" s="1015"/>
      <c r="F68" s="1015"/>
      <c r="G68" s="1015"/>
      <c r="H68" s="1015"/>
      <c r="I68" s="1015"/>
      <c r="J68" s="1015"/>
      <c r="K68" s="1015"/>
      <c r="L68" s="1015"/>
      <c r="M68" s="1015"/>
      <c r="N68" s="1015"/>
      <c r="O68" s="1015"/>
      <c r="P68" s="1016"/>
      <c r="Q68" s="1017">
        <v>21621</v>
      </c>
      <c r="R68" s="1011"/>
      <c r="S68" s="1011"/>
      <c r="T68" s="1011"/>
      <c r="U68" s="1011"/>
      <c r="V68" s="1011">
        <v>21598</v>
      </c>
      <c r="W68" s="1011"/>
      <c r="X68" s="1011"/>
      <c r="Y68" s="1011"/>
      <c r="Z68" s="1011"/>
      <c r="AA68" s="1011">
        <v>23</v>
      </c>
      <c r="AB68" s="1011"/>
      <c r="AC68" s="1011"/>
      <c r="AD68" s="1011"/>
      <c r="AE68" s="1011"/>
      <c r="AF68" s="1011">
        <v>23</v>
      </c>
      <c r="AG68" s="1011"/>
      <c r="AH68" s="1011"/>
      <c r="AI68" s="1011"/>
      <c r="AJ68" s="1011"/>
      <c r="AK68" s="1011">
        <v>44</v>
      </c>
      <c r="AL68" s="1011"/>
      <c r="AM68" s="1011"/>
      <c r="AN68" s="1011"/>
      <c r="AO68" s="1011"/>
      <c r="AP68" s="1011" t="s">
        <v>542</v>
      </c>
      <c r="AQ68" s="1011"/>
      <c r="AR68" s="1011"/>
      <c r="AS68" s="1011"/>
      <c r="AT68" s="1011"/>
      <c r="AU68" s="1011" t="s">
        <v>542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548</v>
      </c>
      <c r="C69" s="1004"/>
      <c r="D69" s="1004"/>
      <c r="E69" s="1004"/>
      <c r="F69" s="1004"/>
      <c r="G69" s="1004"/>
      <c r="H69" s="1004"/>
      <c r="I69" s="1004"/>
      <c r="J69" s="1004"/>
      <c r="K69" s="1004"/>
      <c r="L69" s="1004"/>
      <c r="M69" s="1004"/>
      <c r="N69" s="1004"/>
      <c r="O69" s="1004"/>
      <c r="P69" s="1005"/>
      <c r="Q69" s="1006">
        <v>197</v>
      </c>
      <c r="R69" s="1000"/>
      <c r="S69" s="1000"/>
      <c r="T69" s="1000"/>
      <c r="U69" s="1000"/>
      <c r="V69" s="1000">
        <v>196</v>
      </c>
      <c r="W69" s="1000"/>
      <c r="X69" s="1000"/>
      <c r="Y69" s="1000"/>
      <c r="Z69" s="1000"/>
      <c r="AA69" s="1000">
        <v>1</v>
      </c>
      <c r="AB69" s="1000"/>
      <c r="AC69" s="1000"/>
      <c r="AD69" s="1000"/>
      <c r="AE69" s="1000"/>
      <c r="AF69" s="1000">
        <v>1</v>
      </c>
      <c r="AG69" s="1000"/>
      <c r="AH69" s="1000"/>
      <c r="AI69" s="1000"/>
      <c r="AJ69" s="1000"/>
      <c r="AK69" s="1000">
        <v>54</v>
      </c>
      <c r="AL69" s="1000"/>
      <c r="AM69" s="1000"/>
      <c r="AN69" s="1000"/>
      <c r="AO69" s="1000"/>
      <c r="AP69" s="1000" t="s">
        <v>557</v>
      </c>
      <c r="AQ69" s="1000"/>
      <c r="AR69" s="1000"/>
      <c r="AS69" s="1000"/>
      <c r="AT69" s="1000"/>
      <c r="AU69" s="1000" t="s">
        <v>558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549</v>
      </c>
      <c r="C70" s="1004"/>
      <c r="D70" s="1004"/>
      <c r="E70" s="1004"/>
      <c r="F70" s="1004"/>
      <c r="G70" s="1004"/>
      <c r="H70" s="1004"/>
      <c r="I70" s="1004"/>
      <c r="J70" s="1004"/>
      <c r="K70" s="1004"/>
      <c r="L70" s="1004"/>
      <c r="M70" s="1004"/>
      <c r="N70" s="1004"/>
      <c r="O70" s="1004"/>
      <c r="P70" s="1005"/>
      <c r="Q70" s="1006">
        <v>558</v>
      </c>
      <c r="R70" s="1000"/>
      <c r="S70" s="1000"/>
      <c r="T70" s="1000"/>
      <c r="U70" s="1000"/>
      <c r="V70" s="1000">
        <v>387</v>
      </c>
      <c r="W70" s="1000"/>
      <c r="X70" s="1000"/>
      <c r="Y70" s="1000"/>
      <c r="Z70" s="1000"/>
      <c r="AA70" s="1000">
        <v>170</v>
      </c>
      <c r="AB70" s="1000"/>
      <c r="AC70" s="1000"/>
      <c r="AD70" s="1000"/>
      <c r="AE70" s="1000"/>
      <c r="AF70" s="1000">
        <v>170</v>
      </c>
      <c r="AG70" s="1000"/>
      <c r="AH70" s="1000"/>
      <c r="AI70" s="1000"/>
      <c r="AJ70" s="1000"/>
      <c r="AK70" s="1000" t="s">
        <v>558</v>
      </c>
      <c r="AL70" s="1000"/>
      <c r="AM70" s="1000"/>
      <c r="AN70" s="1000"/>
      <c r="AO70" s="1000"/>
      <c r="AP70" s="1000" t="s">
        <v>557</v>
      </c>
      <c r="AQ70" s="1000"/>
      <c r="AR70" s="1000"/>
      <c r="AS70" s="1000"/>
      <c r="AT70" s="1000"/>
      <c r="AU70" s="1000" t="s">
        <v>557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550</v>
      </c>
      <c r="C71" s="1004"/>
      <c r="D71" s="1004"/>
      <c r="E71" s="1004"/>
      <c r="F71" s="1004"/>
      <c r="G71" s="1004"/>
      <c r="H71" s="1004"/>
      <c r="I71" s="1004"/>
      <c r="J71" s="1004"/>
      <c r="K71" s="1004"/>
      <c r="L71" s="1004"/>
      <c r="M71" s="1004"/>
      <c r="N71" s="1004"/>
      <c r="O71" s="1004"/>
      <c r="P71" s="1005"/>
      <c r="Q71" s="1006">
        <v>898</v>
      </c>
      <c r="R71" s="1000"/>
      <c r="S71" s="1000"/>
      <c r="T71" s="1000"/>
      <c r="U71" s="1000"/>
      <c r="V71" s="1000">
        <v>893</v>
      </c>
      <c r="W71" s="1000"/>
      <c r="X71" s="1000"/>
      <c r="Y71" s="1000"/>
      <c r="Z71" s="1000"/>
      <c r="AA71" s="1000">
        <v>5</v>
      </c>
      <c r="AB71" s="1000"/>
      <c r="AC71" s="1000"/>
      <c r="AD71" s="1000"/>
      <c r="AE71" s="1000"/>
      <c r="AF71" s="1000">
        <v>5</v>
      </c>
      <c r="AG71" s="1000"/>
      <c r="AH71" s="1000"/>
      <c r="AI71" s="1000"/>
      <c r="AJ71" s="1000"/>
      <c r="AK71" s="1000" t="s">
        <v>558</v>
      </c>
      <c r="AL71" s="1000"/>
      <c r="AM71" s="1000"/>
      <c r="AN71" s="1000"/>
      <c r="AO71" s="1000"/>
      <c r="AP71" s="1000" t="s">
        <v>557</v>
      </c>
      <c r="AQ71" s="1000"/>
      <c r="AR71" s="1000"/>
      <c r="AS71" s="1000"/>
      <c r="AT71" s="1000"/>
      <c r="AU71" s="1000" t="s">
        <v>557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551</v>
      </c>
      <c r="C72" s="1004"/>
      <c r="D72" s="1004"/>
      <c r="E72" s="1004"/>
      <c r="F72" s="1004"/>
      <c r="G72" s="1004"/>
      <c r="H72" s="1004"/>
      <c r="I72" s="1004"/>
      <c r="J72" s="1004"/>
      <c r="K72" s="1004"/>
      <c r="L72" s="1004"/>
      <c r="M72" s="1004"/>
      <c r="N72" s="1004"/>
      <c r="O72" s="1004"/>
      <c r="P72" s="1005"/>
      <c r="Q72" s="1006">
        <v>310260</v>
      </c>
      <c r="R72" s="1000"/>
      <c r="S72" s="1000"/>
      <c r="T72" s="1000"/>
      <c r="U72" s="1000"/>
      <c r="V72" s="1000">
        <v>303786</v>
      </c>
      <c r="W72" s="1000"/>
      <c r="X72" s="1000"/>
      <c r="Y72" s="1000"/>
      <c r="Z72" s="1000"/>
      <c r="AA72" s="1000">
        <v>6474</v>
      </c>
      <c r="AB72" s="1000"/>
      <c r="AC72" s="1000"/>
      <c r="AD72" s="1000"/>
      <c r="AE72" s="1000"/>
      <c r="AF72" s="1000">
        <v>6474</v>
      </c>
      <c r="AG72" s="1000"/>
      <c r="AH72" s="1000"/>
      <c r="AI72" s="1000"/>
      <c r="AJ72" s="1000"/>
      <c r="AK72" s="1000">
        <v>2340</v>
      </c>
      <c r="AL72" s="1000"/>
      <c r="AM72" s="1000"/>
      <c r="AN72" s="1000"/>
      <c r="AO72" s="1000"/>
      <c r="AP72" s="1000" t="s">
        <v>557</v>
      </c>
      <c r="AQ72" s="1000"/>
      <c r="AR72" s="1000"/>
      <c r="AS72" s="1000"/>
      <c r="AT72" s="1000"/>
      <c r="AU72" s="1000" t="s">
        <v>557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552</v>
      </c>
      <c r="C73" s="1004"/>
      <c r="D73" s="1004"/>
      <c r="E73" s="1004"/>
      <c r="F73" s="1004"/>
      <c r="G73" s="1004"/>
      <c r="H73" s="1004"/>
      <c r="I73" s="1004"/>
      <c r="J73" s="1004"/>
      <c r="K73" s="1004"/>
      <c r="L73" s="1004"/>
      <c r="M73" s="1004"/>
      <c r="N73" s="1004"/>
      <c r="O73" s="1004"/>
      <c r="P73" s="1005"/>
      <c r="Q73" s="1006">
        <v>5533</v>
      </c>
      <c r="R73" s="1000"/>
      <c r="S73" s="1000"/>
      <c r="T73" s="1000"/>
      <c r="U73" s="1000"/>
      <c r="V73" s="1000">
        <v>5031</v>
      </c>
      <c r="W73" s="1000"/>
      <c r="X73" s="1000"/>
      <c r="Y73" s="1000"/>
      <c r="Z73" s="1000"/>
      <c r="AA73" s="1000">
        <v>501</v>
      </c>
      <c r="AB73" s="1000"/>
      <c r="AC73" s="1000"/>
      <c r="AD73" s="1000"/>
      <c r="AE73" s="1000"/>
      <c r="AF73" s="1000">
        <v>4760</v>
      </c>
      <c r="AG73" s="1000"/>
      <c r="AH73" s="1000"/>
      <c r="AI73" s="1000"/>
      <c r="AJ73" s="1000"/>
      <c r="AK73" s="1000" t="s">
        <v>557</v>
      </c>
      <c r="AL73" s="1000"/>
      <c r="AM73" s="1000"/>
      <c r="AN73" s="1000"/>
      <c r="AO73" s="1000"/>
      <c r="AP73" s="1000">
        <v>2636</v>
      </c>
      <c r="AQ73" s="1000"/>
      <c r="AR73" s="1000"/>
      <c r="AS73" s="1000"/>
      <c r="AT73" s="1000"/>
      <c r="AU73" s="1000" t="s">
        <v>557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553</v>
      </c>
      <c r="C74" s="1004"/>
      <c r="D74" s="1004"/>
      <c r="E74" s="1004"/>
      <c r="F74" s="1004"/>
      <c r="G74" s="1004"/>
      <c r="H74" s="1004"/>
      <c r="I74" s="1004"/>
      <c r="J74" s="1004"/>
      <c r="K74" s="1004"/>
      <c r="L74" s="1004"/>
      <c r="M74" s="1004"/>
      <c r="N74" s="1004"/>
      <c r="O74" s="1004"/>
      <c r="P74" s="1005"/>
      <c r="Q74" s="1006">
        <v>3182</v>
      </c>
      <c r="R74" s="1000"/>
      <c r="S74" s="1000"/>
      <c r="T74" s="1000"/>
      <c r="U74" s="1000"/>
      <c r="V74" s="1000">
        <v>3080</v>
      </c>
      <c r="W74" s="1000"/>
      <c r="X74" s="1000"/>
      <c r="Y74" s="1000"/>
      <c r="Z74" s="1000"/>
      <c r="AA74" s="1000">
        <v>102</v>
      </c>
      <c r="AB74" s="1000"/>
      <c r="AC74" s="1000"/>
      <c r="AD74" s="1000"/>
      <c r="AE74" s="1000"/>
      <c r="AF74" s="1000">
        <v>102</v>
      </c>
      <c r="AG74" s="1000"/>
      <c r="AH74" s="1000"/>
      <c r="AI74" s="1000"/>
      <c r="AJ74" s="1000"/>
      <c r="AK74" s="1000" t="s">
        <v>557</v>
      </c>
      <c r="AL74" s="1000"/>
      <c r="AM74" s="1000"/>
      <c r="AN74" s="1000"/>
      <c r="AO74" s="1000"/>
      <c r="AP74" s="1000">
        <v>390</v>
      </c>
      <c r="AQ74" s="1000"/>
      <c r="AR74" s="1000"/>
      <c r="AS74" s="1000"/>
      <c r="AT74" s="1000"/>
      <c r="AU74" s="1000" t="s">
        <v>557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554</v>
      </c>
      <c r="C75" s="1004"/>
      <c r="D75" s="1004"/>
      <c r="E75" s="1004"/>
      <c r="F75" s="1004"/>
      <c r="G75" s="1004"/>
      <c r="H75" s="1004"/>
      <c r="I75" s="1004"/>
      <c r="J75" s="1004"/>
      <c r="K75" s="1004"/>
      <c r="L75" s="1004"/>
      <c r="M75" s="1004"/>
      <c r="N75" s="1004"/>
      <c r="O75" s="1004"/>
      <c r="P75" s="1005"/>
      <c r="Q75" s="1007">
        <v>543</v>
      </c>
      <c r="R75" s="1008"/>
      <c r="S75" s="1008"/>
      <c r="T75" s="1008"/>
      <c r="U75" s="1009"/>
      <c r="V75" s="1010">
        <v>489</v>
      </c>
      <c r="W75" s="1008"/>
      <c r="X75" s="1008"/>
      <c r="Y75" s="1008"/>
      <c r="Z75" s="1009"/>
      <c r="AA75" s="1010">
        <v>53</v>
      </c>
      <c r="AB75" s="1008"/>
      <c r="AC75" s="1008"/>
      <c r="AD75" s="1008"/>
      <c r="AE75" s="1009"/>
      <c r="AF75" s="1010">
        <v>53</v>
      </c>
      <c r="AG75" s="1008"/>
      <c r="AH75" s="1008"/>
      <c r="AI75" s="1008"/>
      <c r="AJ75" s="1009"/>
      <c r="AK75" s="1010" t="s">
        <v>558</v>
      </c>
      <c r="AL75" s="1008"/>
      <c r="AM75" s="1008"/>
      <c r="AN75" s="1008"/>
      <c r="AO75" s="1009"/>
      <c r="AP75" s="1010">
        <v>348</v>
      </c>
      <c r="AQ75" s="1008"/>
      <c r="AR75" s="1008"/>
      <c r="AS75" s="1008"/>
      <c r="AT75" s="1009"/>
      <c r="AU75" s="1010">
        <v>33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560</v>
      </c>
      <c r="C76" s="1004"/>
      <c r="D76" s="1004"/>
      <c r="E76" s="1004"/>
      <c r="F76" s="1004"/>
      <c r="G76" s="1004"/>
      <c r="H76" s="1004"/>
      <c r="I76" s="1004"/>
      <c r="J76" s="1004"/>
      <c r="K76" s="1004"/>
      <c r="L76" s="1004"/>
      <c r="M76" s="1004"/>
      <c r="N76" s="1004"/>
      <c r="O76" s="1004"/>
      <c r="P76" s="1005"/>
      <c r="Q76" s="1007">
        <v>4180</v>
      </c>
      <c r="R76" s="1008"/>
      <c r="S76" s="1008"/>
      <c r="T76" s="1008"/>
      <c r="U76" s="1009"/>
      <c r="V76" s="1010">
        <v>4136</v>
      </c>
      <c r="W76" s="1008"/>
      <c r="X76" s="1008"/>
      <c r="Y76" s="1008"/>
      <c r="Z76" s="1009"/>
      <c r="AA76" s="1010">
        <v>44</v>
      </c>
      <c r="AB76" s="1008"/>
      <c r="AC76" s="1008"/>
      <c r="AD76" s="1008"/>
      <c r="AE76" s="1009"/>
      <c r="AF76" s="1010">
        <v>44</v>
      </c>
      <c r="AG76" s="1008"/>
      <c r="AH76" s="1008"/>
      <c r="AI76" s="1008"/>
      <c r="AJ76" s="1009"/>
      <c r="AK76" s="1010">
        <v>89</v>
      </c>
      <c r="AL76" s="1008"/>
      <c r="AM76" s="1008"/>
      <c r="AN76" s="1008"/>
      <c r="AO76" s="1009"/>
      <c r="AP76" s="1010">
        <v>1954</v>
      </c>
      <c r="AQ76" s="1008"/>
      <c r="AR76" s="1008"/>
      <c r="AS76" s="1008"/>
      <c r="AT76" s="1009"/>
      <c r="AU76" s="1010">
        <v>408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561</v>
      </c>
      <c r="C77" s="1004"/>
      <c r="D77" s="1004"/>
      <c r="E77" s="1004"/>
      <c r="F77" s="1004"/>
      <c r="G77" s="1004"/>
      <c r="H77" s="1004"/>
      <c r="I77" s="1004"/>
      <c r="J77" s="1004"/>
      <c r="K77" s="1004"/>
      <c r="L77" s="1004"/>
      <c r="M77" s="1004"/>
      <c r="N77" s="1004"/>
      <c r="O77" s="1004"/>
      <c r="P77" s="1005"/>
      <c r="Q77" s="1007">
        <v>121</v>
      </c>
      <c r="R77" s="1008"/>
      <c r="S77" s="1008"/>
      <c r="T77" s="1008"/>
      <c r="U77" s="1009"/>
      <c r="V77" s="1010">
        <v>121</v>
      </c>
      <c r="W77" s="1008"/>
      <c r="X77" s="1008"/>
      <c r="Y77" s="1008"/>
      <c r="Z77" s="1009"/>
      <c r="AA77" s="1010" t="s">
        <v>558</v>
      </c>
      <c r="AB77" s="1008"/>
      <c r="AC77" s="1008"/>
      <c r="AD77" s="1008"/>
      <c r="AE77" s="1009"/>
      <c r="AF77" s="1010" t="s">
        <v>557</v>
      </c>
      <c r="AG77" s="1008"/>
      <c r="AH77" s="1008"/>
      <c r="AI77" s="1008"/>
      <c r="AJ77" s="1009"/>
      <c r="AK77" s="1010">
        <v>37</v>
      </c>
      <c r="AL77" s="1008"/>
      <c r="AM77" s="1008"/>
      <c r="AN77" s="1008"/>
      <c r="AO77" s="1009"/>
      <c r="AP77" s="1010" t="s">
        <v>559</v>
      </c>
      <c r="AQ77" s="1008"/>
      <c r="AR77" s="1008"/>
      <c r="AS77" s="1008"/>
      <c r="AT77" s="1009"/>
      <c r="AU77" s="1010" t="s">
        <v>557</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562</v>
      </c>
      <c r="C78" s="1004"/>
      <c r="D78" s="1004"/>
      <c r="E78" s="1004"/>
      <c r="F78" s="1004"/>
      <c r="G78" s="1004"/>
      <c r="H78" s="1004"/>
      <c r="I78" s="1004"/>
      <c r="J78" s="1004"/>
      <c r="K78" s="1004"/>
      <c r="L78" s="1004"/>
      <c r="M78" s="1004"/>
      <c r="N78" s="1004"/>
      <c r="O78" s="1004"/>
      <c r="P78" s="1005"/>
      <c r="Q78" s="1006">
        <v>12</v>
      </c>
      <c r="R78" s="1000"/>
      <c r="S78" s="1000"/>
      <c r="T78" s="1000"/>
      <c r="U78" s="1000"/>
      <c r="V78" s="1000">
        <v>11</v>
      </c>
      <c r="W78" s="1000"/>
      <c r="X78" s="1000"/>
      <c r="Y78" s="1000"/>
      <c r="Z78" s="1000"/>
      <c r="AA78" s="1000">
        <v>1</v>
      </c>
      <c r="AB78" s="1000"/>
      <c r="AC78" s="1000"/>
      <c r="AD78" s="1000"/>
      <c r="AE78" s="1000"/>
      <c r="AF78" s="1000">
        <v>1</v>
      </c>
      <c r="AG78" s="1000"/>
      <c r="AH78" s="1000"/>
      <c r="AI78" s="1000"/>
      <c r="AJ78" s="1000"/>
      <c r="AK78" s="1000">
        <v>2</v>
      </c>
      <c r="AL78" s="1000"/>
      <c r="AM78" s="1000"/>
      <c r="AN78" s="1000"/>
      <c r="AO78" s="1000"/>
      <c r="AP78" s="1000" t="s">
        <v>557</v>
      </c>
      <c r="AQ78" s="1000"/>
      <c r="AR78" s="1000"/>
      <c r="AS78" s="1000"/>
      <c r="AT78" s="1000"/>
      <c r="AU78" s="1000" t="s">
        <v>557</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555</v>
      </c>
      <c r="C79" s="1004"/>
      <c r="D79" s="1004"/>
      <c r="E79" s="1004"/>
      <c r="F79" s="1004"/>
      <c r="G79" s="1004"/>
      <c r="H79" s="1004"/>
      <c r="I79" s="1004"/>
      <c r="J79" s="1004"/>
      <c r="K79" s="1004"/>
      <c r="L79" s="1004"/>
      <c r="M79" s="1004"/>
      <c r="N79" s="1004"/>
      <c r="O79" s="1004"/>
      <c r="P79" s="1005"/>
      <c r="Q79" s="1006">
        <v>598</v>
      </c>
      <c r="R79" s="1000"/>
      <c r="S79" s="1000"/>
      <c r="T79" s="1000"/>
      <c r="U79" s="1000"/>
      <c r="V79" s="1000">
        <v>580</v>
      </c>
      <c r="W79" s="1000"/>
      <c r="X79" s="1000"/>
      <c r="Y79" s="1000"/>
      <c r="Z79" s="1000"/>
      <c r="AA79" s="1000">
        <v>18</v>
      </c>
      <c r="AB79" s="1000"/>
      <c r="AC79" s="1000"/>
      <c r="AD79" s="1000"/>
      <c r="AE79" s="1000"/>
      <c r="AF79" s="1000">
        <v>18</v>
      </c>
      <c r="AG79" s="1000"/>
      <c r="AH79" s="1000"/>
      <c r="AI79" s="1000"/>
      <c r="AJ79" s="1000"/>
      <c r="AK79" s="1000">
        <v>25</v>
      </c>
      <c r="AL79" s="1000"/>
      <c r="AM79" s="1000"/>
      <c r="AN79" s="1000"/>
      <c r="AO79" s="1000"/>
      <c r="AP79" s="1000">
        <v>93</v>
      </c>
      <c r="AQ79" s="1000"/>
      <c r="AR79" s="1000"/>
      <c r="AS79" s="1000"/>
      <c r="AT79" s="1000"/>
      <c r="AU79" s="1000">
        <v>54</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556</v>
      </c>
      <c r="C80" s="1004"/>
      <c r="D80" s="1004"/>
      <c r="E80" s="1004"/>
      <c r="F80" s="1004"/>
      <c r="G80" s="1004"/>
      <c r="H80" s="1004"/>
      <c r="I80" s="1004"/>
      <c r="J80" s="1004"/>
      <c r="K80" s="1004"/>
      <c r="L80" s="1004"/>
      <c r="M80" s="1004"/>
      <c r="N80" s="1004"/>
      <c r="O80" s="1004"/>
      <c r="P80" s="1005"/>
      <c r="Q80" s="1006">
        <v>20</v>
      </c>
      <c r="R80" s="1000"/>
      <c r="S80" s="1000"/>
      <c r="T80" s="1000"/>
      <c r="U80" s="1000"/>
      <c r="V80" s="1000">
        <v>18</v>
      </c>
      <c r="W80" s="1000"/>
      <c r="X80" s="1000"/>
      <c r="Y80" s="1000"/>
      <c r="Z80" s="1000"/>
      <c r="AA80" s="1000">
        <v>2</v>
      </c>
      <c r="AB80" s="1000"/>
      <c r="AC80" s="1000"/>
      <c r="AD80" s="1000"/>
      <c r="AE80" s="1000"/>
      <c r="AF80" s="1000">
        <v>2</v>
      </c>
      <c r="AG80" s="1000"/>
      <c r="AH80" s="1000"/>
      <c r="AI80" s="1000"/>
      <c r="AJ80" s="1000"/>
      <c r="AK80" s="1000" t="s">
        <v>557</v>
      </c>
      <c r="AL80" s="1000"/>
      <c r="AM80" s="1000"/>
      <c r="AN80" s="1000"/>
      <c r="AO80" s="1000"/>
      <c r="AP80" s="1000" t="s">
        <v>558</v>
      </c>
      <c r="AQ80" s="1000"/>
      <c r="AR80" s="1000"/>
      <c r="AS80" s="1000"/>
      <c r="AT80" s="1000"/>
      <c r="AU80" s="1000" t="s">
        <v>558</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11653</v>
      </c>
      <c r="AG88" s="988"/>
      <c r="AH88" s="988"/>
      <c r="AI88" s="988"/>
      <c r="AJ88" s="988"/>
      <c r="AK88" s="992"/>
      <c r="AL88" s="992"/>
      <c r="AM88" s="992"/>
      <c r="AN88" s="992"/>
      <c r="AO88" s="992"/>
      <c r="AP88" s="988">
        <v>5421</v>
      </c>
      <c r="AQ88" s="988"/>
      <c r="AR88" s="988"/>
      <c r="AS88" s="988"/>
      <c r="AT88" s="988"/>
      <c r="AU88" s="988">
        <v>495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101</v>
      </c>
      <c r="CS102" s="980"/>
      <c r="CT102" s="980"/>
      <c r="CU102" s="980"/>
      <c r="CV102" s="981"/>
      <c r="CW102" s="979">
        <v>1</v>
      </c>
      <c r="CX102" s="980"/>
      <c r="CY102" s="980"/>
      <c r="CZ102" s="980"/>
      <c r="DA102" s="981"/>
      <c r="DB102" s="979" t="s">
        <v>535</v>
      </c>
      <c r="DC102" s="980"/>
      <c r="DD102" s="980"/>
      <c r="DE102" s="980"/>
      <c r="DF102" s="981"/>
      <c r="DG102" s="979" t="s">
        <v>546</v>
      </c>
      <c r="DH102" s="980"/>
      <c r="DI102" s="980"/>
      <c r="DJ102" s="980"/>
      <c r="DK102" s="981"/>
      <c r="DL102" s="979" t="s">
        <v>535</v>
      </c>
      <c r="DM102" s="980"/>
      <c r="DN102" s="980"/>
      <c r="DO102" s="980"/>
      <c r="DP102" s="981"/>
      <c r="DQ102" s="979" t="s">
        <v>535</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1908715</v>
      </c>
      <c r="AB110" s="916"/>
      <c r="AC110" s="916"/>
      <c r="AD110" s="916"/>
      <c r="AE110" s="917"/>
      <c r="AF110" s="918">
        <v>1906219</v>
      </c>
      <c r="AG110" s="916"/>
      <c r="AH110" s="916"/>
      <c r="AI110" s="916"/>
      <c r="AJ110" s="917"/>
      <c r="AK110" s="918">
        <v>1935752</v>
      </c>
      <c r="AL110" s="916"/>
      <c r="AM110" s="916"/>
      <c r="AN110" s="916"/>
      <c r="AO110" s="917"/>
      <c r="AP110" s="919">
        <v>14.2</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22033332</v>
      </c>
      <c r="BR110" s="863"/>
      <c r="BS110" s="863"/>
      <c r="BT110" s="863"/>
      <c r="BU110" s="863"/>
      <c r="BV110" s="863">
        <v>22107354</v>
      </c>
      <c r="BW110" s="863"/>
      <c r="BX110" s="863"/>
      <c r="BY110" s="863"/>
      <c r="BZ110" s="863"/>
      <c r="CA110" s="863">
        <v>22351359</v>
      </c>
      <c r="CB110" s="863"/>
      <c r="CC110" s="863"/>
      <c r="CD110" s="863"/>
      <c r="CE110" s="863"/>
      <c r="CF110" s="887">
        <v>163.5</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4751500</v>
      </c>
      <c r="BR112" s="835"/>
      <c r="BS112" s="835"/>
      <c r="BT112" s="835"/>
      <c r="BU112" s="835"/>
      <c r="BV112" s="835">
        <v>4577099</v>
      </c>
      <c r="BW112" s="835"/>
      <c r="BX112" s="835"/>
      <c r="BY112" s="835"/>
      <c r="BZ112" s="835"/>
      <c r="CA112" s="835">
        <v>4103417</v>
      </c>
      <c r="CB112" s="835"/>
      <c r="CC112" s="835"/>
      <c r="CD112" s="835"/>
      <c r="CE112" s="835"/>
      <c r="CF112" s="896">
        <v>30</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347000</v>
      </c>
      <c r="AB113" s="944"/>
      <c r="AC113" s="944"/>
      <c r="AD113" s="944"/>
      <c r="AE113" s="945"/>
      <c r="AF113" s="946">
        <v>489080</v>
      </c>
      <c r="AG113" s="944"/>
      <c r="AH113" s="944"/>
      <c r="AI113" s="944"/>
      <c r="AJ113" s="945"/>
      <c r="AK113" s="946">
        <v>480911</v>
      </c>
      <c r="AL113" s="944"/>
      <c r="AM113" s="944"/>
      <c r="AN113" s="944"/>
      <c r="AO113" s="945"/>
      <c r="AP113" s="947">
        <v>3.5</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603199</v>
      </c>
      <c r="BR113" s="835"/>
      <c r="BS113" s="835"/>
      <c r="BT113" s="835"/>
      <c r="BU113" s="835"/>
      <c r="BV113" s="835">
        <v>630285</v>
      </c>
      <c r="BW113" s="835"/>
      <c r="BX113" s="835"/>
      <c r="BY113" s="835"/>
      <c r="BZ113" s="835"/>
      <c r="CA113" s="835">
        <v>495652</v>
      </c>
      <c r="CB113" s="835"/>
      <c r="CC113" s="835"/>
      <c r="CD113" s="835"/>
      <c r="CE113" s="835"/>
      <c r="CF113" s="896">
        <v>3.6</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86387</v>
      </c>
      <c r="AB114" s="798"/>
      <c r="AC114" s="798"/>
      <c r="AD114" s="798"/>
      <c r="AE114" s="799"/>
      <c r="AF114" s="800">
        <v>94836</v>
      </c>
      <c r="AG114" s="798"/>
      <c r="AH114" s="798"/>
      <c r="AI114" s="798"/>
      <c r="AJ114" s="799"/>
      <c r="AK114" s="800">
        <v>102905</v>
      </c>
      <c r="AL114" s="798"/>
      <c r="AM114" s="798"/>
      <c r="AN114" s="798"/>
      <c r="AO114" s="799"/>
      <c r="AP114" s="845">
        <v>0.8</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1483015</v>
      </c>
      <c r="BR114" s="835"/>
      <c r="BS114" s="835"/>
      <c r="BT114" s="835"/>
      <c r="BU114" s="835"/>
      <c r="BV114" s="835">
        <v>1363315</v>
      </c>
      <c r="BW114" s="835"/>
      <c r="BX114" s="835"/>
      <c r="BY114" s="835"/>
      <c r="BZ114" s="835"/>
      <c r="CA114" s="835">
        <v>1251277</v>
      </c>
      <c r="CB114" s="835"/>
      <c r="CC114" s="835"/>
      <c r="CD114" s="835"/>
      <c r="CE114" s="835"/>
      <c r="CF114" s="896">
        <v>9.1999999999999993</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6915</v>
      </c>
      <c r="BR115" s="835"/>
      <c r="BS115" s="835"/>
      <c r="BT115" s="835"/>
      <c r="BU115" s="835"/>
      <c r="BV115" s="835">
        <v>16342</v>
      </c>
      <c r="BW115" s="835"/>
      <c r="BX115" s="835"/>
      <c r="BY115" s="835"/>
      <c r="BZ115" s="835"/>
      <c r="CA115" s="835">
        <v>8341</v>
      </c>
      <c r="CB115" s="835"/>
      <c r="CC115" s="835"/>
      <c r="CD115" s="835"/>
      <c r="CE115" s="835"/>
      <c r="CF115" s="896">
        <v>0.1</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2342102</v>
      </c>
      <c r="AB117" s="930"/>
      <c r="AC117" s="930"/>
      <c r="AD117" s="930"/>
      <c r="AE117" s="931"/>
      <c r="AF117" s="932">
        <v>2490135</v>
      </c>
      <c r="AG117" s="930"/>
      <c r="AH117" s="930"/>
      <c r="AI117" s="930"/>
      <c r="AJ117" s="931"/>
      <c r="AK117" s="932">
        <v>2519568</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28877961</v>
      </c>
      <c r="BR119" s="866"/>
      <c r="BS119" s="866"/>
      <c r="BT119" s="866"/>
      <c r="BU119" s="866"/>
      <c r="BV119" s="866">
        <v>28694395</v>
      </c>
      <c r="BW119" s="866"/>
      <c r="BX119" s="866"/>
      <c r="BY119" s="866"/>
      <c r="BZ119" s="866"/>
      <c r="CA119" s="866">
        <v>28210046</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5613398</v>
      </c>
      <c r="BR120" s="863"/>
      <c r="BS120" s="863"/>
      <c r="BT120" s="863"/>
      <c r="BU120" s="863"/>
      <c r="BV120" s="863">
        <v>5741691</v>
      </c>
      <c r="BW120" s="863"/>
      <c r="BX120" s="863"/>
      <c r="BY120" s="863"/>
      <c r="BZ120" s="863"/>
      <c r="CA120" s="863">
        <v>6404177</v>
      </c>
      <c r="CB120" s="863"/>
      <c r="CC120" s="863"/>
      <c r="CD120" s="863"/>
      <c r="CE120" s="863"/>
      <c r="CF120" s="887">
        <v>46.8</v>
      </c>
      <c r="CG120" s="888"/>
      <c r="CH120" s="888"/>
      <c r="CI120" s="888"/>
      <c r="CJ120" s="888"/>
      <c r="CK120" s="889" t="s">
        <v>437</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4751500</v>
      </c>
      <c r="DH120" s="863"/>
      <c r="DI120" s="863"/>
      <c r="DJ120" s="863"/>
      <c r="DK120" s="863"/>
      <c r="DL120" s="863">
        <v>4577099</v>
      </c>
      <c r="DM120" s="863"/>
      <c r="DN120" s="863"/>
      <c r="DO120" s="863"/>
      <c r="DP120" s="863"/>
      <c r="DQ120" s="863">
        <v>4103417</v>
      </c>
      <c r="DR120" s="863"/>
      <c r="DS120" s="863"/>
      <c r="DT120" s="863"/>
      <c r="DU120" s="863"/>
      <c r="DV120" s="864">
        <v>30</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5038467</v>
      </c>
      <c r="BR121" s="835"/>
      <c r="BS121" s="835"/>
      <c r="BT121" s="835"/>
      <c r="BU121" s="835"/>
      <c r="BV121" s="835">
        <v>5136155</v>
      </c>
      <c r="BW121" s="835"/>
      <c r="BX121" s="835"/>
      <c r="BY121" s="835"/>
      <c r="BZ121" s="835"/>
      <c r="CA121" s="835">
        <v>5028970</v>
      </c>
      <c r="CB121" s="835"/>
      <c r="CC121" s="835"/>
      <c r="CD121" s="835"/>
      <c r="CE121" s="835"/>
      <c r="CF121" s="896">
        <v>36.799999999999997</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19705026</v>
      </c>
      <c r="BR122" s="866"/>
      <c r="BS122" s="866"/>
      <c r="BT122" s="866"/>
      <c r="BU122" s="866"/>
      <c r="BV122" s="866">
        <v>20206055</v>
      </c>
      <c r="BW122" s="866"/>
      <c r="BX122" s="866"/>
      <c r="BY122" s="866"/>
      <c r="BZ122" s="866"/>
      <c r="CA122" s="866">
        <v>20473886</v>
      </c>
      <c r="CB122" s="866"/>
      <c r="CC122" s="866"/>
      <c r="CD122" s="866"/>
      <c r="CE122" s="866"/>
      <c r="CF122" s="867">
        <v>149.69999999999999</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30356891</v>
      </c>
      <c r="BR123" s="854"/>
      <c r="BS123" s="854"/>
      <c r="BT123" s="854"/>
      <c r="BU123" s="854"/>
      <c r="BV123" s="854">
        <v>31083901</v>
      </c>
      <c r="BW123" s="854"/>
      <c r="BX123" s="854"/>
      <c r="BY123" s="854"/>
      <c r="BZ123" s="854"/>
      <c r="CA123" s="854">
        <v>31907033</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533527</v>
      </c>
      <c r="AB128" s="819"/>
      <c r="AC128" s="819"/>
      <c r="AD128" s="819"/>
      <c r="AE128" s="820"/>
      <c r="AF128" s="821">
        <v>585094</v>
      </c>
      <c r="AG128" s="819"/>
      <c r="AH128" s="819"/>
      <c r="AI128" s="819"/>
      <c r="AJ128" s="820"/>
      <c r="AK128" s="821">
        <v>622539</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12.75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v>6915</v>
      </c>
      <c r="DH128" s="809"/>
      <c r="DI128" s="809"/>
      <c r="DJ128" s="809"/>
      <c r="DK128" s="809"/>
      <c r="DL128" s="809">
        <v>16342</v>
      </c>
      <c r="DM128" s="809"/>
      <c r="DN128" s="809"/>
      <c r="DO128" s="809"/>
      <c r="DP128" s="809"/>
      <c r="DQ128" s="809">
        <v>8341</v>
      </c>
      <c r="DR128" s="809"/>
      <c r="DS128" s="809"/>
      <c r="DT128" s="809"/>
      <c r="DU128" s="809"/>
      <c r="DV128" s="810">
        <v>0.1</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14653573</v>
      </c>
      <c r="AB129" s="798"/>
      <c r="AC129" s="798"/>
      <c r="AD129" s="798"/>
      <c r="AE129" s="799"/>
      <c r="AF129" s="800">
        <v>14925432</v>
      </c>
      <c r="AG129" s="798"/>
      <c r="AH129" s="798"/>
      <c r="AI129" s="798"/>
      <c r="AJ129" s="799"/>
      <c r="AK129" s="800">
        <v>15317546</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17.75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1675714</v>
      </c>
      <c r="AB130" s="798"/>
      <c r="AC130" s="798"/>
      <c r="AD130" s="798"/>
      <c r="AE130" s="799"/>
      <c r="AF130" s="800">
        <v>1577134</v>
      </c>
      <c r="AG130" s="798"/>
      <c r="AH130" s="798"/>
      <c r="AI130" s="798"/>
      <c r="AJ130" s="799"/>
      <c r="AK130" s="800">
        <v>1643523</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12977859</v>
      </c>
      <c r="AB131" s="781"/>
      <c r="AC131" s="781"/>
      <c r="AD131" s="781"/>
      <c r="AE131" s="782"/>
      <c r="AF131" s="783">
        <v>13348298</v>
      </c>
      <c r="AG131" s="781"/>
      <c r="AH131" s="781"/>
      <c r="AI131" s="781"/>
      <c r="AJ131" s="782"/>
      <c r="AK131" s="783">
        <v>13674023</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1.0237512980000001</v>
      </c>
      <c r="AB132" s="761"/>
      <c r="AC132" s="761"/>
      <c r="AD132" s="761"/>
      <c r="AE132" s="762"/>
      <c r="AF132" s="763">
        <v>2.4565453960000001</v>
      </c>
      <c r="AG132" s="761"/>
      <c r="AH132" s="761"/>
      <c r="AI132" s="761"/>
      <c r="AJ132" s="762"/>
      <c r="AK132" s="763">
        <v>1.8539240429999999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3.5</v>
      </c>
      <c r="AB133" s="740"/>
      <c r="AC133" s="740"/>
      <c r="AD133" s="740"/>
      <c r="AE133" s="741"/>
      <c r="AF133" s="739">
        <v>2.4</v>
      </c>
      <c r="AG133" s="740"/>
      <c r="AH133" s="740"/>
      <c r="AI133" s="740"/>
      <c r="AJ133" s="741"/>
      <c r="AK133" s="739">
        <v>1.7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4225225</v>
      </c>
      <c r="L9" s="266">
        <v>49696</v>
      </c>
      <c r="M9" s="267">
        <v>57713</v>
      </c>
      <c r="N9" s="268">
        <v>-13.9</v>
      </c>
    </row>
    <row r="10" spans="1:16">
      <c r="A10" s="250"/>
      <c r="B10" s="246"/>
      <c r="C10" s="246"/>
      <c r="D10" s="246"/>
      <c r="E10" s="246"/>
      <c r="F10" s="246"/>
      <c r="G10" s="1166" t="s">
        <v>475</v>
      </c>
      <c r="H10" s="1167"/>
      <c r="I10" s="1167"/>
      <c r="J10" s="1168"/>
      <c r="K10" s="269">
        <v>9227</v>
      </c>
      <c r="L10" s="270">
        <v>109</v>
      </c>
      <c r="M10" s="271">
        <v>3737</v>
      </c>
      <c r="N10" s="272">
        <v>-97.1</v>
      </c>
    </row>
    <row r="11" spans="1:16" ht="13.5" customHeight="1">
      <c r="A11" s="250"/>
      <c r="B11" s="246"/>
      <c r="C11" s="246"/>
      <c r="D11" s="246"/>
      <c r="E11" s="246"/>
      <c r="F11" s="246"/>
      <c r="G11" s="1166" t="s">
        <v>476</v>
      </c>
      <c r="H11" s="1167"/>
      <c r="I11" s="1167"/>
      <c r="J11" s="1168"/>
      <c r="K11" s="269">
        <v>749752</v>
      </c>
      <c r="L11" s="270">
        <v>8818</v>
      </c>
      <c r="M11" s="271">
        <v>6346</v>
      </c>
      <c r="N11" s="272">
        <v>39</v>
      </c>
    </row>
    <row r="12" spans="1:16" ht="13.5" customHeight="1">
      <c r="A12" s="250"/>
      <c r="B12" s="246"/>
      <c r="C12" s="246"/>
      <c r="D12" s="246"/>
      <c r="E12" s="246"/>
      <c r="F12" s="246"/>
      <c r="G12" s="1166" t="s">
        <v>477</v>
      </c>
      <c r="H12" s="1167"/>
      <c r="I12" s="1167"/>
      <c r="J12" s="1168"/>
      <c r="K12" s="269" t="s">
        <v>478</v>
      </c>
      <c r="L12" s="270" t="s">
        <v>478</v>
      </c>
      <c r="M12" s="271">
        <v>800</v>
      </c>
      <c r="N12" s="272" t="s">
        <v>478</v>
      </c>
    </row>
    <row r="13" spans="1:16" ht="13.5" customHeight="1">
      <c r="A13" s="250"/>
      <c r="B13" s="246"/>
      <c r="C13" s="246"/>
      <c r="D13" s="246"/>
      <c r="E13" s="246"/>
      <c r="F13" s="246"/>
      <c r="G13" s="1166" t="s">
        <v>479</v>
      </c>
      <c r="H13" s="1167"/>
      <c r="I13" s="1167"/>
      <c r="J13" s="1168"/>
      <c r="K13" s="269" t="s">
        <v>478</v>
      </c>
      <c r="L13" s="270" t="s">
        <v>478</v>
      </c>
      <c r="M13" s="271">
        <v>1</v>
      </c>
      <c r="N13" s="272" t="s">
        <v>478</v>
      </c>
    </row>
    <row r="14" spans="1:16" ht="13.5" customHeight="1">
      <c r="A14" s="250"/>
      <c r="B14" s="246"/>
      <c r="C14" s="246"/>
      <c r="D14" s="246"/>
      <c r="E14" s="246"/>
      <c r="F14" s="246"/>
      <c r="G14" s="1166" t="s">
        <v>480</v>
      </c>
      <c r="H14" s="1167"/>
      <c r="I14" s="1167"/>
      <c r="J14" s="1168"/>
      <c r="K14" s="269">
        <v>184397</v>
      </c>
      <c r="L14" s="270">
        <v>2169</v>
      </c>
      <c r="M14" s="271">
        <v>2571</v>
      </c>
      <c r="N14" s="272">
        <v>-15.6</v>
      </c>
    </row>
    <row r="15" spans="1:16" ht="13.5" customHeight="1">
      <c r="A15" s="250"/>
      <c r="B15" s="246"/>
      <c r="C15" s="246"/>
      <c r="D15" s="246"/>
      <c r="E15" s="246"/>
      <c r="F15" s="246"/>
      <c r="G15" s="1166" t="s">
        <v>481</v>
      </c>
      <c r="H15" s="1167"/>
      <c r="I15" s="1167"/>
      <c r="J15" s="1168"/>
      <c r="K15" s="269">
        <v>10576</v>
      </c>
      <c r="L15" s="270">
        <v>124</v>
      </c>
      <c r="M15" s="271">
        <v>1342</v>
      </c>
      <c r="N15" s="272">
        <v>-90.8</v>
      </c>
    </row>
    <row r="16" spans="1:16">
      <c r="A16" s="250"/>
      <c r="B16" s="246"/>
      <c r="C16" s="246"/>
      <c r="D16" s="246"/>
      <c r="E16" s="246"/>
      <c r="F16" s="246"/>
      <c r="G16" s="1169" t="s">
        <v>482</v>
      </c>
      <c r="H16" s="1170"/>
      <c r="I16" s="1170"/>
      <c r="J16" s="1171"/>
      <c r="K16" s="270">
        <v>-302227</v>
      </c>
      <c r="L16" s="270">
        <v>-3555</v>
      </c>
      <c r="M16" s="271">
        <v>-4975</v>
      </c>
      <c r="N16" s="272">
        <v>-28.5</v>
      </c>
    </row>
    <row r="17" spans="1:16">
      <c r="A17" s="250"/>
      <c r="B17" s="246"/>
      <c r="C17" s="246"/>
      <c r="D17" s="246"/>
      <c r="E17" s="246"/>
      <c r="F17" s="246"/>
      <c r="G17" s="1169" t="s">
        <v>171</v>
      </c>
      <c r="H17" s="1170"/>
      <c r="I17" s="1170"/>
      <c r="J17" s="1171"/>
      <c r="K17" s="270">
        <v>4876950</v>
      </c>
      <c r="L17" s="270">
        <v>57361</v>
      </c>
      <c r="M17" s="271">
        <v>67535</v>
      </c>
      <c r="N17" s="272">
        <v>-15.1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3.78</v>
      </c>
      <c r="L21" s="283">
        <v>6.24</v>
      </c>
      <c r="M21" s="284">
        <v>-2.46</v>
      </c>
      <c r="N21" s="251"/>
      <c r="O21" s="285"/>
      <c r="P21" s="281"/>
    </row>
    <row r="22" spans="1:16" s="286" customFormat="1">
      <c r="A22" s="281"/>
      <c r="B22" s="251"/>
      <c r="C22" s="251"/>
      <c r="D22" s="251"/>
      <c r="E22" s="251"/>
      <c r="F22" s="251"/>
      <c r="G22" s="1163" t="s">
        <v>488</v>
      </c>
      <c r="H22" s="1164"/>
      <c r="I22" s="1164"/>
      <c r="J22" s="1165"/>
      <c r="K22" s="287">
        <v>95.3</v>
      </c>
      <c r="L22" s="288">
        <v>98.7</v>
      </c>
      <c r="M22" s="289">
        <v>-3.4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1935752</v>
      </c>
      <c r="L32" s="296">
        <v>22768</v>
      </c>
      <c r="M32" s="297">
        <v>35267</v>
      </c>
      <c r="N32" s="298">
        <v>-35.4</v>
      </c>
    </row>
    <row r="33" spans="1:16" ht="13.5" customHeight="1">
      <c r="A33" s="250"/>
      <c r="B33" s="246"/>
      <c r="C33" s="246"/>
      <c r="D33" s="246"/>
      <c r="E33" s="246"/>
      <c r="F33" s="246"/>
      <c r="G33" s="1154" t="s">
        <v>493</v>
      </c>
      <c r="H33" s="1155"/>
      <c r="I33" s="1155"/>
      <c r="J33" s="1156"/>
      <c r="K33" s="296" t="s">
        <v>478</v>
      </c>
      <c r="L33" s="296" t="s">
        <v>478</v>
      </c>
      <c r="M33" s="297">
        <v>1</v>
      </c>
      <c r="N33" s="298" t="s">
        <v>478</v>
      </c>
    </row>
    <row r="34" spans="1:16" ht="27" customHeight="1">
      <c r="A34" s="250"/>
      <c r="B34" s="246"/>
      <c r="C34" s="246"/>
      <c r="D34" s="246"/>
      <c r="E34" s="246"/>
      <c r="F34" s="246"/>
      <c r="G34" s="1154" t="s">
        <v>494</v>
      </c>
      <c r="H34" s="1155"/>
      <c r="I34" s="1155"/>
      <c r="J34" s="1156"/>
      <c r="K34" s="296" t="s">
        <v>478</v>
      </c>
      <c r="L34" s="296" t="s">
        <v>478</v>
      </c>
      <c r="M34" s="297">
        <v>49</v>
      </c>
      <c r="N34" s="298" t="s">
        <v>478</v>
      </c>
    </row>
    <row r="35" spans="1:16" ht="27" customHeight="1">
      <c r="A35" s="250"/>
      <c r="B35" s="246"/>
      <c r="C35" s="246"/>
      <c r="D35" s="246"/>
      <c r="E35" s="246"/>
      <c r="F35" s="246"/>
      <c r="G35" s="1154" t="s">
        <v>495</v>
      </c>
      <c r="H35" s="1155"/>
      <c r="I35" s="1155"/>
      <c r="J35" s="1156"/>
      <c r="K35" s="296">
        <v>480911</v>
      </c>
      <c r="L35" s="296">
        <v>5656</v>
      </c>
      <c r="M35" s="297">
        <v>9709</v>
      </c>
      <c r="N35" s="298">
        <v>-41.7</v>
      </c>
    </row>
    <row r="36" spans="1:16" ht="27" customHeight="1">
      <c r="A36" s="250"/>
      <c r="B36" s="246"/>
      <c r="C36" s="246"/>
      <c r="D36" s="246"/>
      <c r="E36" s="246"/>
      <c r="F36" s="246"/>
      <c r="G36" s="1154" t="s">
        <v>496</v>
      </c>
      <c r="H36" s="1155"/>
      <c r="I36" s="1155"/>
      <c r="J36" s="1156"/>
      <c r="K36" s="296">
        <v>102905</v>
      </c>
      <c r="L36" s="296">
        <v>1210</v>
      </c>
      <c r="M36" s="297">
        <v>2367</v>
      </c>
      <c r="N36" s="298">
        <v>-48.9</v>
      </c>
    </row>
    <row r="37" spans="1:16" ht="13.5" customHeight="1">
      <c r="A37" s="250"/>
      <c r="B37" s="246"/>
      <c r="C37" s="246"/>
      <c r="D37" s="246"/>
      <c r="E37" s="246"/>
      <c r="F37" s="246"/>
      <c r="G37" s="1154" t="s">
        <v>497</v>
      </c>
      <c r="H37" s="1155"/>
      <c r="I37" s="1155"/>
      <c r="J37" s="1156"/>
      <c r="K37" s="296" t="s">
        <v>478</v>
      </c>
      <c r="L37" s="296" t="s">
        <v>478</v>
      </c>
      <c r="M37" s="297">
        <v>1205</v>
      </c>
      <c r="N37" s="298" t="s">
        <v>478</v>
      </c>
    </row>
    <row r="38" spans="1:16" ht="27" customHeight="1">
      <c r="A38" s="250"/>
      <c r="B38" s="246"/>
      <c r="C38" s="246"/>
      <c r="D38" s="246"/>
      <c r="E38" s="246"/>
      <c r="F38" s="246"/>
      <c r="G38" s="1157" t="s">
        <v>498</v>
      </c>
      <c r="H38" s="1158"/>
      <c r="I38" s="1158"/>
      <c r="J38" s="1159"/>
      <c r="K38" s="299" t="s">
        <v>478</v>
      </c>
      <c r="L38" s="299" t="s">
        <v>478</v>
      </c>
      <c r="M38" s="300">
        <v>3</v>
      </c>
      <c r="N38" s="301" t="s">
        <v>478</v>
      </c>
      <c r="O38" s="295"/>
    </row>
    <row r="39" spans="1:16">
      <c r="A39" s="250"/>
      <c r="B39" s="246"/>
      <c r="C39" s="246"/>
      <c r="D39" s="246"/>
      <c r="E39" s="246"/>
      <c r="F39" s="246"/>
      <c r="G39" s="1157" t="s">
        <v>499</v>
      </c>
      <c r="H39" s="1158"/>
      <c r="I39" s="1158"/>
      <c r="J39" s="1159"/>
      <c r="K39" s="302">
        <v>-622539</v>
      </c>
      <c r="L39" s="302">
        <v>-7322</v>
      </c>
      <c r="M39" s="303">
        <v>-6690</v>
      </c>
      <c r="N39" s="304">
        <v>9.4</v>
      </c>
      <c r="O39" s="295"/>
    </row>
    <row r="40" spans="1:16" ht="27" customHeight="1">
      <c r="A40" s="250"/>
      <c r="B40" s="246"/>
      <c r="C40" s="246"/>
      <c r="D40" s="246"/>
      <c r="E40" s="246"/>
      <c r="F40" s="246"/>
      <c r="G40" s="1154" t="s">
        <v>500</v>
      </c>
      <c r="H40" s="1155"/>
      <c r="I40" s="1155"/>
      <c r="J40" s="1156"/>
      <c r="K40" s="302">
        <v>-1643523</v>
      </c>
      <c r="L40" s="302">
        <v>-19331</v>
      </c>
      <c r="M40" s="303">
        <v>-29386</v>
      </c>
      <c r="N40" s="304">
        <v>-34.200000000000003</v>
      </c>
      <c r="O40" s="295"/>
    </row>
    <row r="41" spans="1:16">
      <c r="A41" s="250"/>
      <c r="B41" s="246"/>
      <c r="C41" s="246"/>
      <c r="D41" s="246"/>
      <c r="E41" s="246"/>
      <c r="F41" s="246"/>
      <c r="G41" s="1160" t="s">
        <v>282</v>
      </c>
      <c r="H41" s="1161"/>
      <c r="I41" s="1161"/>
      <c r="J41" s="1162"/>
      <c r="K41" s="296">
        <v>253506</v>
      </c>
      <c r="L41" s="302">
        <v>2982</v>
      </c>
      <c r="M41" s="303">
        <v>12524</v>
      </c>
      <c r="N41" s="304">
        <v>-76.2</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3639603</v>
      </c>
      <c r="J51" s="322">
        <v>43609</v>
      </c>
      <c r="K51" s="323">
        <v>23.4</v>
      </c>
      <c r="L51" s="324">
        <v>50880</v>
      </c>
      <c r="M51" s="325">
        <v>7</v>
      </c>
      <c r="N51" s="326">
        <v>16.399999999999999</v>
      </c>
    </row>
    <row r="52" spans="1:14">
      <c r="A52" s="250"/>
      <c r="B52" s="246"/>
      <c r="C52" s="246"/>
      <c r="D52" s="246"/>
      <c r="E52" s="246"/>
      <c r="F52" s="246"/>
      <c r="G52" s="327"/>
      <c r="H52" s="328" t="s">
        <v>511</v>
      </c>
      <c r="I52" s="329">
        <v>961371</v>
      </c>
      <c r="J52" s="330">
        <v>11519</v>
      </c>
      <c r="K52" s="331">
        <v>16.5</v>
      </c>
      <c r="L52" s="332">
        <v>26879</v>
      </c>
      <c r="M52" s="333">
        <v>2.4</v>
      </c>
      <c r="N52" s="334">
        <v>14.1</v>
      </c>
    </row>
    <row r="53" spans="1:14">
      <c r="A53" s="250"/>
      <c r="B53" s="246"/>
      <c r="C53" s="246"/>
      <c r="D53" s="246"/>
      <c r="E53" s="246"/>
      <c r="F53" s="246"/>
      <c r="G53" s="312" t="s">
        <v>512</v>
      </c>
      <c r="H53" s="313"/>
      <c r="I53" s="321">
        <v>4395116</v>
      </c>
      <c r="J53" s="322">
        <v>52329</v>
      </c>
      <c r="K53" s="323">
        <v>20</v>
      </c>
      <c r="L53" s="324">
        <v>63956</v>
      </c>
      <c r="M53" s="325">
        <v>25.7</v>
      </c>
      <c r="N53" s="326">
        <v>-5.7</v>
      </c>
    </row>
    <row r="54" spans="1:14">
      <c r="A54" s="250"/>
      <c r="B54" s="246"/>
      <c r="C54" s="246"/>
      <c r="D54" s="246"/>
      <c r="E54" s="246"/>
      <c r="F54" s="246"/>
      <c r="G54" s="327"/>
      <c r="H54" s="328" t="s">
        <v>511</v>
      </c>
      <c r="I54" s="329">
        <v>1184738</v>
      </c>
      <c r="J54" s="330">
        <v>14106</v>
      </c>
      <c r="K54" s="331">
        <v>22.5</v>
      </c>
      <c r="L54" s="332">
        <v>29239</v>
      </c>
      <c r="M54" s="333">
        <v>8.8000000000000007</v>
      </c>
      <c r="N54" s="334">
        <v>13.7</v>
      </c>
    </row>
    <row r="55" spans="1:14">
      <c r="A55" s="250"/>
      <c r="B55" s="246"/>
      <c r="C55" s="246"/>
      <c r="D55" s="246"/>
      <c r="E55" s="246"/>
      <c r="F55" s="246"/>
      <c r="G55" s="312" t="s">
        <v>513</v>
      </c>
      <c r="H55" s="313"/>
      <c r="I55" s="321">
        <v>3181452</v>
      </c>
      <c r="J55" s="322">
        <v>37705</v>
      </c>
      <c r="K55" s="323">
        <v>-27.9</v>
      </c>
      <c r="L55" s="324">
        <v>66255</v>
      </c>
      <c r="M55" s="325">
        <v>3.6</v>
      </c>
      <c r="N55" s="326">
        <v>-31.5</v>
      </c>
    </row>
    <row r="56" spans="1:14">
      <c r="A56" s="250"/>
      <c r="B56" s="246"/>
      <c r="C56" s="246"/>
      <c r="D56" s="246"/>
      <c r="E56" s="246"/>
      <c r="F56" s="246"/>
      <c r="G56" s="327"/>
      <c r="H56" s="328" t="s">
        <v>511</v>
      </c>
      <c r="I56" s="329">
        <v>1308251</v>
      </c>
      <c r="J56" s="330">
        <v>15505</v>
      </c>
      <c r="K56" s="331">
        <v>9.9</v>
      </c>
      <c r="L56" s="332">
        <v>31822</v>
      </c>
      <c r="M56" s="333">
        <v>8.8000000000000007</v>
      </c>
      <c r="N56" s="334">
        <v>1.1000000000000001</v>
      </c>
    </row>
    <row r="57" spans="1:14">
      <c r="A57" s="250"/>
      <c r="B57" s="246"/>
      <c r="C57" s="246"/>
      <c r="D57" s="246"/>
      <c r="E57" s="246"/>
      <c r="F57" s="246"/>
      <c r="G57" s="312" t="s">
        <v>514</v>
      </c>
      <c r="H57" s="313"/>
      <c r="I57" s="321">
        <v>3093309</v>
      </c>
      <c r="J57" s="322">
        <v>36519</v>
      </c>
      <c r="K57" s="323">
        <v>-3.1</v>
      </c>
      <c r="L57" s="324">
        <v>47278</v>
      </c>
      <c r="M57" s="325">
        <v>-28.6</v>
      </c>
      <c r="N57" s="326">
        <v>25.5</v>
      </c>
    </row>
    <row r="58" spans="1:14">
      <c r="A58" s="250"/>
      <c r="B58" s="246"/>
      <c r="C58" s="246"/>
      <c r="D58" s="246"/>
      <c r="E58" s="246"/>
      <c r="F58" s="246"/>
      <c r="G58" s="327"/>
      <c r="H58" s="328" t="s">
        <v>511</v>
      </c>
      <c r="I58" s="329">
        <v>1517319</v>
      </c>
      <c r="J58" s="330">
        <v>17913</v>
      </c>
      <c r="K58" s="331">
        <v>15.5</v>
      </c>
      <c r="L58" s="332">
        <v>24096</v>
      </c>
      <c r="M58" s="333">
        <v>-24.3</v>
      </c>
      <c r="N58" s="334">
        <v>39.799999999999997</v>
      </c>
    </row>
    <row r="59" spans="1:14">
      <c r="A59" s="250"/>
      <c r="B59" s="246"/>
      <c r="C59" s="246"/>
      <c r="D59" s="246"/>
      <c r="E59" s="246"/>
      <c r="F59" s="246"/>
      <c r="G59" s="312" t="s">
        <v>515</v>
      </c>
      <c r="H59" s="313"/>
      <c r="I59" s="321">
        <v>2661110</v>
      </c>
      <c r="J59" s="322">
        <v>31299</v>
      </c>
      <c r="K59" s="323">
        <v>-14.3</v>
      </c>
      <c r="L59" s="324">
        <v>44504</v>
      </c>
      <c r="M59" s="325">
        <v>-5.9</v>
      </c>
      <c r="N59" s="326">
        <v>-8.4</v>
      </c>
    </row>
    <row r="60" spans="1:14">
      <c r="A60" s="250"/>
      <c r="B60" s="246"/>
      <c r="C60" s="246"/>
      <c r="D60" s="246"/>
      <c r="E60" s="246"/>
      <c r="F60" s="246"/>
      <c r="G60" s="327"/>
      <c r="H60" s="328" t="s">
        <v>511</v>
      </c>
      <c r="I60" s="335">
        <v>1660453</v>
      </c>
      <c r="J60" s="330">
        <v>19530</v>
      </c>
      <c r="K60" s="331">
        <v>9</v>
      </c>
      <c r="L60" s="332">
        <v>25876</v>
      </c>
      <c r="M60" s="333">
        <v>7.4</v>
      </c>
      <c r="N60" s="334">
        <v>1.6</v>
      </c>
    </row>
    <row r="61" spans="1:14">
      <c r="A61" s="250"/>
      <c r="B61" s="246"/>
      <c r="C61" s="246"/>
      <c r="D61" s="246"/>
      <c r="E61" s="246"/>
      <c r="F61" s="246"/>
      <c r="G61" s="312" t="s">
        <v>516</v>
      </c>
      <c r="H61" s="336"/>
      <c r="I61" s="337">
        <v>3394118</v>
      </c>
      <c r="J61" s="338">
        <v>40292</v>
      </c>
      <c r="K61" s="339">
        <v>-0.4</v>
      </c>
      <c r="L61" s="340">
        <v>54575</v>
      </c>
      <c r="M61" s="341">
        <v>0.4</v>
      </c>
      <c r="N61" s="326">
        <v>-0.8</v>
      </c>
    </row>
    <row r="62" spans="1:14">
      <c r="A62" s="250"/>
      <c r="B62" s="246"/>
      <c r="C62" s="246"/>
      <c r="D62" s="246"/>
      <c r="E62" s="246"/>
      <c r="F62" s="246"/>
      <c r="G62" s="327"/>
      <c r="H62" s="328" t="s">
        <v>511</v>
      </c>
      <c r="I62" s="329">
        <v>1326426</v>
      </c>
      <c r="J62" s="330">
        <v>15715</v>
      </c>
      <c r="K62" s="331">
        <v>14.7</v>
      </c>
      <c r="L62" s="332">
        <v>27582</v>
      </c>
      <c r="M62" s="333">
        <v>0.6</v>
      </c>
      <c r="N62" s="334">
        <v>14.1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7.59</v>
      </c>
      <c r="G47" s="12">
        <v>10.029999999999999</v>
      </c>
      <c r="H47" s="12">
        <v>12</v>
      </c>
      <c r="I47" s="12">
        <v>10.37</v>
      </c>
      <c r="J47" s="13">
        <v>11.9</v>
      </c>
    </row>
    <row r="48" spans="2:10" ht="57.75" customHeight="1">
      <c r="B48" s="14"/>
      <c r="C48" s="1174" t="s">
        <v>4</v>
      </c>
      <c r="D48" s="1174"/>
      <c r="E48" s="1175"/>
      <c r="F48" s="15">
        <v>5.58</v>
      </c>
      <c r="G48" s="16">
        <v>6.21</v>
      </c>
      <c r="H48" s="16">
        <v>6.23</v>
      </c>
      <c r="I48" s="16">
        <v>7.53</v>
      </c>
      <c r="J48" s="17">
        <v>5.71</v>
      </c>
    </row>
    <row r="49" spans="2:10" ht="57.75" customHeight="1" thickBot="1">
      <c r="B49" s="18"/>
      <c r="C49" s="1176" t="s">
        <v>5</v>
      </c>
      <c r="D49" s="1176"/>
      <c r="E49" s="1177"/>
      <c r="F49" s="19" t="s">
        <v>523</v>
      </c>
      <c r="G49" s="20">
        <v>3.29</v>
      </c>
      <c r="H49" s="20">
        <v>1.97</v>
      </c>
      <c r="I49" s="20" t="s">
        <v>524</v>
      </c>
      <c r="J49" s="21">
        <v>0.17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2018-11-28T09:50:09Z</cp:lastPrinted>
  <dcterms:created xsi:type="dcterms:W3CDTF">2018-01-24T04:01:29Z</dcterms:created>
  <dcterms:modified xsi:type="dcterms:W3CDTF">2018-11-28T09:50:14Z</dcterms:modified>
  <cp:category/>
</cp:coreProperties>
</file>