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9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<sst xmlns="http://schemas.openxmlformats.org/spreadsheetml/2006/main" count="1038" uniqueCount="568">
  <si>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</si>
  <si>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</si>
  <si>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</si>
  <si>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</si>
  <si>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</si>
  <si>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</si>
  <si>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</si>
  <si>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</si>
  <si>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</si>
  <si>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</si>
  <si>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</si>
  <si>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</si>
  <si>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</si>
  <si>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</si>
  <si>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</si>
  <si>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</si>
  <si>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</si>
  <si>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</si>
  <si>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</si>
  <si>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</si>
  <si>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</si>
  <si>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</si>
  <si>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</si>
  <si>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</si>
  <si>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</si>
  <si>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</si>
  <si>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</si>
  <si>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</si>
  <si>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</si>
  <si>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</si>
  <si>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</si>
  <si>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</si>
  <si>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</si>
  <si>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</si>
  <si>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</si>
  <si>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</si>
  <si>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</si>
  <si>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</si>
  <si>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</si>
  <si>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</si>
  <si>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</si>
  <si>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</si>
  <si>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</si>
  <si>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</si>
  <si>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</si>
  <si>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</si>
  <si>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</si>
  <si>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</si>
  <si>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</si>
  <si>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</si>
  <si>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</si>
  <si>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</si>
  <si>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</si>
  <si>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</si>
  <si>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</si>
  <si>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</si>
  <si>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</si>
  <si>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</si>
  <si>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</si>
  <si>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</si>
  <si>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</si>
  <si>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</si>
  <si>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</si>
  <si>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</si>
  <si>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</si>
  <si>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</si>
  <si>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</si>
  <si>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</si>
  <si>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</si>
  <si>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</si>
  <si>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</si>
  <si>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</si>
  <si>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</si>
  <si>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</si>
  <si>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</si>
  <si>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</si>
  <si>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</si>
  <si>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</si>
  <si>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</si>
  <si>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</si>
  <si>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</si>
  <si>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</si>
  <si>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</si>
  <si>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つくば市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</si>
  <si>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</si>
  <si>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</si>
  <si>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</si>
  <si>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</si>
  <si>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</si>
  <si>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</si>
  <si>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</si>
  <si>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</si>
  <si>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</si>
  <si>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</si>
  <si>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</si>
  <si>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</si>
  <si>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</si>
  <si>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</si>
  <si>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</si>
  <si>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</si>
  <si>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</si>
  <si>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</si>
  <si>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</si>
  <si>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</si>
  <si>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</si>
  <si>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</si>
  <si>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</si>
  <si>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</si>
  <si>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</si>
  <si>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</si>
  <si>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</si>
  <si>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</si>
  <si>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</si>
  <si>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</si>
  <si>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</si>
  <si>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</si>
  <si>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</si>
  <si>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</si>
  <si>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</si>
  <si>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</si>
  <si>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</si>
  <si>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</si>
  <si>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</si>
  <si>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</si>
  <si>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</si>
  <si>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</si>
  <si>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</si>
  <si>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</si>
  <si>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</si>
  <si>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</si>
  <si>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</si>
  <si>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</si>
  <si>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</si>
  <si>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</si>
  <si>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</si>
  <si>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</si>
  <si>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</si>
  <si>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</si>
  <si>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</si>
  <si>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</si>
  <si>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</si>
  <si>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</si>
  <si>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</si>
  <si>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</si>
  <si>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</si>
  <si>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</si>
  <si>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</si>
  <si>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</si>
  <si>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</si>
  <si>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</si>
  <si>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</si>
  <si>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</si>
  <si>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</si>
  <si>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</si>
  <si>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</si>
  <si>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</si>
  <si>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</si>
  <si>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</si>
  <si>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</si>
  <si>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</si>
  <si>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</si>
  <si>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</si>
  <si>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</si>
  <si>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</si>
  <si>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</si>
  <si>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</si>
  <si>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</si>
  <si>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</si>
  <si>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</si>
  <si>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</si>
  <si>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</si>
  <si>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</si>
  <si>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</si>
  <si>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</si>
  <si>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</si>
  <si>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</si>
  <si>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</si>
  <si>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</si>
  <si>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</si>
  <si>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</si>
  <si>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</si>
  <si>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</si>
  <si>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</si>
  <si>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</si>
  <si>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</si>
  <si>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</si>
  <si>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</si>
  <si>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</si>
  <si>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</si>
  <si>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</si>
  <si>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</si>
  <si>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</si>
  <si>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</si>
  <si>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</si>
  <si>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</si>
  <si>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</si>
  <si>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</si>
  <si>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茨城県つくば市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</si>
  <si>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</si>
  <si>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</si>
  <si>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</si>
  <si>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</si>
  <si>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</si>
  <si>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</si>
  <si>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</si>
  <si>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</si>
  <si>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</si>
  <si>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</si>
  <si>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</si>
  <si>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</si>
  <si>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</si>
  <si>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</si>
  <si>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</si>
  <si>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</si>
  <si>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</si>
  <si>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</si>
  <si>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</si>
  <si>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</si>
  <si>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</si>
  <si>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</si>
  <si>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</si>
  <si>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</si>
  <si>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</si>
  <si>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</si>
  <si>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</si>
  <si>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</si>
  <si>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</si>
  <si>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</si>
  <si>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</si>
  <si>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</si>
  <si>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</si>
  <si>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</si>
  <si>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</si>
  <si>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</si>
  <si>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</si>
  <si>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</si>
  <si>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</si>
  <si>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</si>
  <si>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</si>
  <si>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</si>
  <si>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</si>
  <si>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</si>
  <si>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</si>
  <si>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</si>
  <si>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</si>
  <si>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</si>
  <si>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</si>
  <si>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</si>
  <si>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</si>
  <si>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</si>
  <si>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</si>
  <si>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</si>
  <si>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</si>
  <si>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</si>
  <si>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</si>
  <si>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</si>
  <si>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</si>
  <si>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</si>
  <si>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</si>
  <si>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</si>
  <si>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</si>
  <si>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</si>
  <si>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</si>
  <si>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</si>
  <si>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</si>
  <si>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</si>
  <si>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</si>
  <si>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</si>
  <si>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</si>
  <si>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</si>
  <si>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</si>
  <si>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</si>
  <si>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</si>
  <si>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</si>
  <si>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</si>
  <si>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</si>
  <si>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</si>
  <si>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</si>
  <si>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</si>
  <si>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</si>
  <si>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</si>
  <si>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</si>
  <si>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</si>
  <si>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</si>
  <si>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</si>
  <si>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</si>
  <si>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</si>
  <si>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</si>
  <si>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</si>
  <si>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</si>
  <si>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</si>
  <si>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</si>
  <si>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</si>
  <si>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</si>
  <si>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</si>
  <si>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</si>
  <si>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</si>
  <si>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</si>
  <si>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</si>
  <si>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</si>
  <si>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</si>
  <si>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</si>
  <si>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</si>
  <si>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</si>
  <si>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</si>
  <si>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</si>
  <si>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</si>
  <si>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</si>
  <si>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</si>
  <si>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</si>
  <si>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</si>
  <si>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</si>
  <si>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</si>
  <si>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</si>
  <si>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</si>
  <si>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</si>
  <si>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</si>
  <si>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</si>
  <si>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</si>
  <si>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</si>
  <si>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</si>
  <si>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</si>
  <si>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</si>
  <si>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</si>
  <si>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</si>
  <si>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</si>
  <si>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</si>
  <si>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</si>
  <si>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</si>
  <si>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</si>
  <si>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</si>
  <si>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</si>
  <si>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</si>
  <si>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</si>
  <si>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</si>
  <si>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</si>
  <si>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</si>
  <si>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</si>
  <si>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</si>
  <si>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</si>
  <si>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</si>
  <si>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</si>
  <si>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</si>
  <si>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</si>
  <si>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</si>
  <si>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</si>
  <si>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茨城県つくば市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</si>
  <si>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</si>
  <si>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</si>
  <si>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</si>
  <si>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</si>
  <si>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</si>
  <si>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</si>
  <si>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</si>
  <si>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</si>
  <si>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</si>
  <si>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</si>
  <si>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</si>
  <si>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</si>
  <si>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</si>
  <si>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</si>
  <si>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</si>
  <si>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</si>
  <si>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</si>
  <si>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</si>
  <si>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</si>
  <si>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</si>
  <si>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つくば市等公平委員会</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</si>
  <si>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</si>
  <si>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</si>
  <si>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</si>
  <si>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</si>
  <si>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</si>
  <si>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</si>
  <si>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</si>
  <si>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</si>
  <si>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</si>
  <si>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</si>
  <si>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</si>
  <si>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</si>
  <si>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</si>
  <si>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つくば市国民健康保険特別会計</t>
    <phoneticPr fontId="5"/>
  </si>
  <si>
    <t>つくば市介護保険事業特別会計</t>
    <phoneticPr fontId="5"/>
  </si>
  <si>
    <t>つくば市後期高齢者医療特別会計</t>
    <phoneticPr fontId="5"/>
  </si>
  <si>
    <t>つくば市水道事業会計</t>
    <phoneticPr fontId="5"/>
  </si>
  <si>
    <t>法適用企業</t>
    <phoneticPr fontId="5"/>
  </si>
  <si>
    <t>つくば市下水道事業特別会計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</si>
  <si>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</si>
  <si>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</si>
  <si>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</si>
  <si>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</si>
  <si>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</si>
  <si>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</si>
  <si>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</si>
  <si>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</si>
  <si>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</si>
  <si>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</si>
  <si>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</si>
  <si>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</si>
  <si>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</si>
  <si>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</si>
  <si>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</si>
  <si>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</si>
  <si>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</si>
  <si>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</si>
  <si>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</si>
  <si>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</si>
  <si>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</si>
  <si>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</si>
  <si>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</si>
  <si>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</si>
  <si>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</si>
  <si>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</si>
  <si>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</si>
  <si>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</si>
  <si>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</si>
  <si>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</si>
  <si>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</si>
  <si>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</si>
  <si>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</si>
  <si>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</si>
  <si>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</si>
  <si>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</si>
  <si>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</si>
  <si>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</si>
  <si>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</si>
  <si>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</si>
  <si>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</si>
  <si>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</si>
  <si>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</si>
  <si>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</si>
  <si>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</si>
  <si>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</si>
  <si>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</si>
  <si>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</si>
  <si>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</si>
  <si>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</si>
  <si>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</si>
  <si>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</si>
  <si>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</si>
  <si>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</si>
  <si>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</si>
  <si>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</si>
  <si>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</si>
  <si>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</si>
  <si>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</si>
  <si>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</si>
  <si>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</si>
  <si>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</si>
  <si>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</si>
  <si>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</si>
  <si>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</si>
  <si>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</si>
  <si>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</si>
  <si>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</si>
  <si>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</si>
  <si>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</si>
  <si>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</si>
  <si>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</si>
  <si>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</si>
  <si>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</si>
  <si>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</si>
  <si>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</si>
  <si>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</si>
  <si>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</si>
  <si>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</si>
  <si>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</si>
  <si>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</si>
  <si>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</si>
  <si>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</si>
  <si>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</si>
  <si>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</si>
  <si>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</si>
  <si>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</si>
  <si>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</si>
  <si>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</si>
  <si>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</si>
  <si>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</si>
  <si>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</si>
  <si>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</si>
  <si>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</si>
  <si>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</si>
  <si>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</si>
  <si>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</si>
  <si>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</si>
  <si>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</si>
  <si>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</si>
  <si>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</si>
  <si>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</si>
  <si>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</si>
  <si>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</si>
  <si>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</si>
  <si>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</si>
  <si>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</si>
  <si>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</si>
  <si>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</si>
  <si>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</si>
  <si>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</si>
  <si>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</si>
  <si>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</si>
  <si>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</si>
  <si>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</si>
  <si>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</si>
  <si>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</si>
  <si>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</si>
  <si>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</si>
  <si>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</si>
  <si>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</si>
  <si>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</si>
  <si>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</si>
  <si>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</si>
  <si>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</si>
  <si>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</si>
  <si>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</si>
  <si>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</si>
  <si>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</si>
  <si>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</si>
  <si>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</si>
  <si>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</si>
  <si>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</si>
  <si>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</si>
  <si>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</si>
  <si>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</si>
  <si>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3.29</t>
  </si>
  <si>
    <t>▲ 1.88</t>
  </si>
  <si>
    <t>▲ 1.74</t>
  </si>
  <si>
    <t>▲ 2.00</t>
  </si>
  <si>
    <t>一般会計</t>
  </si>
  <si>
    <t>つくば市水道事業会計</t>
  </si>
  <si>
    <t>つくば市国民健康保険特別会計</t>
  </si>
  <si>
    <t>つくば市下水道事業特別会計</t>
  </si>
  <si>
    <t>つくば市介護保険事業特別会計</t>
  </si>
  <si>
    <t>つくば市後期高齢者医療特別会計</t>
  </si>
  <si>
    <t>つくば市等公平委員会</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</si>
  <si>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</si>
  <si>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</si>
  <si>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7">
      <t>イッパンカイケイ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</si>
  <si>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</si>
  <si>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</si>
  <si>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9">
      <t>イッパンカイケイ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</si>
  <si>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</si>
  <si>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利根川水系県南水防事務組合</t>
    <rPh sb="0" eb="2">
      <t>トネ</t>
    </rPh>
    <rPh sb="2" eb="3">
      <t>ガワ</t>
    </rPh>
    <rPh sb="3" eb="5">
      <t>スイケイ</t>
    </rPh>
    <rPh sb="5" eb="7">
      <t>ケンナン</t>
    </rPh>
    <rPh sb="7" eb="9">
      <t>スイボウ</t>
    </rPh>
    <rPh sb="9" eb="13">
      <t>ジムクミアイ</t>
    </rPh>
    <phoneticPr fontId="2"/>
  </si>
  <si>
    <t>つくば市土地開発公社</t>
    <rPh sb="3" eb="4">
      <t>シ</t>
    </rPh>
    <rPh sb="4" eb="6">
      <t>トチ</t>
    </rPh>
    <rPh sb="6" eb="8">
      <t>カイハツ</t>
    </rPh>
    <rPh sb="8" eb="10">
      <t>コウシャ</t>
    </rPh>
    <phoneticPr fontId="2"/>
  </si>
  <si>
    <t>つくば文化振興財団</t>
    <rPh sb="3" eb="5">
      <t>ブンカ</t>
    </rPh>
    <rPh sb="5" eb="7">
      <t>シンコウ</t>
    </rPh>
    <rPh sb="7" eb="9">
      <t>ザイダン</t>
    </rPh>
    <phoneticPr fontId="2"/>
  </si>
  <si>
    <t>つくば市国際交流協会</t>
    <rPh sb="3" eb="4">
      <t>シ</t>
    </rPh>
    <rPh sb="4" eb="6">
      <t>コクサイ</t>
    </rPh>
    <rPh sb="6" eb="8">
      <t>コウリュウ</t>
    </rPh>
    <rPh sb="8" eb="10">
      <t>キョウカイ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</si>
  <si>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</si>
  <si>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</si>
  <si>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</si>
  <si>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</si>
  <si>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</si>
  <si>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</si>
  <si>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</si>
  <si>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</si>
  <si>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</si>
  <si>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</si>
  <si>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</si>
  <si>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</si>
  <si>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</si>
  <si>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</si>
  <si>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</si>
  <si>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</si>
  <si>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</si>
  <si>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</si>
  <si>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</si>
  <si>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</si>
  <si>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27年度の有形固定資産減価償却率は類似団体より低い水準にある一方、将来負担比率は類似団体より高い水準にある。これは近年の新庁舎建設事業や学校建設事業等の新たな公共施設の取得により有形固定資産減価償却費率の低い資産が多くなっていること及び財源として起債した地方債や地方債に準じる債務負担行為の残高が多くなっていることが影響していると考えられる。
　今後は、公共施設等総合管理計画において示されている指針に基づき、社会情勢の変化に対応しつつ、公共施設の規模の適正化を図り、将来負担比率と有形固定資産減価償却率のバランスの改善に努めていく。</t>
    <rPh sb="261" eb="263">
      <t>カイゼン</t>
    </rPh>
    <phoneticPr fontId="5"/>
  </si>
  <si>
    <t>有形固定資産減価償却率</t>
    <phoneticPr fontId="5"/>
  </si>
  <si>
    <t>　平成28年度の将来負担比率は、平成25年度の59.8%から13.5ポイント低下の46.3%となっており、低下傾向にある。
　平成28年度の実質公債費比率は、平成24年度の9.0%から2.5ポイント低下の6.5%となっており、低下傾向にある。
　要因としては、ＵＲ都市機構が費用を立て替えて整備した立替施行の償還が、順次終了しつつあるためである。いずれの比率も類似団体と比較して高い水準で推移しているが、低下傾向にあるため、今後はこれまで以上に地方債の発行を抑制し、償還額を平準化するなど、財政の健全化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</si>
</sst>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28694</c:v>
                </c:pt>
                <c:pt idx="1">
                  <c:v>38471</c:v>
                </c:pt>
                <c:pt idx="2">
                  <c:v>61752</c:v>
                </c:pt>
                <c:pt idx="3">
                  <c:v>39510</c:v>
                </c:pt>
                <c:pt idx="4">
                  <c:v>54581</c:v>
                </c:pt>
              </c:numCache>
            </c:numRef>
          </c:val>
          <c:smooth val="0"/>
        </c:ser>
        <c:dLbls>
          <c:showLegendKey val="0"/>
          <c:showVal val="0"/>
          <c:showCatName val="0"/>
          <c:showSerName val="0"/>
          <c:showPercent val="0"/>
          <c:showBubbleSize val="0"/>
        </c:dLbls>
        <c:marker val="1"/>
        <c:smooth val="0"/>
        <c:axId val="109007232"/>
        <c:axId val="109009152"/>
      </c:lineChart>
      <c:catAx>
        <c:axId val="109007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009152"/>
        <c:crosses val="autoZero"/>
        <c:auto val="1"/>
        <c:lblAlgn val="ctr"/>
        <c:lblOffset val="100"/>
        <c:tickLblSkip val="1"/>
        <c:tickMarkSkip val="1"/>
        <c:noMultiLvlLbl val="0"/>
      </c:catAx>
      <c:valAx>
        <c:axId val="1090091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007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7.5</c:v>
                </c:pt>
                <c:pt idx="1">
                  <c:v>5.23</c:v>
                </c:pt>
                <c:pt idx="2">
                  <c:v>4.4400000000000004</c:v>
                </c:pt>
                <c:pt idx="3">
                  <c:v>6.66</c:v>
                </c:pt>
                <c:pt idx="4">
                  <c:v>3.21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8.4600000000000009</c:v>
                </c:pt>
                <c:pt idx="1">
                  <c:v>8.31</c:v>
                </c:pt>
                <c:pt idx="2">
                  <c:v>7.45</c:v>
                </c:pt>
                <c:pt idx="3">
                  <c:v>7.27</c:v>
                </c:pt>
                <c:pt idx="4">
                  <c:v>8.3800000000000008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4516736"/>
        <c:axId val="114518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-3.29</c:v>
                </c:pt>
                <c:pt idx="1">
                  <c:v>-1.88</c:v>
                </c:pt>
                <c:pt idx="2">
                  <c:v>-1.74</c:v>
                </c:pt>
                <c:pt idx="3">
                  <c:v>2.34</c:v>
                </c:pt>
                <c:pt idx="4">
                  <c:v>-2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4516736"/>
        <c:axId val="114518656"/>
      </c:lineChart>
      <c:catAx>
        <c:axId val="11451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518656"/>
        <c:crosses val="autoZero"/>
        <c:auto val="1"/>
        <c:lblAlgn val="ctr"/>
        <c:lblOffset val="100"/>
        <c:tickLblSkip val="1"/>
        <c:tickMarkSkip val="1"/>
        <c:noMultiLvlLbl val="0"/>
      </c:catAx>
      <c:valAx>
        <c:axId val="11451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1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0.08</c:v>
                </c:pt>
                <c:pt idx="2">
                  <c:v>#N/A</c:v>
                </c:pt>
                <c:pt idx="3">
                  <c:v>0.08</c:v>
                </c:pt>
                <c:pt idx="4">
                  <c:v>#N/A</c:v>
                </c:pt>
                <c:pt idx="5">
                  <c:v>0.08</c:v>
                </c:pt>
                <c:pt idx="6">
                  <c:v>#N/A</c:v>
                </c:pt>
                <c:pt idx="7">
                  <c:v>0.08</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つくば市等公平委員会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つくば市後期高齢者医療特別会計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つくば市介護保険事業特別会計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0.41</c:v>
                </c:pt>
                <c:pt idx="2">
                  <c:v>#N/A</c:v>
                </c:pt>
                <c:pt idx="3">
                  <c:v>0.21</c:v>
                </c:pt>
                <c:pt idx="4">
                  <c:v>#N/A</c:v>
                </c:pt>
                <c:pt idx="5">
                  <c:v>0.28000000000000003</c:v>
                </c:pt>
                <c:pt idx="6">
                  <c:v>#N/A</c:v>
                </c:pt>
                <c:pt idx="7">
                  <c:v>0.44</c:v>
                </c:pt>
                <c:pt idx="8">
                  <c:v>#N/A</c:v>
                </c:pt>
                <c:pt idx="9">
                  <c:v>0.73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つくば市下水道事業特別会計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0.52</c:v>
                </c:pt>
                <c:pt idx="2">
                  <c:v>#N/A</c:v>
                </c:pt>
                <c:pt idx="3">
                  <c:v>0.66</c:v>
                </c:pt>
                <c:pt idx="4">
                  <c:v>#N/A</c:v>
                </c:pt>
                <c:pt idx="5">
                  <c:v>0.48</c:v>
                </c:pt>
                <c:pt idx="6">
                  <c:v>#N/A</c:v>
                </c:pt>
                <c:pt idx="7">
                  <c:v>0.65</c:v>
                </c:pt>
                <c:pt idx="8">
                  <c:v>#N/A</c:v>
                </c:pt>
                <c:pt idx="9">
                  <c:v>0.84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つくば市国民健康保険特別会計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1.26</c:v>
                </c:pt>
                <c:pt idx="2">
                  <c:v>#N/A</c:v>
                </c:pt>
                <c:pt idx="3">
                  <c:v>0.54</c:v>
                </c:pt>
                <c:pt idx="4">
                  <c:v>#N/A</c:v>
                </c:pt>
                <c:pt idx="5">
                  <c:v>0.02</c:v>
                </c:pt>
                <c:pt idx="6">
                  <c:v>#N/A</c:v>
                </c:pt>
                <c:pt idx="7">
                  <c:v>0.6</c:v>
                </c:pt>
                <c:pt idx="8">
                  <c:v>#N/A</c:v>
                </c:pt>
                <c:pt idx="9">
                  <c:v>0.89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つくば市水道事業会計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5.48</c:v>
                </c:pt>
                <c:pt idx="2">
                  <c:v>#N/A</c:v>
                </c:pt>
                <c:pt idx="3">
                  <c:v>4.3499999999999996</c:v>
                </c:pt>
                <c:pt idx="4">
                  <c:v>#N/A</c:v>
                </c:pt>
                <c:pt idx="5">
                  <c:v>3.69</c:v>
                </c:pt>
                <c:pt idx="6">
                  <c:v>#N/A</c:v>
                </c:pt>
                <c:pt idx="7">
                  <c:v>2.73</c:v>
                </c:pt>
                <c:pt idx="8">
                  <c:v>#N/A</c:v>
                </c:pt>
                <c:pt idx="9">
                  <c:v>2.2400000000000002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7.49</c:v>
                </c:pt>
                <c:pt idx="2">
                  <c:v>#N/A</c:v>
                </c:pt>
                <c:pt idx="3">
                  <c:v>5.22</c:v>
                </c:pt>
                <c:pt idx="4">
                  <c:v>#N/A</c:v>
                </c:pt>
                <c:pt idx="5">
                  <c:v>4.43</c:v>
                </c:pt>
                <c:pt idx="6">
                  <c:v>#N/A</c:v>
                </c:pt>
                <c:pt idx="7">
                  <c:v>6.66</c:v>
                </c:pt>
                <c:pt idx="8">
                  <c:v>#N/A</c:v>
                </c:pt>
                <c:pt idx="9">
                  <c:v>3.21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35712"/>
        <c:axId val="2445696"/>
      </c:barChart>
      <c:catAx>
        <c:axId val="243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45696"/>
        <c:crosses val="autoZero"/>
        <c:auto val="1"/>
        <c:lblAlgn val="ctr"/>
        <c:lblOffset val="100"/>
        <c:tickLblSkip val="1"/>
        <c:tickMarkSkip val="1"/>
        <c:noMultiLvlLbl val="0"/>
      </c:catAx>
      <c:valAx>
        <c:axId val="2445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5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7134</c:v>
                </c:pt>
                <c:pt idx="5">
                  <c:v>7332</c:v>
                </c:pt>
                <c:pt idx="8">
                  <c:v>7515</c:v>
                </c:pt>
                <c:pt idx="11">
                  <c:v>7139</c:v>
                </c:pt>
                <c:pt idx="14">
                  <c:v>6909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1408</c:v>
                </c:pt>
                <c:pt idx="3">
                  <c:v>1293</c:v>
                </c:pt>
                <c:pt idx="6">
                  <c:v>1317</c:v>
                </c:pt>
                <c:pt idx="9">
                  <c:v>1364</c:v>
                </c:pt>
                <c:pt idx="12">
                  <c:v>1141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2411</c:v>
                </c:pt>
                <c:pt idx="3">
                  <c:v>2605</c:v>
                </c:pt>
                <c:pt idx="6">
                  <c:v>2629</c:v>
                </c:pt>
                <c:pt idx="9">
                  <c:v>2608</c:v>
                </c:pt>
                <c:pt idx="12">
                  <c:v>2702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6314</c:v>
                </c:pt>
                <c:pt idx="3">
                  <c:v>6140</c:v>
                </c:pt>
                <c:pt idx="6">
                  <c:v>6086</c:v>
                </c:pt>
                <c:pt idx="9">
                  <c:v>5857</c:v>
                </c:pt>
                <c:pt idx="12">
                  <c:v>5676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7511296"/>
        <c:axId val="110260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2999</c:v>
                </c:pt>
                <c:pt idx="2">
                  <c:v>#N/A</c:v>
                </c:pt>
                <c:pt idx="3">
                  <c:v>#N/A</c:v>
                </c:pt>
                <c:pt idx="4">
                  <c:v>2706</c:v>
                </c:pt>
                <c:pt idx="5">
                  <c:v>#N/A</c:v>
                </c:pt>
                <c:pt idx="6">
                  <c:v>#N/A</c:v>
                </c:pt>
                <c:pt idx="7">
                  <c:v>2517</c:v>
                </c:pt>
                <c:pt idx="8">
                  <c:v>#N/A</c:v>
                </c:pt>
                <c:pt idx="9">
                  <c:v>#N/A</c:v>
                </c:pt>
                <c:pt idx="10">
                  <c:v>2690</c:v>
                </c:pt>
                <c:pt idx="11">
                  <c:v>#N/A</c:v>
                </c:pt>
                <c:pt idx="12">
                  <c:v>#N/A</c:v>
                </c:pt>
                <c:pt idx="13">
                  <c:v>2610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7511296"/>
        <c:axId val="110260224"/>
      </c:lineChart>
      <c:catAx>
        <c:axId val="9751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260224"/>
        <c:crosses val="autoZero"/>
        <c:auto val="1"/>
        <c:lblAlgn val="ctr"/>
        <c:lblOffset val="100"/>
        <c:tickLblSkip val="1"/>
        <c:tickMarkSkip val="1"/>
        <c:noMultiLvlLbl val="0"/>
      </c:catAx>
      <c:valAx>
        <c:axId val="110260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51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60980</c:v>
                </c:pt>
                <c:pt idx="5">
                  <c:v>59147</c:v>
                </c:pt>
                <c:pt idx="8">
                  <c:v>55895</c:v>
                </c:pt>
                <c:pt idx="11">
                  <c:v>53133</c:v>
                </c:pt>
                <c:pt idx="14">
                  <c:v>50732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12830</c:v>
                </c:pt>
                <c:pt idx="5">
                  <c:v>13991</c:v>
                </c:pt>
                <c:pt idx="8">
                  <c:v>17177</c:v>
                </c:pt>
                <c:pt idx="11">
                  <c:v>16936</c:v>
                </c:pt>
                <c:pt idx="14">
                  <c:v>16906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9830</c:v>
                </c:pt>
                <c:pt idx="5">
                  <c:v>10604</c:v>
                </c:pt>
                <c:pt idx="8">
                  <c:v>10549</c:v>
                </c:pt>
                <c:pt idx="11">
                  <c:v>11067</c:v>
                </c:pt>
                <c:pt idx="14">
                  <c:v>12133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26</c:v>
                </c:pt>
                <c:pt idx="3">
                  <c:v>16</c:v>
                </c:pt>
                <c:pt idx="6">
                  <c:v>37</c:v>
                </c:pt>
                <c:pt idx="9">
                  <c:v>25</c:v>
                </c:pt>
                <c:pt idx="12">
                  <c:v>28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8206</c:v>
                </c:pt>
                <c:pt idx="3">
                  <c:v>7071</c:v>
                </c:pt>
                <c:pt idx="6">
                  <c:v>5697</c:v>
                </c:pt>
                <c:pt idx="9">
                  <c:v>4627</c:v>
                </c:pt>
                <c:pt idx="12">
                  <c:v>3933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32623</c:v>
                </c:pt>
                <c:pt idx="3">
                  <c:v>31891</c:v>
                </c:pt>
                <c:pt idx="6">
                  <c:v>31406</c:v>
                </c:pt>
                <c:pt idx="9">
                  <c:v>30735</c:v>
                </c:pt>
                <c:pt idx="12">
                  <c:v>30040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9921</c:v>
                </c:pt>
                <c:pt idx="3">
                  <c:v>15258</c:v>
                </c:pt>
                <c:pt idx="6">
                  <c:v>14490</c:v>
                </c:pt>
                <c:pt idx="9">
                  <c:v>13314</c:v>
                </c:pt>
                <c:pt idx="12">
                  <c:v>12395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54197</c:v>
                </c:pt>
                <c:pt idx="3">
                  <c:v>52723</c:v>
                </c:pt>
                <c:pt idx="6">
                  <c:v>54424</c:v>
                </c:pt>
                <c:pt idx="9">
                  <c:v>52266</c:v>
                </c:pt>
                <c:pt idx="12">
                  <c:v>52561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5544832"/>
        <c:axId val="115546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21333</c:v>
                </c:pt>
                <c:pt idx="2">
                  <c:v>#N/A</c:v>
                </c:pt>
                <c:pt idx="3">
                  <c:v>#N/A</c:v>
                </c:pt>
                <c:pt idx="4">
                  <c:v>23218</c:v>
                </c:pt>
                <c:pt idx="5">
                  <c:v>#N/A</c:v>
                </c:pt>
                <c:pt idx="6">
                  <c:v>#N/A</c:v>
                </c:pt>
                <c:pt idx="7">
                  <c:v>22434</c:v>
                </c:pt>
                <c:pt idx="8">
                  <c:v>#N/A</c:v>
                </c:pt>
                <c:pt idx="9">
                  <c:v>#N/A</c:v>
                </c:pt>
                <c:pt idx="10">
                  <c:v>19832</c:v>
                </c:pt>
                <c:pt idx="11">
                  <c:v>#N/A</c:v>
                </c:pt>
                <c:pt idx="12">
                  <c:v>#N/A</c:v>
                </c:pt>
                <c:pt idx="13">
                  <c:v>19187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5544832"/>
        <c:axId val="115546752"/>
      </c:lineChart>
      <c:catAx>
        <c:axId val="11554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546752"/>
        <c:crosses val="autoZero"/>
        <c:auto val="1"/>
        <c:lblAlgn val="ctr"/>
        <c:lblOffset val="100"/>
        <c:tickLblSkip val="1"/>
        <c:tickMarkSkip val="1"/>
        <c:noMultiLvlLbl val="0"/>
      </c:catAx>
      <c:valAx>
        <c:axId val="11554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4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{BEFD12FE-CBB0-49E5-AC5F-91EEBFAA3A62}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{5B1D04B4-DA38-4067-97ED-1825F5479000}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{87DD8D52-3080-4A97-A859-3DE863AE7BF3}</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{B5487277-325B-405A-8617-2794FE5E67CF}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{811AFE8F-A81E-4603-A75B-0CAEDA870FD2}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50.9</c:v>
                </c:pt>
              </c:numCache>
            </c:numRef>
          </c:xVal>
          <c:yVal>
            <c:numRef>
              <c:f>公会計指標分析・財政指標組合せ分析表!$K$51:$O$51</c:f>
              <c:numCache>
                <c:formatCode>#,##0.0;"▲ "#,##0.0</c:formatCode>
                <c:ptCount val="5"/>
                <c:pt idx="3">
                  <c:v>49.5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{D0D43BEA-6CE5-4088-B06B-8E04895FB257}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{51C48632-419F-4019-ADB1-450C89B941FE}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{0544B362-FC16-4721-9A7E-15370A0E738D}</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{32369FBA-B872-422E-80FB-39B5B2CDB461}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{F0E35B08-72B3-478C-9F0E-510FA9DAC4C7}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54.4</c:v>
                </c:pt>
              </c:numCache>
            </c:numRef>
          </c:xVal>
          <c:yVal>
            <c:numRef>
              <c:f>公会計指標分析・財政指標組合せ分析表!$K$55:$O$55</c:f>
              <c:numCache>
                <c:formatCode>#,##0.0;"▲ "#,##0.0</c:formatCode>
                <c:ptCount val="5"/>
                <c:pt idx="3">
                  <c:v>37.4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6214784"/>
        <c:axId val="116216960"/>
      </c:scatterChart>
      <c:valAx>
        <c:axId val="116214784"/>
        <c:scaling>
          <c:orientation val="minMax"/>
          <c:max val="54.7"/>
          <c:min val="50.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216960"/>
        <c:crosses val="autoZero"/>
        <c:crossBetween val="midCat"/>
      </c:valAx>
      <c:valAx>
        <c:axId val="116216960"/>
        <c:scaling>
          <c:orientation val="minMax"/>
          <c:max val="52"/>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214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{86D00D40-972E-4688-989E-C17B5F646F09}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{B0F97E42-1CBF-461E-8C21-E7264F1D83A1}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{B487437D-083B-4172-A07E-7B8594132D69}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{2D56DAAD-5DA2-4D48-B044-B0398DAE6786}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{A6CCBBFD-5372-4889-99F8-F3D525D011DA}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c:v>
                </c:pt>
                <c:pt idx="1">
                  <c:v>7.8</c:v>
                </c:pt>
                <c:pt idx="2">
                  <c:v>7.1</c:v>
                </c:pt>
                <c:pt idx="3">
                  <c:v>6.7</c:v>
                </c:pt>
                <c:pt idx="4">
                  <c:v>6.5</c:v>
                </c:pt>
              </c:numCache>
            </c:numRef>
          </c:xVal>
          <c:yVal>
            <c:numRef>
              <c:f>公会計指標分析・財政指標組合せ分析表!$K$73:$O$73</c:f>
              <c:numCache>
                <c:formatCode>#,##0.0;"▲ "#,##0.0</c:formatCode>
                <c:ptCount val="5"/>
                <c:pt idx="0">
                  <c:v>55.3</c:v>
                </c:pt>
                <c:pt idx="1">
                  <c:v>59.8</c:v>
                </c:pt>
                <c:pt idx="2">
                  <c:v>58.3</c:v>
                </c:pt>
                <c:pt idx="3">
                  <c:v>49.5</c:v>
                </c:pt>
                <c:pt idx="4">
                  <c:v>46.3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{F2CA0314-E7B7-42A1-BC99-2DD832FC66CD}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{AD39D98D-0167-4C39-9413-6C6A9F6272C6}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{BECA134C-35C8-4A98-92ED-E2396C09DC5D}</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{A6DFA9E3-8A73-449B-9641-E2FE1E689DEE}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{DCC688EC-6C5C-4693-B25B-47D7D007482E}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6423680"/>
        <c:axId val="116429952"/>
      </c:scatterChart>
      <c:valAx>
        <c:axId val="116423680"/>
        <c:scaling>
          <c:orientation val="minMax"/>
          <c:max val="9.4"/>
          <c:min val="4.9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429952"/>
        <c:crosses val="autoZero"/>
        <c:crossBetween val="midCat"/>
      </c:valAx>
      <c:valAx>
        <c:axId val="116429952"/>
        <c:scaling>
          <c:orientation val="minMax"/>
          <c:max val="65"/>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4236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元利償還金は償還のピークを過ぎたことから年々減少している。債務負担行為に基づく支出額についても</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学校等の公団立替</a:t>
          </a:r>
          <a:r>
            <a:rPr kumimoji="1" lang="ja-JP" altLang="en-US" sz="1400">
              <a:solidFill>
                <a:schemeClr val="dk1"/>
              </a:solidFill>
              <a:effectLst/>
              <a:latin typeface="+mn-lt"/>
              <a:ea typeface="+mn-ea"/>
              <a:cs typeface="+mn-cs"/>
            </a:rPr>
            <a:t>施行</a:t>
          </a:r>
          <a:r>
            <a:rPr kumimoji="1" lang="ja-JP" altLang="ja-JP" sz="1400">
              <a:solidFill>
                <a:schemeClr val="dk1"/>
              </a:solidFill>
              <a:effectLst/>
              <a:latin typeface="+mn-lt"/>
              <a:ea typeface="+mn-ea"/>
              <a:cs typeface="+mn-cs"/>
            </a:rPr>
            <a:t>分の償還が随時完了していることから減少傾向にある。</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今後も起債や債務負担行為を設定する際には</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長期的な計画を立てて償還額の平準化を図り</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実質公債費比率の抑制に努める。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将来負担額については</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債務負担行為に基づく支出予定額が学校等の公団立替</a:t>
          </a:r>
          <a:r>
            <a:rPr kumimoji="1" lang="ja-JP" altLang="en-US" sz="1400">
              <a:solidFill>
                <a:schemeClr val="dk1"/>
              </a:solidFill>
              <a:effectLst/>
              <a:latin typeface="+mn-lt"/>
              <a:ea typeface="+mn-ea"/>
              <a:cs typeface="+mn-cs"/>
            </a:rPr>
            <a:t>施行</a:t>
          </a:r>
          <a:r>
            <a:rPr kumimoji="1" lang="ja-JP" altLang="ja-JP" sz="1400">
              <a:solidFill>
                <a:schemeClr val="dk1"/>
              </a:solidFill>
              <a:effectLst/>
              <a:latin typeface="+mn-lt"/>
              <a:ea typeface="+mn-ea"/>
              <a:cs typeface="+mn-cs"/>
            </a:rPr>
            <a:t>分の償還が随時完了しているため減少している。また退職手当負担見込額は退職支給率の減に伴い減少している。</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今後も市債や債務負担行為の設定に際して長期的な計画を立て</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将来負担額の抑制を図る。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茨城県つくば市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227,127
218,394
283.72
82,199,349
79,557,912
1,499,955
46,704,446
52,560,547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46.3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年度の有形固定資産減価償却率は類似団体より低い水準にあるが、公共施設等総合管理計画における将来の見通しでは、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年後（平成</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年度）には、公共建築物のうちの</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％が建築後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年を経過することとなっていることから、今後、施設の点検結果等を踏まえ、必要に応じて長寿命化計画（個別施設計画）を策定し、計画的な修繕等を実施する。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25400</xdr:rowOff>
    </xdr:to>
    <xdr:cxnSp macro="">
      <xdr:nvCxnSpPr>
        <xdr:cNvPr id="62" name="直線コネクタ 61"/>
        <xdr:cNvCxnSpPr/>
      </xdr:nvCxnSpPr>
      <xdr:spPr>
        <a:xfrm flipV="1">
          <a:off x="4760595" y="5449570"/>
          <a:ext cx="1270" cy="1014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29227</xdr:rowOff>
    </xdr:from>
    <xdr:ext cx="405111" cy="259045"/>
    <xdr:sp macro="" textlink="">
      <xdr:nvSpPr>
        <xdr:cNvPr id="63" name="有形固定資産減価償却率最小値テキスト"/>
        <xdr:cNvSpPr txBox="1"/>
      </xdr:nvSpPr>
      <xdr:spPr>
        <a:xfrm>
          <a:off x="48133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3</xdr:col>
      <xdr:colOff>1082675</xdr:colOff>
      <xdr:row>33</xdr:row>
      <xdr:rowOff>25400</xdr:rowOff>
    </xdr:from>
    <xdr:to>
      <xdr:col>3</xdr:col>
      <xdr:colOff>1260475</xdr:colOff>
      <xdr:row>33</xdr:row>
      <xdr:rowOff>25400</xdr:rowOff>
    </xdr:to>
    <xdr:cxnSp macro="">
      <xdr:nvCxnSpPr>
        <xdr:cNvPr id="64" name="直線コネクタ 63"/>
        <xdr:cNvCxnSpPr/>
      </xdr:nvCxnSpPr>
      <xdr:spPr>
        <a:xfrm>
          <a:off x="4673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5"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66" name="直線コネクタ 65"/>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112031</xdr:rowOff>
    </xdr:from>
    <xdr:ext cx="405111" cy="259045"/>
    <xdr:sp macro="" textlink="">
      <xdr:nvSpPr>
        <xdr:cNvPr id="67" name="有形固定資産減価償却率平均値テキスト"/>
        <xdr:cNvSpPr txBox="1"/>
      </xdr:nvSpPr>
      <xdr:spPr>
        <a:xfrm>
          <a:off x="48133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133604</xdr:rowOff>
    </xdr:from>
    <xdr:to>
      <xdr:col>3</xdr:col>
      <xdr:colOff>1222375</xdr:colOff>
      <xdr:row>30</xdr:row>
      <xdr:rowOff>63754</xdr:rowOff>
    </xdr:to>
    <xdr:sp macro="" textlink="">
      <xdr:nvSpPr>
        <xdr:cNvPr id="68" name="フローチャート : 判断 67"/>
        <xdr:cNvSpPr/>
      </xdr:nvSpPr>
      <xdr:spPr>
        <a:xfrm>
          <a:off x="47117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83058</xdr:rowOff>
    </xdr:from>
    <xdr:to>
      <xdr:col>3</xdr:col>
      <xdr:colOff>511175</xdr:colOff>
      <xdr:row>31</xdr:row>
      <xdr:rowOff>13208</xdr:rowOff>
    </xdr:to>
    <xdr:sp macro="" textlink="">
      <xdr:nvSpPr>
        <xdr:cNvPr id="69" name="フローチャート : 判断 68"/>
        <xdr:cNvSpPr/>
      </xdr:nvSpPr>
      <xdr:spPr>
        <a:xfrm>
          <a:off x="4000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62738</xdr:rowOff>
    </xdr:from>
    <xdr:to>
      <xdr:col>3</xdr:col>
      <xdr:colOff>511175</xdr:colOff>
      <xdr:row>31</xdr:row>
      <xdr:rowOff>164338</xdr:rowOff>
    </xdr:to>
    <xdr:sp macro="" textlink="">
      <xdr:nvSpPr>
        <xdr:cNvPr id="75" name="円/楕円 74"/>
        <xdr:cNvSpPr/>
      </xdr:nvSpPr>
      <xdr:spPr>
        <a:xfrm>
          <a:off x="4000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29735</xdr:rowOff>
    </xdr:from>
    <xdr:ext cx="405111" cy="259045"/>
    <xdr:sp macro="" textlink="">
      <xdr:nvSpPr>
        <xdr:cNvPr id="76" name="n_1aveValue有形固定資産減価償却率"/>
        <xdr:cNvSpPr txBox="1"/>
      </xdr:nvSpPr>
      <xdr:spPr>
        <a:xfrm>
          <a:off x="3836043"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155465</xdr:rowOff>
    </xdr:from>
    <xdr:ext cx="405111" cy="259045"/>
    <xdr:sp macro="" textlink="">
      <xdr:nvSpPr>
        <xdr:cNvPr id="77" name="n_1mainValue有形固定資産減価償却率"/>
        <xdr:cNvSpPr txBox="1"/>
      </xdr:nvSpPr>
      <xdr:spPr>
        <a:xfrm>
          <a:off x="3836043"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茨城県つくば市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227,127
218,394
283.72
82,199,349
79,557,912
1,499,955
46,704,446
52,560,547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46.3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30480</xdr:rowOff>
    </xdr:to>
    <xdr:cxnSp macro="">
      <xdr:nvCxnSpPr>
        <xdr:cNvPr id="57" name="直線コネクタ 56"/>
        <xdr:cNvCxnSpPr/>
      </xdr:nvCxnSpPr>
      <xdr:spPr>
        <a:xfrm flipV="1">
          <a:off x="4634865" y="56007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58" name="【道路】&#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7637</xdr:rowOff>
    </xdr:from>
    <xdr:ext cx="405111" cy="259045"/>
    <xdr:sp macro="" textlink="">
      <xdr:nvSpPr>
        <xdr:cNvPr id="62" name="【道路】&#10;有形固定資産減価償却率平均値テキスト"/>
        <xdr:cNvSpPr txBox="1"/>
      </xdr:nvSpPr>
      <xdr:spPr>
        <a:xfrm>
          <a:off x="47244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29210</xdr:rowOff>
    </xdr:from>
    <xdr:to>
      <xdr:col>6</xdr:col>
      <xdr:colOff>561975</xdr:colOff>
      <xdr:row>38</xdr:row>
      <xdr:rowOff>130810</xdr:rowOff>
    </xdr:to>
    <xdr:sp macro="" textlink="">
      <xdr:nvSpPr>
        <xdr:cNvPr id="63" name="フローチャート : 判断 62"/>
        <xdr:cNvSpPr/>
      </xdr:nvSpPr>
      <xdr:spPr>
        <a:xfrm>
          <a:off x="4584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116840</xdr:rowOff>
    </xdr:from>
    <xdr:to>
      <xdr:col>5</xdr:col>
      <xdr:colOff>409575</xdr:colOff>
      <xdr:row>39</xdr:row>
      <xdr:rowOff>46990</xdr:rowOff>
    </xdr:to>
    <xdr:sp macro="" textlink="">
      <xdr:nvSpPr>
        <xdr:cNvPr id="64" name="フローチャート : 判断 63"/>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78740</xdr:rowOff>
    </xdr:from>
    <xdr:to>
      <xdr:col>5</xdr:col>
      <xdr:colOff>409575</xdr:colOff>
      <xdr:row>42</xdr:row>
      <xdr:rowOff>8890</xdr:rowOff>
    </xdr:to>
    <xdr:sp macro="" textlink="">
      <xdr:nvSpPr>
        <xdr:cNvPr id="70" name="円/楕円 69"/>
        <xdr:cNvSpPr/>
      </xdr:nvSpPr>
      <xdr:spPr>
        <a:xfrm>
          <a:off x="3746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63517</xdr:rowOff>
    </xdr:from>
    <xdr:ext cx="405111" cy="259045"/>
    <xdr:sp macro="" textlink="">
      <xdr:nvSpPr>
        <xdr:cNvPr id="71" name="n_1aveValue【道路】&#10;有形固定資産減価償却率"/>
        <xdr:cNvSpPr txBox="1"/>
      </xdr:nvSpPr>
      <xdr:spPr>
        <a:xfrm>
          <a:off x="3582043"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17</xdr:rowOff>
    </xdr:from>
    <xdr:ext cx="405111" cy="259045"/>
    <xdr:sp macro="" textlink="">
      <xdr:nvSpPr>
        <xdr:cNvPr id="72" name="n_1mainValue【道路】&#10;有形固定資産減価償却率"/>
        <xdr:cNvSpPr txBox="1"/>
      </xdr:nvSpPr>
      <xdr:spPr>
        <a:xfrm>
          <a:off x="3582043"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166680</xdr:rowOff>
    </xdr:from>
    <xdr:to>
      <xdr:col>15</xdr:col>
      <xdr:colOff>180340</xdr:colOff>
      <xdr:row>41</xdr:row>
      <xdr:rowOff>74554</xdr:rowOff>
    </xdr:to>
    <xdr:cxnSp macro="">
      <xdr:nvCxnSpPr>
        <xdr:cNvPr id="94" name="直線コネクタ 93"/>
        <xdr:cNvCxnSpPr/>
      </xdr:nvCxnSpPr>
      <xdr:spPr>
        <a:xfrm flipV="1">
          <a:off x="10476865" y="5824530"/>
          <a:ext cx="0" cy="127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78381</xdr:rowOff>
    </xdr:from>
    <xdr:ext cx="469744" cy="259045"/>
    <xdr:sp macro="" textlink="">
      <xdr:nvSpPr>
        <xdr:cNvPr id="95" name="【道路】&#10;一人当たり延長最小値テキスト"/>
        <xdr:cNvSpPr txBox="1"/>
      </xdr:nvSpPr>
      <xdr:spPr>
        <a:xfrm>
          <a:off x="10566400" y="7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1.286</a:t>
          </a:r>
          <a:endParaRPr kumimoji="1" lang="ja-JP" altLang="en-US" sz="1000" b="1">
            <a:latin typeface="ＭＳ Ｐゴシック"/>
          </a:endParaRPr>
        </a:p>
      </xdr:txBody>
    </xdr:sp>
    <xdr:clientData/>
  </xdr:oneCellAnchor>
  <xdr:twoCellAnchor>
    <xdr:from>
      <xdr:col>15</xdr:col>
      <xdr:colOff>92075</xdr:colOff>
      <xdr:row>41</xdr:row>
      <xdr:rowOff>74554</xdr:rowOff>
    </xdr:from>
    <xdr:to>
      <xdr:col>15</xdr:col>
      <xdr:colOff>269875</xdr:colOff>
      <xdr:row>41</xdr:row>
      <xdr:rowOff>74554</xdr:rowOff>
    </xdr:to>
    <xdr:cxnSp macro="">
      <xdr:nvCxnSpPr>
        <xdr:cNvPr id="96" name="直線コネクタ 95"/>
        <xdr:cNvCxnSpPr/>
      </xdr:nvCxnSpPr>
      <xdr:spPr>
        <a:xfrm>
          <a:off x="10388600" y="710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113357</xdr:rowOff>
    </xdr:from>
    <xdr:ext cx="534377" cy="259045"/>
    <xdr:sp macro="" textlink="">
      <xdr:nvSpPr>
        <xdr:cNvPr id="97" name="【道路】&#10;一人当たり延長最大値テキスト"/>
        <xdr:cNvSpPr txBox="1"/>
      </xdr:nvSpPr>
      <xdr:spPr>
        <a:xfrm>
          <a:off x="10566400" y="55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29.271</a:t>
          </a:r>
          <a:endParaRPr kumimoji="1" lang="ja-JP" altLang="en-US" sz="1000" b="1">
            <a:latin typeface="ＭＳ Ｐゴシック"/>
          </a:endParaRPr>
        </a:p>
      </xdr:txBody>
    </xdr:sp>
    <xdr:clientData/>
  </xdr:oneCellAnchor>
  <xdr:twoCellAnchor>
    <xdr:from>
      <xdr:col>15</xdr:col>
      <xdr:colOff>92075</xdr:colOff>
      <xdr:row>33</xdr:row>
      <xdr:rowOff>166680</xdr:rowOff>
    </xdr:from>
    <xdr:to>
      <xdr:col>15</xdr:col>
      <xdr:colOff>269875</xdr:colOff>
      <xdr:row>33</xdr:row>
      <xdr:rowOff>166680</xdr:rowOff>
    </xdr:to>
    <xdr:cxnSp macro="">
      <xdr:nvCxnSpPr>
        <xdr:cNvPr id="98" name="直線コネクタ 97"/>
        <xdr:cNvCxnSpPr/>
      </xdr:nvCxnSpPr>
      <xdr:spPr>
        <a:xfrm>
          <a:off x="10388600" y="58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95770</xdr:rowOff>
    </xdr:from>
    <xdr:ext cx="469744" cy="259045"/>
    <xdr:sp macro="" textlink="">
      <xdr:nvSpPr>
        <xdr:cNvPr id="99" name="【道路】&#10;一人当たり延長平均値テキスト"/>
        <xdr:cNvSpPr txBox="1"/>
      </xdr:nvSpPr>
      <xdr:spPr>
        <a:xfrm>
          <a:off x="10566400" y="6782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117343</xdr:rowOff>
    </xdr:from>
    <xdr:to>
      <xdr:col>15</xdr:col>
      <xdr:colOff>231775</xdr:colOff>
      <xdr:row>40</xdr:row>
      <xdr:rowOff>47493</xdr:rowOff>
    </xdr:to>
    <xdr:sp macro="" textlink="">
      <xdr:nvSpPr>
        <xdr:cNvPr id="100" name="フローチャート : 判断 99"/>
        <xdr:cNvSpPr/>
      </xdr:nvSpPr>
      <xdr:spPr>
        <a:xfrm>
          <a:off x="10426700" y="680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2266</xdr:rowOff>
    </xdr:from>
    <xdr:to>
      <xdr:col>14</xdr:col>
      <xdr:colOff>79375</xdr:colOff>
      <xdr:row>40</xdr:row>
      <xdr:rowOff>103866</xdr:rowOff>
    </xdr:to>
    <xdr:sp macro="" textlink="">
      <xdr:nvSpPr>
        <xdr:cNvPr id="101" name="フローチャート : 判断 100"/>
        <xdr:cNvSpPr/>
      </xdr:nvSpPr>
      <xdr:spPr>
        <a:xfrm>
          <a:off x="9588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97409</xdr:rowOff>
    </xdr:from>
    <xdr:to>
      <xdr:col>14</xdr:col>
      <xdr:colOff>79375</xdr:colOff>
      <xdr:row>39</xdr:row>
      <xdr:rowOff>27559</xdr:rowOff>
    </xdr:to>
    <xdr:sp macro="" textlink="">
      <xdr:nvSpPr>
        <xdr:cNvPr id="107" name="円/楕円 106"/>
        <xdr:cNvSpPr/>
      </xdr:nvSpPr>
      <xdr:spPr>
        <a:xfrm>
          <a:off x="9588500" y="66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94993</xdr:rowOff>
    </xdr:from>
    <xdr:ext cx="469744" cy="259045"/>
    <xdr:sp macro="" textlink="">
      <xdr:nvSpPr>
        <xdr:cNvPr id="108" name="n_1aveValue【道路】&#10;一人当たり延長"/>
        <xdr:cNvSpPr txBox="1"/>
      </xdr:nvSpPr>
      <xdr:spPr>
        <a:xfrm>
          <a:off x="93917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5.506</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44086</xdr:rowOff>
    </xdr:from>
    <xdr:ext cx="534377" cy="259045"/>
    <xdr:sp macro="" textlink="">
      <xdr:nvSpPr>
        <xdr:cNvPr id="109" name="n_1mainValue【道路】&#10;一人当たり延長"/>
        <xdr:cNvSpPr txBox="1"/>
      </xdr:nvSpPr>
      <xdr:spPr>
        <a:xfrm>
          <a:off x="9359410"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15240</xdr:rowOff>
    </xdr:from>
    <xdr:to>
      <xdr:col>6</xdr:col>
      <xdr:colOff>510540</xdr:colOff>
      <xdr:row>64</xdr:row>
      <xdr:rowOff>133350</xdr:rowOff>
    </xdr:to>
    <xdr:cxnSp macro="">
      <xdr:nvCxnSpPr>
        <xdr:cNvPr id="134" name="直線コネクタ 133"/>
        <xdr:cNvCxnSpPr/>
      </xdr:nvCxnSpPr>
      <xdr:spPr>
        <a:xfrm flipV="1">
          <a:off x="4634865" y="9444990"/>
          <a:ext cx="0" cy="166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137177</xdr:rowOff>
    </xdr:from>
    <xdr:ext cx="405111" cy="259045"/>
    <xdr:sp macro="" textlink="">
      <xdr:nvSpPr>
        <xdr:cNvPr id="135" name="【橋りょう・トンネル】&#10;有形固定資産減価償却率最小値テキスト"/>
        <xdr:cNvSpPr txBox="1"/>
      </xdr:nvSpPr>
      <xdr:spPr>
        <a:xfrm>
          <a:off x="47244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64</xdr:row>
      <xdr:rowOff>133350</xdr:rowOff>
    </xdr:from>
    <xdr:to>
      <xdr:col>6</xdr:col>
      <xdr:colOff>600075</xdr:colOff>
      <xdr:row>64</xdr:row>
      <xdr:rowOff>133350</xdr:rowOff>
    </xdr:to>
    <xdr:cxnSp macro="">
      <xdr:nvCxnSpPr>
        <xdr:cNvPr id="136" name="直線コネクタ 135"/>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133367</xdr:rowOff>
    </xdr:from>
    <xdr:ext cx="405111" cy="259045"/>
    <xdr:sp macro="" textlink="">
      <xdr:nvSpPr>
        <xdr:cNvPr id="137" name="【橋りょう・トンネル】&#10;有形固定資産減価償却率最大値テキスト"/>
        <xdr:cNvSpPr txBox="1"/>
      </xdr:nvSpPr>
      <xdr:spPr>
        <a:xfrm>
          <a:off x="47244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6</xdr:col>
      <xdr:colOff>422275</xdr:colOff>
      <xdr:row>55</xdr:row>
      <xdr:rowOff>15240</xdr:rowOff>
    </xdr:from>
    <xdr:to>
      <xdr:col>6</xdr:col>
      <xdr:colOff>600075</xdr:colOff>
      <xdr:row>55</xdr:row>
      <xdr:rowOff>15240</xdr:rowOff>
    </xdr:to>
    <xdr:cxnSp macro="">
      <xdr:nvCxnSpPr>
        <xdr:cNvPr id="138" name="直線コネクタ 137"/>
        <xdr:cNvCxnSpPr/>
      </xdr:nvCxnSpPr>
      <xdr:spPr>
        <a:xfrm>
          <a:off x="4546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137177</xdr:rowOff>
    </xdr:from>
    <xdr:ext cx="405111" cy="259045"/>
    <xdr:sp macro="" textlink="">
      <xdr:nvSpPr>
        <xdr:cNvPr id="139" name="【橋りょう・トンネル】&#10;有形固定資産減価償却率平均値テキスト"/>
        <xdr:cNvSpPr txBox="1"/>
      </xdr:nvSpPr>
      <xdr:spPr>
        <a:xfrm>
          <a:off x="47244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158750</xdr:rowOff>
    </xdr:from>
    <xdr:to>
      <xdr:col>6</xdr:col>
      <xdr:colOff>561975</xdr:colOff>
      <xdr:row>60</xdr:row>
      <xdr:rowOff>88900</xdr:rowOff>
    </xdr:to>
    <xdr:sp macro="" textlink="">
      <xdr:nvSpPr>
        <xdr:cNvPr id="140" name="フローチャート : 判断 139"/>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17780</xdr:rowOff>
    </xdr:from>
    <xdr:to>
      <xdr:col>5</xdr:col>
      <xdr:colOff>409575</xdr:colOff>
      <xdr:row>62</xdr:row>
      <xdr:rowOff>119380</xdr:rowOff>
    </xdr:to>
    <xdr:sp macro="" textlink="">
      <xdr:nvSpPr>
        <xdr:cNvPr id="141" name="フローチャート : 判断 140"/>
        <xdr:cNvSpPr/>
      </xdr:nvSpPr>
      <xdr:spPr>
        <a:xfrm>
          <a:off x="3746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2540</xdr:rowOff>
    </xdr:from>
    <xdr:to>
      <xdr:col>5</xdr:col>
      <xdr:colOff>409575</xdr:colOff>
      <xdr:row>60</xdr:row>
      <xdr:rowOff>104140</xdr:rowOff>
    </xdr:to>
    <xdr:sp macro="" textlink="">
      <xdr:nvSpPr>
        <xdr:cNvPr id="147" name="円/楕円 146"/>
        <xdr:cNvSpPr/>
      </xdr:nvSpPr>
      <xdr:spPr>
        <a:xfrm>
          <a:off x="3746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110507</xdr:rowOff>
    </xdr:from>
    <xdr:ext cx="405111" cy="259045"/>
    <xdr:sp macro="" textlink="">
      <xdr:nvSpPr>
        <xdr:cNvPr id="148" name="n_1aveValue【橋りょう・トンネル】&#10;有形固定資産減価償却率"/>
        <xdr:cNvSpPr txBox="1"/>
      </xdr:nvSpPr>
      <xdr:spPr>
        <a:xfrm>
          <a:off x="3582043"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120667</xdr:rowOff>
    </xdr:from>
    <xdr:ext cx="405111" cy="259045"/>
    <xdr:sp macro="" textlink="">
      <xdr:nvSpPr>
        <xdr:cNvPr id="149" name="n_1mainValue【橋りょう・トンネル】&#10;有形固定資産減価償却率"/>
        <xdr:cNvSpPr txBox="1"/>
      </xdr:nvSpPr>
      <xdr:spPr>
        <a:xfrm>
          <a:off x="3582043"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63" name="テキスト ボックス 162"/>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21062</xdr:rowOff>
    </xdr:from>
    <xdr:ext cx="531299" cy="259045"/>
    <xdr:sp macro="" textlink="">
      <xdr:nvSpPr>
        <xdr:cNvPr id="165" name="テキスト ボックス 164"/>
        <xdr:cNvSpPr txBox="1"/>
      </xdr:nvSpPr>
      <xdr:spPr>
        <a:xfrm>
          <a:off x="6072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37392</xdr:rowOff>
    </xdr:from>
    <xdr:ext cx="531299" cy="259045"/>
    <xdr:sp macro="" textlink="">
      <xdr:nvSpPr>
        <xdr:cNvPr id="167" name="テキスト ボックス 166"/>
        <xdr:cNvSpPr txBox="1"/>
      </xdr:nvSpPr>
      <xdr:spPr>
        <a:xfrm>
          <a:off x="6072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9" name="テキスト ボックス 16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1" name="テキスト ボックス 170"/>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139957</xdr:rowOff>
    </xdr:from>
    <xdr:to>
      <xdr:col>15</xdr:col>
      <xdr:colOff>180340</xdr:colOff>
      <xdr:row>63</xdr:row>
      <xdr:rowOff>145335</xdr:rowOff>
    </xdr:to>
    <xdr:cxnSp macro="">
      <xdr:nvCxnSpPr>
        <xdr:cNvPr id="175" name="直線コネクタ 174"/>
        <xdr:cNvCxnSpPr/>
      </xdr:nvCxnSpPr>
      <xdr:spPr>
        <a:xfrm flipV="1">
          <a:off x="10476865" y="9398257"/>
          <a:ext cx="0" cy="154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149162</xdr:rowOff>
    </xdr:from>
    <xdr:ext cx="534377" cy="259045"/>
    <xdr:sp macro="" textlink="">
      <xdr:nvSpPr>
        <xdr:cNvPr id="176" name="【橋りょう・トンネル】&#10;一人当たり有形固定資産（償却資産）額最小値テキスト"/>
        <xdr:cNvSpPr txBox="1"/>
      </xdr:nvSpPr>
      <xdr:spPr>
        <a:xfrm>
          <a:off x="10566400" y="109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14,399</a:t>
          </a:r>
          <a:endParaRPr kumimoji="1" lang="ja-JP" altLang="en-US" sz="1000" b="1">
            <a:latin typeface="ＭＳ Ｐゴシック"/>
          </a:endParaRPr>
        </a:p>
      </xdr:txBody>
    </xdr:sp>
    <xdr:clientData/>
  </xdr:oneCellAnchor>
  <xdr:twoCellAnchor>
    <xdr:from>
      <xdr:col>15</xdr:col>
      <xdr:colOff>92075</xdr:colOff>
      <xdr:row>63</xdr:row>
      <xdr:rowOff>145335</xdr:rowOff>
    </xdr:from>
    <xdr:to>
      <xdr:col>15</xdr:col>
      <xdr:colOff>269875</xdr:colOff>
      <xdr:row>63</xdr:row>
      <xdr:rowOff>145335</xdr:rowOff>
    </xdr:to>
    <xdr:cxnSp macro="">
      <xdr:nvCxnSpPr>
        <xdr:cNvPr id="177" name="直線コネクタ 176"/>
        <xdr:cNvCxnSpPr/>
      </xdr:nvCxnSpPr>
      <xdr:spPr>
        <a:xfrm>
          <a:off x="10388600" y="10946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86634</xdr:rowOff>
    </xdr:from>
    <xdr:ext cx="599010" cy="259045"/>
    <xdr:sp macro="" textlink="">
      <xdr:nvSpPr>
        <xdr:cNvPr id="178" name="【橋りょう・トンネル】&#10;一人当たり有形固定資産（償却資産）額最大値テキスト"/>
        <xdr:cNvSpPr txBox="1"/>
      </xdr:nvSpPr>
      <xdr:spPr>
        <a:xfrm>
          <a:off x="10566400" y="917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156,643</a:t>
          </a:r>
          <a:endParaRPr kumimoji="1" lang="ja-JP" altLang="en-US" sz="1000" b="1">
            <a:latin typeface="ＭＳ Ｐゴシック"/>
          </a:endParaRPr>
        </a:p>
      </xdr:txBody>
    </xdr:sp>
    <xdr:clientData/>
  </xdr:oneCellAnchor>
  <xdr:twoCellAnchor>
    <xdr:from>
      <xdr:col>15</xdr:col>
      <xdr:colOff>92075</xdr:colOff>
      <xdr:row>54</xdr:row>
      <xdr:rowOff>139957</xdr:rowOff>
    </xdr:from>
    <xdr:to>
      <xdr:col>15</xdr:col>
      <xdr:colOff>269875</xdr:colOff>
      <xdr:row>54</xdr:row>
      <xdr:rowOff>139957</xdr:rowOff>
    </xdr:to>
    <xdr:cxnSp macro="">
      <xdr:nvCxnSpPr>
        <xdr:cNvPr id="179" name="直線コネクタ 178"/>
        <xdr:cNvCxnSpPr/>
      </xdr:nvCxnSpPr>
      <xdr:spPr>
        <a:xfrm>
          <a:off x="10388600" y="939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6592</xdr:rowOff>
    </xdr:from>
    <xdr:ext cx="534377" cy="259045"/>
    <xdr:sp macro="" textlink="">
      <xdr:nvSpPr>
        <xdr:cNvPr id="180" name="【橋りょう・トンネル】&#10;一人当たり有形固定資産（償却資産）額平均値テキスト"/>
        <xdr:cNvSpPr txBox="1"/>
      </xdr:nvSpPr>
      <xdr:spPr>
        <a:xfrm>
          <a:off x="10566400" y="10122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83,496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28165</xdr:rowOff>
    </xdr:from>
    <xdr:to>
      <xdr:col>15</xdr:col>
      <xdr:colOff>231775</xdr:colOff>
      <xdr:row>59</xdr:row>
      <xdr:rowOff>129765</xdr:rowOff>
    </xdr:to>
    <xdr:sp macro="" textlink="">
      <xdr:nvSpPr>
        <xdr:cNvPr id="181" name="フローチャート : 判断 180"/>
        <xdr:cNvSpPr/>
      </xdr:nvSpPr>
      <xdr:spPr>
        <a:xfrm>
          <a:off x="10426700" y="1014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11956</xdr:rowOff>
    </xdr:from>
    <xdr:to>
      <xdr:col>14</xdr:col>
      <xdr:colOff>79375</xdr:colOff>
      <xdr:row>60</xdr:row>
      <xdr:rowOff>113556</xdr:rowOff>
    </xdr:to>
    <xdr:sp macro="" textlink="">
      <xdr:nvSpPr>
        <xdr:cNvPr id="182" name="フローチャート : 判断 181"/>
        <xdr:cNvSpPr/>
      </xdr:nvSpPr>
      <xdr:spPr>
        <a:xfrm>
          <a:off x="9588500" y="102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145077</xdr:rowOff>
    </xdr:from>
    <xdr:to>
      <xdr:col>14</xdr:col>
      <xdr:colOff>79375</xdr:colOff>
      <xdr:row>60</xdr:row>
      <xdr:rowOff>75227</xdr:rowOff>
    </xdr:to>
    <xdr:sp macro="" textlink="">
      <xdr:nvSpPr>
        <xdr:cNvPr id="188" name="円/楕円 187"/>
        <xdr:cNvSpPr/>
      </xdr:nvSpPr>
      <xdr:spPr>
        <a:xfrm>
          <a:off x="9588500" y="1026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60</xdr:row>
      <xdr:rowOff>104683</xdr:rowOff>
    </xdr:from>
    <xdr:ext cx="534377" cy="259045"/>
    <xdr:sp macro="" textlink="">
      <xdr:nvSpPr>
        <xdr:cNvPr id="189" name="n_1aveValue【橋りょう・トンネル】&#10;一人当たり有形固定資産（償却資産）額"/>
        <xdr:cNvSpPr txBox="1"/>
      </xdr:nvSpPr>
      <xdr:spPr>
        <a:xfrm>
          <a:off x="9359411" y="103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69,235</a:t>
          </a:r>
          <a:endParaRPr kumimoji="1" lang="ja-JP" altLang="en-US" sz="1000" b="1">
            <a:solidFill>
              <a:srgbClr val="000080"/>
            </a:solidFill>
            <a:latin typeface="ＭＳ Ｐゴシック"/>
          </a:endParaRPr>
        </a:p>
      </xdr:txBody>
    </xdr:sp>
    <xdr:clientData/>
  </xdr:oneCellAnchor>
  <xdr:oneCellAnchor>
    <xdr:from>
      <xdr:col>13</xdr:col>
      <xdr:colOff>434486</xdr:colOff>
      <xdr:row>58</xdr:row>
      <xdr:rowOff>91754</xdr:rowOff>
    </xdr:from>
    <xdr:ext cx="534377" cy="259045"/>
    <xdr:sp macro="" textlink="">
      <xdr:nvSpPr>
        <xdr:cNvPr id="190" name="n_1mainValue【橋りょう・トンネル】&#10;一人当たり有形固定資産（償却資産）額"/>
        <xdr:cNvSpPr txBox="1"/>
      </xdr:nvSpPr>
      <xdr:spPr>
        <a:xfrm>
          <a:off x="9359411" y="1003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67818</xdr:rowOff>
    </xdr:from>
    <xdr:to>
      <xdr:col>6</xdr:col>
      <xdr:colOff>510540</xdr:colOff>
      <xdr:row>86</xdr:row>
      <xdr:rowOff>70104</xdr:rowOff>
    </xdr:to>
    <xdr:cxnSp macro="">
      <xdr:nvCxnSpPr>
        <xdr:cNvPr id="213" name="直線コネクタ 212"/>
        <xdr:cNvCxnSpPr/>
      </xdr:nvCxnSpPr>
      <xdr:spPr>
        <a:xfrm flipV="1">
          <a:off x="4634865" y="13440918"/>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73931</xdr:rowOff>
    </xdr:from>
    <xdr:ext cx="405111" cy="259045"/>
    <xdr:sp macro="" textlink="">
      <xdr:nvSpPr>
        <xdr:cNvPr id="214" name="【公営住宅】&#10;有形固定資産減価償却率最小値テキスト"/>
        <xdr:cNvSpPr txBox="1"/>
      </xdr:nvSpPr>
      <xdr:spPr>
        <a:xfrm>
          <a:off x="4724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86</xdr:row>
      <xdr:rowOff>70104</xdr:rowOff>
    </xdr:from>
    <xdr:to>
      <xdr:col>6</xdr:col>
      <xdr:colOff>600075</xdr:colOff>
      <xdr:row>86</xdr:row>
      <xdr:rowOff>70104</xdr:rowOff>
    </xdr:to>
    <xdr:cxnSp macro="">
      <xdr:nvCxnSpPr>
        <xdr:cNvPr id="215" name="直線コネクタ 214"/>
        <xdr:cNvCxnSpPr/>
      </xdr:nvCxnSpPr>
      <xdr:spPr>
        <a:xfrm>
          <a:off x="4546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14495</xdr:rowOff>
    </xdr:from>
    <xdr:ext cx="405111" cy="259045"/>
    <xdr:sp macro="" textlink="">
      <xdr:nvSpPr>
        <xdr:cNvPr id="216" name="【公営住宅】&#10;有形固定資産減価償却率最大値テキスト"/>
        <xdr:cNvSpPr txBox="1"/>
      </xdr:nvSpPr>
      <xdr:spPr>
        <a:xfrm>
          <a:off x="4724400" y="1321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78</xdr:row>
      <xdr:rowOff>67818</xdr:rowOff>
    </xdr:from>
    <xdr:to>
      <xdr:col>6</xdr:col>
      <xdr:colOff>600075</xdr:colOff>
      <xdr:row>78</xdr:row>
      <xdr:rowOff>67818</xdr:rowOff>
    </xdr:to>
    <xdr:cxnSp macro="">
      <xdr:nvCxnSpPr>
        <xdr:cNvPr id="217" name="直線コネクタ 216"/>
        <xdr:cNvCxnSpPr/>
      </xdr:nvCxnSpPr>
      <xdr:spPr>
        <a:xfrm>
          <a:off x="4546600" y="1344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86885</xdr:rowOff>
    </xdr:from>
    <xdr:ext cx="405111" cy="259045"/>
    <xdr:sp macro="" textlink="">
      <xdr:nvSpPr>
        <xdr:cNvPr id="218" name="【公営住宅】&#10;有形固定資産減価償却率平均値テキスト"/>
        <xdr:cNvSpPr txBox="1"/>
      </xdr:nvSpPr>
      <xdr:spPr>
        <a:xfrm>
          <a:off x="4724400" y="1431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108458</xdr:rowOff>
    </xdr:from>
    <xdr:to>
      <xdr:col>6</xdr:col>
      <xdr:colOff>561975</xdr:colOff>
      <xdr:row>84</xdr:row>
      <xdr:rowOff>38608</xdr:rowOff>
    </xdr:to>
    <xdr:sp macro="" textlink="">
      <xdr:nvSpPr>
        <xdr:cNvPr id="219" name="フローチャート : 判断 218"/>
        <xdr:cNvSpPr/>
      </xdr:nvSpPr>
      <xdr:spPr>
        <a:xfrm>
          <a:off x="4584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90170</xdr:rowOff>
    </xdr:from>
    <xdr:to>
      <xdr:col>5</xdr:col>
      <xdr:colOff>409575</xdr:colOff>
      <xdr:row>84</xdr:row>
      <xdr:rowOff>20320</xdr:rowOff>
    </xdr:to>
    <xdr:sp macro="" textlink="">
      <xdr:nvSpPr>
        <xdr:cNvPr id="220" name="フローチャート : 判断 219"/>
        <xdr:cNvSpPr/>
      </xdr:nvSpPr>
      <xdr:spPr>
        <a:xfrm>
          <a:off x="3746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92456</xdr:rowOff>
    </xdr:from>
    <xdr:to>
      <xdr:col>5</xdr:col>
      <xdr:colOff>409575</xdr:colOff>
      <xdr:row>83</xdr:row>
      <xdr:rowOff>22606</xdr:rowOff>
    </xdr:to>
    <xdr:sp macro="" textlink="">
      <xdr:nvSpPr>
        <xdr:cNvPr id="226" name="円/楕円 225"/>
        <xdr:cNvSpPr/>
      </xdr:nvSpPr>
      <xdr:spPr>
        <a:xfrm>
          <a:off x="3746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11447</xdr:rowOff>
    </xdr:from>
    <xdr:ext cx="405111" cy="259045"/>
    <xdr:sp macro="" textlink="">
      <xdr:nvSpPr>
        <xdr:cNvPr id="227" name="n_1aveValue【公営住宅】&#10;有形固定資産減価償却率"/>
        <xdr:cNvSpPr txBox="1"/>
      </xdr:nvSpPr>
      <xdr:spPr>
        <a:xfrm>
          <a:off x="3582043"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39133</xdr:rowOff>
    </xdr:from>
    <xdr:ext cx="405111" cy="259045"/>
    <xdr:sp macro="" textlink="">
      <xdr:nvSpPr>
        <xdr:cNvPr id="228" name="n_1mainValue【公営住宅】&#10;有形固定資産減価償却率"/>
        <xdr:cNvSpPr txBox="1"/>
      </xdr:nvSpPr>
      <xdr:spPr>
        <a:xfrm>
          <a:off x="3582043" y="1392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40005</xdr:rowOff>
    </xdr:from>
    <xdr:to>
      <xdr:col>15</xdr:col>
      <xdr:colOff>180340</xdr:colOff>
      <xdr:row>85</xdr:row>
      <xdr:rowOff>99061</xdr:rowOff>
    </xdr:to>
    <xdr:cxnSp macro="">
      <xdr:nvCxnSpPr>
        <xdr:cNvPr id="252" name="直線コネクタ 251"/>
        <xdr:cNvCxnSpPr/>
      </xdr:nvCxnSpPr>
      <xdr:spPr>
        <a:xfrm flipV="1">
          <a:off x="10476865" y="134131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53" name="【公営住宅】&#10;一人当たり面積最小値テキスト"/>
        <xdr:cNvSpPr txBox="1"/>
      </xdr:nvSpPr>
      <xdr:spPr>
        <a:xfrm>
          <a:off x="105664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85</xdr:row>
      <xdr:rowOff>99061</xdr:rowOff>
    </xdr:from>
    <xdr:to>
      <xdr:col>15</xdr:col>
      <xdr:colOff>269875</xdr:colOff>
      <xdr:row>85</xdr:row>
      <xdr:rowOff>99061</xdr:rowOff>
    </xdr:to>
    <xdr:cxnSp macro="">
      <xdr:nvCxnSpPr>
        <xdr:cNvPr id="254" name="直線コネクタ 253"/>
        <xdr:cNvCxnSpPr/>
      </xdr:nvCxnSpPr>
      <xdr:spPr>
        <a:xfrm>
          <a:off x="10388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158132</xdr:rowOff>
    </xdr:from>
    <xdr:ext cx="469744" cy="259045"/>
    <xdr:sp macro="" textlink="">
      <xdr:nvSpPr>
        <xdr:cNvPr id="255" name="【公営住宅】&#10;一人当たり面積最大値テキスト"/>
        <xdr:cNvSpPr txBox="1"/>
      </xdr:nvSpPr>
      <xdr:spPr>
        <a:xfrm>
          <a:off x="10566400" y="131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0.759</a:t>
          </a:r>
          <a:endParaRPr kumimoji="1" lang="ja-JP" altLang="en-US" sz="1000" b="1">
            <a:latin typeface="ＭＳ Ｐゴシック"/>
          </a:endParaRPr>
        </a:p>
      </xdr:txBody>
    </xdr:sp>
    <xdr:clientData/>
  </xdr:oneCellAnchor>
  <xdr:twoCellAnchor>
    <xdr:from>
      <xdr:col>15</xdr:col>
      <xdr:colOff>92075</xdr:colOff>
      <xdr:row>78</xdr:row>
      <xdr:rowOff>40005</xdr:rowOff>
    </xdr:from>
    <xdr:to>
      <xdr:col>15</xdr:col>
      <xdr:colOff>269875</xdr:colOff>
      <xdr:row>78</xdr:row>
      <xdr:rowOff>40005</xdr:rowOff>
    </xdr:to>
    <xdr:cxnSp macro="">
      <xdr:nvCxnSpPr>
        <xdr:cNvPr id="256" name="直線コネクタ 255"/>
        <xdr:cNvCxnSpPr/>
      </xdr:nvCxnSpPr>
      <xdr:spPr>
        <a:xfrm>
          <a:off x="10388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99077</xdr:rowOff>
    </xdr:from>
    <xdr:ext cx="469744" cy="259045"/>
    <xdr:sp macro="" textlink="">
      <xdr:nvSpPr>
        <xdr:cNvPr id="257" name="【公営住宅】&#10;一人当たり面積平均値テキスト"/>
        <xdr:cNvSpPr txBox="1"/>
      </xdr:nvSpPr>
      <xdr:spPr>
        <a:xfrm>
          <a:off x="10566400" y="1415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0.330</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120650</xdr:rowOff>
    </xdr:from>
    <xdr:to>
      <xdr:col>15</xdr:col>
      <xdr:colOff>231775</xdr:colOff>
      <xdr:row>83</xdr:row>
      <xdr:rowOff>50800</xdr:rowOff>
    </xdr:to>
    <xdr:sp macro="" textlink="">
      <xdr:nvSpPr>
        <xdr:cNvPr id="258" name="フローチャート : 判断 257"/>
        <xdr:cNvSpPr/>
      </xdr:nvSpPr>
      <xdr:spPr>
        <a:xfrm>
          <a:off x="10426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36830</xdr:rowOff>
    </xdr:from>
    <xdr:to>
      <xdr:col>14</xdr:col>
      <xdr:colOff>79375</xdr:colOff>
      <xdr:row>82</xdr:row>
      <xdr:rowOff>138430</xdr:rowOff>
    </xdr:to>
    <xdr:sp macro="" textlink="">
      <xdr:nvSpPr>
        <xdr:cNvPr id="259" name="フローチャート : 判断 258"/>
        <xdr:cNvSpPr/>
      </xdr:nvSpPr>
      <xdr:spPr>
        <a:xfrm>
          <a:off x="9588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130175</xdr:rowOff>
    </xdr:from>
    <xdr:to>
      <xdr:col>14</xdr:col>
      <xdr:colOff>79375</xdr:colOff>
      <xdr:row>84</xdr:row>
      <xdr:rowOff>60325</xdr:rowOff>
    </xdr:to>
    <xdr:sp macro="" textlink="">
      <xdr:nvSpPr>
        <xdr:cNvPr id="265" name="円/楕円 264"/>
        <xdr:cNvSpPr/>
      </xdr:nvSpPr>
      <xdr:spPr>
        <a:xfrm>
          <a:off x="9588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154957</xdr:rowOff>
    </xdr:from>
    <xdr:ext cx="469744" cy="259045"/>
    <xdr:sp macro="" textlink="">
      <xdr:nvSpPr>
        <xdr:cNvPr id="266" name="n_1aveValue【公営住宅】&#10;一人当たり面積"/>
        <xdr:cNvSpPr txBox="1"/>
      </xdr:nvSpPr>
      <xdr:spPr>
        <a:xfrm>
          <a:off x="93917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0.374</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51452</xdr:rowOff>
    </xdr:from>
    <xdr:ext cx="469744" cy="259045"/>
    <xdr:sp macro="" textlink="">
      <xdr:nvSpPr>
        <xdr:cNvPr id="267" name="n_1mainValue【公営住宅】&#10;一人当たり面積"/>
        <xdr:cNvSpPr txBox="1"/>
      </xdr:nvSpPr>
      <xdr:spPr>
        <a:xfrm>
          <a:off x="93917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5" name="直線コネクタ 2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6" name="テキスト ボックス 29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7" name="直線コネクタ 2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8" name="テキスト ボックス 2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9" name="直線コネクタ 2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0" name="テキスト ボックス 2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1" name="直線コネクタ 3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2" name="テキスト ボックス 3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3" name="直線コネクタ 3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4" name="テキスト ボックス 30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6" name="テキスト ボックス 30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72390</xdr:rowOff>
    </xdr:from>
    <xdr:to>
      <xdr:col>23</xdr:col>
      <xdr:colOff>516889</xdr:colOff>
      <xdr:row>42</xdr:row>
      <xdr:rowOff>41910</xdr:rowOff>
    </xdr:to>
    <xdr:cxnSp macro="">
      <xdr:nvCxnSpPr>
        <xdr:cNvPr id="308" name="直線コネクタ 307"/>
        <xdr:cNvCxnSpPr/>
      </xdr:nvCxnSpPr>
      <xdr:spPr>
        <a:xfrm flipV="1">
          <a:off x="16318864" y="590169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309" name="【認定こども園・幼稚園・保育所】&#10;有形固定資産減価償却率最小値テキスト"/>
        <xdr:cNvSpPr txBox="1"/>
      </xdr:nvSpPr>
      <xdr:spPr>
        <a:xfrm>
          <a:off x="16408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310" name="直線コネクタ 309"/>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19067</xdr:rowOff>
    </xdr:from>
    <xdr:ext cx="405111" cy="259045"/>
    <xdr:sp macro="" textlink="">
      <xdr:nvSpPr>
        <xdr:cNvPr id="311" name="【認定こども園・幼稚園・保育所】&#10;有形固定資産減価償却率最大値テキスト"/>
        <xdr:cNvSpPr txBox="1"/>
      </xdr:nvSpPr>
      <xdr:spPr>
        <a:xfrm>
          <a:off x="164084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34</xdr:row>
      <xdr:rowOff>72390</xdr:rowOff>
    </xdr:from>
    <xdr:to>
      <xdr:col>23</xdr:col>
      <xdr:colOff>606425</xdr:colOff>
      <xdr:row>34</xdr:row>
      <xdr:rowOff>72390</xdr:rowOff>
    </xdr:to>
    <xdr:cxnSp macro="">
      <xdr:nvCxnSpPr>
        <xdr:cNvPr id="312" name="直線コネクタ 311"/>
        <xdr:cNvCxnSpPr/>
      </xdr:nvCxnSpPr>
      <xdr:spPr>
        <a:xfrm>
          <a:off x="16230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13"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14" name="フローチャート : 判断 313"/>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36830</xdr:rowOff>
    </xdr:from>
    <xdr:to>
      <xdr:col>22</xdr:col>
      <xdr:colOff>415925</xdr:colOff>
      <xdr:row>38</xdr:row>
      <xdr:rowOff>138430</xdr:rowOff>
    </xdr:to>
    <xdr:sp macro="" textlink="">
      <xdr:nvSpPr>
        <xdr:cNvPr id="315" name="フローチャート : 判断 314"/>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71120</xdr:rowOff>
    </xdr:from>
    <xdr:to>
      <xdr:col>22</xdr:col>
      <xdr:colOff>415925</xdr:colOff>
      <xdr:row>33</xdr:row>
      <xdr:rowOff>1270</xdr:rowOff>
    </xdr:to>
    <xdr:sp macro="" textlink="">
      <xdr:nvSpPr>
        <xdr:cNvPr id="321" name="円/楕円 320"/>
        <xdr:cNvSpPr/>
      </xdr:nvSpPr>
      <xdr:spPr>
        <a:xfrm>
          <a:off x="15430500" y="55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129557</xdr:rowOff>
    </xdr:from>
    <xdr:ext cx="405111" cy="259045"/>
    <xdr:sp macro="" textlink="">
      <xdr:nvSpPr>
        <xdr:cNvPr id="322" name="n_1aveValue【認定こども園・幼稚園・保育所】&#10;有形固定資産減価償却率"/>
        <xdr:cNvSpPr txBox="1"/>
      </xdr:nvSpPr>
      <xdr:spPr>
        <a:xfrm>
          <a:off x="15266043"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17797</xdr:rowOff>
    </xdr:from>
    <xdr:ext cx="405111" cy="259045"/>
    <xdr:sp macro="" textlink="">
      <xdr:nvSpPr>
        <xdr:cNvPr id="323" name="n_1mainValue【認定こども園・幼稚園・保育所】&#10;有形固定資産減価償却率"/>
        <xdr:cNvSpPr txBox="1"/>
      </xdr:nvSpPr>
      <xdr:spPr>
        <a:xfrm>
          <a:off x="15266043"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129540</xdr:rowOff>
    </xdr:from>
    <xdr:to>
      <xdr:col>32</xdr:col>
      <xdr:colOff>186689</xdr:colOff>
      <xdr:row>41</xdr:row>
      <xdr:rowOff>87630</xdr:rowOff>
    </xdr:to>
    <xdr:cxnSp macro="">
      <xdr:nvCxnSpPr>
        <xdr:cNvPr id="347" name="直線コネクタ 346"/>
        <xdr:cNvCxnSpPr/>
      </xdr:nvCxnSpPr>
      <xdr:spPr>
        <a:xfrm flipV="1">
          <a:off x="22160864"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48"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49" name="直線コネクタ 348"/>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76217</xdr:rowOff>
    </xdr:from>
    <xdr:ext cx="469744" cy="259045"/>
    <xdr:sp macro="" textlink="">
      <xdr:nvSpPr>
        <xdr:cNvPr id="350" name="【認定こども園・幼稚園・保育所】&#10;一人当たり面積最大値テキスト"/>
        <xdr:cNvSpPr txBox="1"/>
      </xdr:nvSpPr>
      <xdr:spPr>
        <a:xfrm>
          <a:off x="22250400"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32</xdr:col>
      <xdr:colOff>98425</xdr:colOff>
      <xdr:row>34</xdr:row>
      <xdr:rowOff>129540</xdr:rowOff>
    </xdr:from>
    <xdr:to>
      <xdr:col>32</xdr:col>
      <xdr:colOff>276225</xdr:colOff>
      <xdr:row>34</xdr:row>
      <xdr:rowOff>129540</xdr:rowOff>
    </xdr:to>
    <xdr:cxnSp macro="">
      <xdr:nvCxnSpPr>
        <xdr:cNvPr id="351" name="直線コネクタ 350"/>
        <xdr:cNvCxnSpPr/>
      </xdr:nvCxnSpPr>
      <xdr:spPr>
        <a:xfrm>
          <a:off x="22072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83837</xdr:rowOff>
    </xdr:from>
    <xdr:ext cx="469744" cy="259045"/>
    <xdr:sp macro="" textlink="">
      <xdr:nvSpPr>
        <xdr:cNvPr id="352" name="【認定こども園・幼稚園・保育所】&#10;一人当たり面積平均値テキスト"/>
        <xdr:cNvSpPr txBox="1"/>
      </xdr:nvSpPr>
      <xdr:spPr>
        <a:xfrm>
          <a:off x="22250400" y="642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353" name="フローチャート : 判断 352"/>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xdr:rowOff>
    </xdr:from>
    <xdr:to>
      <xdr:col>31</xdr:col>
      <xdr:colOff>85725</xdr:colOff>
      <xdr:row>38</xdr:row>
      <xdr:rowOff>111760</xdr:rowOff>
    </xdr:to>
    <xdr:sp macro="" textlink="">
      <xdr:nvSpPr>
        <xdr:cNvPr id="354" name="フローチャート : 判断 353"/>
        <xdr:cNvSpPr/>
      </xdr:nvSpPr>
      <xdr:spPr>
        <a:xfrm>
          <a:off x="21272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40640</xdr:rowOff>
    </xdr:from>
    <xdr:to>
      <xdr:col>31</xdr:col>
      <xdr:colOff>85725</xdr:colOff>
      <xdr:row>36</xdr:row>
      <xdr:rowOff>142240</xdr:rowOff>
    </xdr:to>
    <xdr:sp macro="" textlink="">
      <xdr:nvSpPr>
        <xdr:cNvPr id="360" name="円/楕円 359"/>
        <xdr:cNvSpPr/>
      </xdr:nvSpPr>
      <xdr:spPr>
        <a:xfrm>
          <a:off x="21272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102887</xdr:rowOff>
    </xdr:from>
    <xdr:ext cx="469744" cy="259045"/>
    <xdr:sp macro="" textlink="">
      <xdr:nvSpPr>
        <xdr:cNvPr id="361" name="n_1aveValue【認定こども園・幼稚園・保育所】&#10;一人当たり面積"/>
        <xdr:cNvSpPr txBox="1"/>
      </xdr:nvSpPr>
      <xdr:spPr>
        <a:xfrm>
          <a:off x="210757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158767</xdr:rowOff>
    </xdr:from>
    <xdr:ext cx="469744" cy="259045"/>
    <xdr:sp macro="" textlink="">
      <xdr:nvSpPr>
        <xdr:cNvPr id="362" name="n_1mainValue【認定こども園・幼稚園・保育所】&#10;一人当たり面積"/>
        <xdr:cNvSpPr txBox="1"/>
      </xdr:nvSpPr>
      <xdr:spPr>
        <a:xfrm>
          <a:off x="21075727"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91440</xdr:rowOff>
    </xdr:to>
    <xdr:cxnSp macro="">
      <xdr:nvCxnSpPr>
        <xdr:cNvPr id="387" name="直線コネクタ 386"/>
        <xdr:cNvCxnSpPr/>
      </xdr:nvCxnSpPr>
      <xdr:spPr>
        <a:xfrm flipV="1">
          <a:off x="16318864" y="958977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388" name="【学校施設】&#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389" name="直線コネクタ 388"/>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390"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391" name="直線コネクタ 390"/>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129557</xdr:rowOff>
    </xdr:from>
    <xdr:ext cx="405111" cy="259045"/>
    <xdr:sp macro="" textlink="">
      <xdr:nvSpPr>
        <xdr:cNvPr id="392" name="【学校施設】&#10;有形固定資産減価償却率平均値テキスト"/>
        <xdr:cNvSpPr txBox="1"/>
      </xdr:nvSpPr>
      <xdr:spPr>
        <a:xfrm>
          <a:off x="164084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393" name="フローチャート : 判断 392"/>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394" name="フローチャート : 判断 393"/>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166370</xdr:rowOff>
    </xdr:from>
    <xdr:to>
      <xdr:col>22</xdr:col>
      <xdr:colOff>415925</xdr:colOff>
      <xdr:row>59</xdr:row>
      <xdr:rowOff>96520</xdr:rowOff>
    </xdr:to>
    <xdr:sp macro="" textlink="">
      <xdr:nvSpPr>
        <xdr:cNvPr id="400" name="円/楕円 399"/>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11447</xdr:rowOff>
    </xdr:from>
    <xdr:ext cx="405111" cy="259045"/>
    <xdr:sp macro="" textlink="">
      <xdr:nvSpPr>
        <xdr:cNvPr id="401" name="n_1aveValue【学校施設】&#10;有形固定資産減価償却率"/>
        <xdr:cNvSpPr txBox="1"/>
      </xdr:nvSpPr>
      <xdr:spPr>
        <a:xfrm>
          <a:off x="15266043"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113047</xdr:rowOff>
    </xdr:from>
    <xdr:ext cx="405111" cy="259045"/>
    <xdr:sp macro="" textlink="">
      <xdr:nvSpPr>
        <xdr:cNvPr id="402" name="n_1mainValue【学校施設】&#10;有形固定資産減価償却率"/>
        <xdr:cNvSpPr txBox="1"/>
      </xdr:nvSpPr>
      <xdr:spPr>
        <a:xfrm>
          <a:off x="15266043"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50619</xdr:rowOff>
    </xdr:from>
    <xdr:to>
      <xdr:col>32</xdr:col>
      <xdr:colOff>186689</xdr:colOff>
      <xdr:row>64</xdr:row>
      <xdr:rowOff>50619</xdr:rowOff>
    </xdr:to>
    <xdr:cxnSp macro="">
      <xdr:nvCxnSpPr>
        <xdr:cNvPr id="429" name="直線コネクタ 428"/>
        <xdr:cNvCxnSpPr/>
      </xdr:nvCxnSpPr>
      <xdr:spPr>
        <a:xfrm flipV="1">
          <a:off x="22160864" y="965181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54446</xdr:rowOff>
    </xdr:from>
    <xdr:ext cx="469744" cy="259045"/>
    <xdr:sp macro="" textlink="">
      <xdr:nvSpPr>
        <xdr:cNvPr id="430" name="【学校施設】&#10;一人当たり面積最小値テキスト"/>
        <xdr:cNvSpPr txBox="1"/>
      </xdr:nvSpPr>
      <xdr:spPr>
        <a:xfrm>
          <a:off x="22250400" y="11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64</xdr:row>
      <xdr:rowOff>50619</xdr:rowOff>
    </xdr:from>
    <xdr:to>
      <xdr:col>32</xdr:col>
      <xdr:colOff>276225</xdr:colOff>
      <xdr:row>64</xdr:row>
      <xdr:rowOff>50619</xdr:rowOff>
    </xdr:to>
    <xdr:cxnSp macro="">
      <xdr:nvCxnSpPr>
        <xdr:cNvPr id="431" name="直線コネクタ 430"/>
        <xdr:cNvCxnSpPr/>
      </xdr:nvCxnSpPr>
      <xdr:spPr>
        <a:xfrm>
          <a:off x="22072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168746</xdr:rowOff>
    </xdr:from>
    <xdr:ext cx="469744" cy="259045"/>
    <xdr:sp macro="" textlink="">
      <xdr:nvSpPr>
        <xdr:cNvPr id="432" name="【学校施設】&#10;一人当たり面積最大値テキスト"/>
        <xdr:cNvSpPr txBox="1"/>
      </xdr:nvSpPr>
      <xdr:spPr>
        <a:xfrm>
          <a:off x="22250400" y="94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32</xdr:col>
      <xdr:colOff>98425</xdr:colOff>
      <xdr:row>56</xdr:row>
      <xdr:rowOff>50619</xdr:rowOff>
    </xdr:from>
    <xdr:to>
      <xdr:col>32</xdr:col>
      <xdr:colOff>276225</xdr:colOff>
      <xdr:row>56</xdr:row>
      <xdr:rowOff>50619</xdr:rowOff>
    </xdr:to>
    <xdr:cxnSp macro="">
      <xdr:nvCxnSpPr>
        <xdr:cNvPr id="433" name="直線コネクタ 432"/>
        <xdr:cNvCxnSpPr/>
      </xdr:nvCxnSpPr>
      <xdr:spPr>
        <a:xfrm>
          <a:off x="22072600" y="965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162758</xdr:rowOff>
    </xdr:from>
    <xdr:ext cx="469744" cy="259045"/>
    <xdr:sp macro="" textlink="">
      <xdr:nvSpPr>
        <xdr:cNvPr id="434" name="【学校施設】&#10;一人当たり面積平均値テキスト"/>
        <xdr:cNvSpPr txBox="1"/>
      </xdr:nvSpPr>
      <xdr:spPr>
        <a:xfrm>
          <a:off x="22250400" y="10621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12881</xdr:rowOff>
    </xdr:from>
    <xdr:to>
      <xdr:col>32</xdr:col>
      <xdr:colOff>238125</xdr:colOff>
      <xdr:row>62</xdr:row>
      <xdr:rowOff>114481</xdr:rowOff>
    </xdr:to>
    <xdr:sp macro="" textlink="">
      <xdr:nvSpPr>
        <xdr:cNvPr id="435" name="フローチャート : 判断 434"/>
        <xdr:cNvSpPr/>
      </xdr:nvSpPr>
      <xdr:spPr>
        <a:xfrm>
          <a:off x="22110700" y="106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140244</xdr:rowOff>
    </xdr:from>
    <xdr:to>
      <xdr:col>31</xdr:col>
      <xdr:colOff>85725</xdr:colOff>
      <xdr:row>62</xdr:row>
      <xdr:rowOff>70394</xdr:rowOff>
    </xdr:to>
    <xdr:sp macro="" textlink="">
      <xdr:nvSpPr>
        <xdr:cNvPr id="436" name="フローチャート : 判断 435"/>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115751</xdr:rowOff>
    </xdr:from>
    <xdr:to>
      <xdr:col>31</xdr:col>
      <xdr:colOff>85725</xdr:colOff>
      <xdr:row>62</xdr:row>
      <xdr:rowOff>45901</xdr:rowOff>
    </xdr:to>
    <xdr:sp macro="" textlink="">
      <xdr:nvSpPr>
        <xdr:cNvPr id="442" name="円/楕円 441"/>
        <xdr:cNvSpPr/>
      </xdr:nvSpPr>
      <xdr:spPr>
        <a:xfrm>
          <a:off x="21272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61521</xdr:rowOff>
    </xdr:from>
    <xdr:ext cx="469744" cy="259045"/>
    <xdr:sp macro="" textlink="">
      <xdr:nvSpPr>
        <xdr:cNvPr id="443" name="n_1aveValue【学校施設】&#10;一人当たり面積"/>
        <xdr:cNvSpPr txBox="1"/>
      </xdr:nvSpPr>
      <xdr:spPr>
        <a:xfrm>
          <a:off x="210757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1.278</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62428</xdr:rowOff>
    </xdr:from>
    <xdr:ext cx="469744" cy="259045"/>
    <xdr:sp macro="" textlink="">
      <xdr:nvSpPr>
        <xdr:cNvPr id="444" name="n_1mainValue【学校施設】&#10;一人当たり面積"/>
        <xdr:cNvSpPr txBox="1"/>
      </xdr:nvSpPr>
      <xdr:spPr>
        <a:xfrm>
          <a:off x="21075727" y="1034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5" name="テキスト ボックス 4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6" name="直線コネクタ 45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7" name="テキスト ボックス 45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8" name="直線コネクタ 45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9" name="テキスト ボックス 45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0" name="直線コネクタ 45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1" name="テキスト ボックス 46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2" name="直線コネクタ 46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3" name="テキスト ボックス 46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31242</xdr:rowOff>
    </xdr:from>
    <xdr:to>
      <xdr:col>23</xdr:col>
      <xdr:colOff>516889</xdr:colOff>
      <xdr:row>85</xdr:row>
      <xdr:rowOff>122682</xdr:rowOff>
    </xdr:to>
    <xdr:cxnSp macro="">
      <xdr:nvCxnSpPr>
        <xdr:cNvPr id="467" name="直線コネクタ 466"/>
        <xdr:cNvCxnSpPr/>
      </xdr:nvCxnSpPr>
      <xdr:spPr>
        <a:xfrm flipV="1">
          <a:off x="16318864" y="13404342"/>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126509</xdr:rowOff>
    </xdr:from>
    <xdr:ext cx="405111" cy="259045"/>
    <xdr:sp macro="" textlink="">
      <xdr:nvSpPr>
        <xdr:cNvPr id="468" name="【児童館】&#10;有形固定資産減価償却率最小値テキスト"/>
        <xdr:cNvSpPr txBox="1"/>
      </xdr:nvSpPr>
      <xdr:spPr>
        <a:xfrm>
          <a:off x="16408400" y="1469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428625</xdr:colOff>
      <xdr:row>85</xdr:row>
      <xdr:rowOff>122682</xdr:rowOff>
    </xdr:from>
    <xdr:to>
      <xdr:col>23</xdr:col>
      <xdr:colOff>606425</xdr:colOff>
      <xdr:row>85</xdr:row>
      <xdr:rowOff>122682</xdr:rowOff>
    </xdr:to>
    <xdr:cxnSp macro="">
      <xdr:nvCxnSpPr>
        <xdr:cNvPr id="469" name="直線コネクタ 468"/>
        <xdr:cNvCxnSpPr/>
      </xdr:nvCxnSpPr>
      <xdr:spPr>
        <a:xfrm>
          <a:off x="16230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149369</xdr:rowOff>
    </xdr:from>
    <xdr:ext cx="405111" cy="259045"/>
    <xdr:sp macro="" textlink="">
      <xdr:nvSpPr>
        <xdr:cNvPr id="470" name="【児童館】&#10;有形固定資産減価償却率最大値テキスト"/>
        <xdr:cNvSpPr txBox="1"/>
      </xdr:nvSpPr>
      <xdr:spPr>
        <a:xfrm>
          <a:off x="16408400" y="1317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a:t>
          </a:r>
          <a:endParaRPr kumimoji="1" lang="ja-JP" altLang="en-US" sz="1000" b="1">
            <a:latin typeface="ＭＳ Ｐゴシック"/>
          </a:endParaRPr>
        </a:p>
      </xdr:txBody>
    </xdr:sp>
    <xdr:clientData/>
  </xdr:oneCellAnchor>
  <xdr:twoCellAnchor>
    <xdr:from>
      <xdr:col>23</xdr:col>
      <xdr:colOff>428625</xdr:colOff>
      <xdr:row>78</xdr:row>
      <xdr:rowOff>31242</xdr:rowOff>
    </xdr:from>
    <xdr:to>
      <xdr:col>23</xdr:col>
      <xdr:colOff>606425</xdr:colOff>
      <xdr:row>78</xdr:row>
      <xdr:rowOff>31242</xdr:rowOff>
    </xdr:to>
    <xdr:cxnSp macro="">
      <xdr:nvCxnSpPr>
        <xdr:cNvPr id="471" name="直線コネクタ 470"/>
        <xdr:cNvCxnSpPr/>
      </xdr:nvCxnSpPr>
      <xdr:spPr>
        <a:xfrm>
          <a:off x="16230600" y="1340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472"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473" name="フローチャート : 判断 472"/>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156463</xdr:rowOff>
    </xdr:from>
    <xdr:to>
      <xdr:col>22</xdr:col>
      <xdr:colOff>415925</xdr:colOff>
      <xdr:row>82</xdr:row>
      <xdr:rowOff>86613</xdr:rowOff>
    </xdr:to>
    <xdr:sp macro="" textlink="">
      <xdr:nvSpPr>
        <xdr:cNvPr id="474" name="フローチャート : 判断 473"/>
        <xdr:cNvSpPr/>
      </xdr:nvSpPr>
      <xdr:spPr>
        <a:xfrm>
          <a:off x="15430500" y="1404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33020</xdr:rowOff>
    </xdr:from>
    <xdr:to>
      <xdr:col>22</xdr:col>
      <xdr:colOff>415925</xdr:colOff>
      <xdr:row>79</xdr:row>
      <xdr:rowOff>134620</xdr:rowOff>
    </xdr:to>
    <xdr:sp macro="" textlink="">
      <xdr:nvSpPr>
        <xdr:cNvPr id="480" name="円/楕円 479"/>
        <xdr:cNvSpPr/>
      </xdr:nvSpPr>
      <xdr:spPr>
        <a:xfrm>
          <a:off x="15430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77740</xdr:rowOff>
    </xdr:from>
    <xdr:ext cx="405111" cy="259045"/>
    <xdr:sp macro="" textlink="">
      <xdr:nvSpPr>
        <xdr:cNvPr id="481" name="n_1aveValue【児童館】&#10;有形固定資産減価償却率"/>
        <xdr:cNvSpPr txBox="1"/>
      </xdr:nvSpPr>
      <xdr:spPr>
        <a:xfrm>
          <a:off x="15266043"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151147</xdr:rowOff>
    </xdr:from>
    <xdr:ext cx="405111" cy="259045"/>
    <xdr:sp macro="" textlink="">
      <xdr:nvSpPr>
        <xdr:cNvPr id="482" name="n_1mainValue【児童館】&#10;有形固定資産減価償却率"/>
        <xdr:cNvSpPr txBox="1"/>
      </xdr:nvSpPr>
      <xdr:spPr>
        <a:xfrm>
          <a:off x="15266043"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3" name="直線コネクタ 4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4" name="テキスト ボックス 4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5" name="直線コネクタ 4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6" name="テキスト ボックス 4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7" name="直線コネクタ 4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8" name="テキスト ボックス 4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9" name="直線コネクタ 4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0" name="テキスト ボックス 4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1" name="直線コネクタ 5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2" name="テキスト ボックス 5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0</xdr:rowOff>
    </xdr:to>
    <xdr:cxnSp macro="">
      <xdr:nvCxnSpPr>
        <xdr:cNvPr id="506" name="直線コネクタ 505"/>
        <xdr:cNvCxnSpPr/>
      </xdr:nvCxnSpPr>
      <xdr:spPr>
        <a:xfrm flipV="1">
          <a:off x="22160864" y="1333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07"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08" name="直線コネクタ 507"/>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09" name="【児童館】&#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10" name="直線コネクタ 509"/>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11" name="【児童館】&#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2" name="フローチャート : 判断 51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139700</xdr:rowOff>
    </xdr:from>
    <xdr:to>
      <xdr:col>31</xdr:col>
      <xdr:colOff>85725</xdr:colOff>
      <xdr:row>83</xdr:row>
      <xdr:rowOff>69850</xdr:rowOff>
    </xdr:to>
    <xdr:sp macro="" textlink="">
      <xdr:nvSpPr>
        <xdr:cNvPr id="513" name="フローチャート : 判断 512"/>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120650</xdr:rowOff>
    </xdr:from>
    <xdr:to>
      <xdr:col>31</xdr:col>
      <xdr:colOff>85725</xdr:colOff>
      <xdr:row>78</xdr:row>
      <xdr:rowOff>50800</xdr:rowOff>
    </xdr:to>
    <xdr:sp macro="" textlink="">
      <xdr:nvSpPr>
        <xdr:cNvPr id="519" name="円/楕円 518"/>
        <xdr:cNvSpPr/>
      </xdr:nvSpPr>
      <xdr:spPr>
        <a:xfrm>
          <a:off x="21272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60977</xdr:rowOff>
    </xdr:from>
    <xdr:ext cx="469744" cy="259045"/>
    <xdr:sp macro="" textlink="">
      <xdr:nvSpPr>
        <xdr:cNvPr id="520" name="n_1aveValue【児童館】&#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67327</xdr:rowOff>
    </xdr:from>
    <xdr:ext cx="469744" cy="259045"/>
    <xdr:sp macro="" textlink="">
      <xdr:nvSpPr>
        <xdr:cNvPr id="521" name="n_1mainValue【児童館】&#10;一人当たり面積"/>
        <xdr:cNvSpPr txBox="1"/>
      </xdr:nvSpPr>
      <xdr:spPr>
        <a:xfrm>
          <a:off x="210757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0" name="正方形/長方形 5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1" name="正方形/長方形 5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2" name="正方形/長方形 5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3" name="正方形/長方形 5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4" name="正方形/長方形 5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5" name="正方形/長方形 5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6" name="正方形/長方形 5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7" name="正方形/長方形 53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rPr>
            <a:t>　類似団体と比較して平成</a:t>
          </a:r>
          <a:r>
            <a:rPr lang="en-US" altLang="ja-JP" sz="1100">
              <a:effectLst/>
            </a:rPr>
            <a:t>27</a:t>
          </a:r>
          <a:r>
            <a:rPr lang="ja-JP" altLang="en-US" sz="1100">
              <a:effectLst/>
            </a:rPr>
            <a:t>年度の有形固定資産減価償却費率が特に高くなっている施設は、認定こども園・幼稚園・保育所、児童館であり、特に低くなっている施設は、道路である。</a:t>
          </a:r>
        </a:p>
        <a:p>
          <a:r>
            <a:rPr lang="ja-JP" altLang="en-US" sz="1100">
              <a:effectLst/>
            </a:rPr>
            <a:t>　幼稚園・保育所については、公共施設等総合管理計画において示されている維持管理に係る取組の方向性として、日常はもとより災害時においても十分な安全性を確保するため、平常時から適切な維持管理等を実施していくとともに、老朽化の進む建築物の実態を踏まえ、平成</a:t>
          </a:r>
          <a:r>
            <a:rPr lang="en-US" altLang="ja-JP" sz="1100">
              <a:effectLst/>
            </a:rPr>
            <a:t>32</a:t>
          </a:r>
          <a:r>
            <a:rPr lang="ja-JP" altLang="en-US" sz="1100">
              <a:effectLst/>
            </a:rPr>
            <a:t>年度までに長寿命化計画を策定し、計画的に修繕・更新等を実施する。また、幼稚園については「つくば市学校等適正配置計画（指針）」に基づき、各地区の園児数の動向や子育てニーズの変化に合わせ、園区の調整や隣接区との統合を進める。</a:t>
          </a:r>
        </a:p>
        <a:p>
          <a:r>
            <a:rPr lang="ja-JP" altLang="en-US" sz="1100">
              <a:effectLst/>
            </a:rPr>
            <a:t>　児童館については、建築後</a:t>
          </a:r>
          <a:r>
            <a:rPr lang="en-US" altLang="ja-JP" sz="1100">
              <a:effectLst/>
            </a:rPr>
            <a:t>20</a:t>
          </a:r>
          <a:r>
            <a:rPr lang="ja-JP" altLang="en-US" sz="1100">
              <a:effectLst/>
            </a:rPr>
            <a:t>年以上経過した施設が多くの割合を占めており、有形固定資産減価償却費率が高くなっているため、今後は、公共施設自主点検マニュアルに基づき点検を実施し、点検結果等を踏まえて計画的な修繕等を実施するとともに、大規模な修繕を行う際は、利用状況や市民ニーズを踏まえ、施設や設備の見直しを検討する。</a:t>
          </a:r>
          <a:endParaRPr lang="ja-JP" altLang="ja-JP" sz="11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茨城県つくば市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227,127
218,394
283.72
82,199,349
79,557,912
1,499,955
46,704,446
52,560,547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46.3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118110</xdr:rowOff>
    </xdr:from>
    <xdr:to>
      <xdr:col>6</xdr:col>
      <xdr:colOff>510540</xdr:colOff>
      <xdr:row>42</xdr:row>
      <xdr:rowOff>83820</xdr:rowOff>
    </xdr:to>
    <xdr:cxnSp macro="">
      <xdr:nvCxnSpPr>
        <xdr:cNvPr id="57" name="直線コネクタ 56"/>
        <xdr:cNvCxnSpPr/>
      </xdr:nvCxnSpPr>
      <xdr:spPr>
        <a:xfrm flipV="1">
          <a:off x="4634865" y="59474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87647</xdr:rowOff>
    </xdr:from>
    <xdr:ext cx="405111" cy="259045"/>
    <xdr:sp macro="" textlink="">
      <xdr:nvSpPr>
        <xdr:cNvPr id="58" name="【図書館】&#10;有形固定資産減価償却率最小値テキスト"/>
        <xdr:cNvSpPr txBox="1"/>
      </xdr:nvSpPr>
      <xdr:spPr>
        <a:xfrm>
          <a:off x="47244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42</xdr:row>
      <xdr:rowOff>83820</xdr:rowOff>
    </xdr:from>
    <xdr:to>
      <xdr:col>6</xdr:col>
      <xdr:colOff>600075</xdr:colOff>
      <xdr:row>42</xdr:row>
      <xdr:rowOff>83820</xdr:rowOff>
    </xdr:to>
    <xdr:cxnSp macro="">
      <xdr:nvCxnSpPr>
        <xdr:cNvPr id="59" name="直線コネクタ 58"/>
        <xdr:cNvCxnSpPr/>
      </xdr:nvCxnSpPr>
      <xdr:spPr>
        <a:xfrm>
          <a:off x="4546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64787</xdr:rowOff>
    </xdr:from>
    <xdr:ext cx="405111" cy="259045"/>
    <xdr:sp macro="" textlink="">
      <xdr:nvSpPr>
        <xdr:cNvPr id="60" name="【図書館】&#10;有形固定資産減価償却率最大値テキスト"/>
        <xdr:cNvSpPr txBox="1"/>
      </xdr:nvSpPr>
      <xdr:spPr>
        <a:xfrm>
          <a:off x="4724400"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34</xdr:row>
      <xdr:rowOff>118110</xdr:rowOff>
    </xdr:from>
    <xdr:to>
      <xdr:col>6</xdr:col>
      <xdr:colOff>600075</xdr:colOff>
      <xdr:row>34</xdr:row>
      <xdr:rowOff>118110</xdr:rowOff>
    </xdr:to>
    <xdr:cxnSp macro="">
      <xdr:nvCxnSpPr>
        <xdr:cNvPr id="61" name="直線コネクタ 60"/>
        <xdr:cNvCxnSpPr/>
      </xdr:nvCxnSpPr>
      <xdr:spPr>
        <a:xfrm>
          <a:off x="4546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150512</xdr:rowOff>
    </xdr:from>
    <xdr:ext cx="405111" cy="259045"/>
    <xdr:sp macro="" textlink="">
      <xdr:nvSpPr>
        <xdr:cNvPr id="62" name="【図書館】&#10;有形固定資産減価償却率平均値テキスト"/>
        <xdr:cNvSpPr txBox="1"/>
      </xdr:nvSpPr>
      <xdr:spPr>
        <a:xfrm>
          <a:off x="4724400" y="6837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xdr:rowOff>
    </xdr:from>
    <xdr:to>
      <xdr:col>6</xdr:col>
      <xdr:colOff>561975</xdr:colOff>
      <xdr:row>40</xdr:row>
      <xdr:rowOff>102235</xdr:rowOff>
    </xdr:to>
    <xdr:sp macro="" textlink="">
      <xdr:nvSpPr>
        <xdr:cNvPr id="63" name="フローチャート : 判断 62"/>
        <xdr:cNvSpPr/>
      </xdr:nvSpPr>
      <xdr:spPr>
        <a:xfrm>
          <a:off x="4584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101600</xdr:rowOff>
    </xdr:from>
    <xdr:to>
      <xdr:col>5</xdr:col>
      <xdr:colOff>409575</xdr:colOff>
      <xdr:row>39</xdr:row>
      <xdr:rowOff>31750</xdr:rowOff>
    </xdr:to>
    <xdr:sp macro="" textlink="">
      <xdr:nvSpPr>
        <xdr:cNvPr id="71" name="円/楕円 70"/>
        <xdr:cNvSpPr/>
      </xdr:nvSpPr>
      <xdr:spPr>
        <a:xfrm>
          <a:off x="3746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48277</xdr:rowOff>
    </xdr:from>
    <xdr:ext cx="405111" cy="259045"/>
    <xdr:sp macro="" textlink="">
      <xdr:nvSpPr>
        <xdr:cNvPr id="72" name="n_1mainValue【図書館】&#10;有形固定資産減価償却率"/>
        <xdr:cNvSpPr txBox="1"/>
      </xdr:nvSpPr>
      <xdr:spPr>
        <a:xfrm>
          <a:off x="3582043"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7620</xdr:rowOff>
    </xdr:to>
    <xdr:cxnSp macro="">
      <xdr:nvCxnSpPr>
        <xdr:cNvPr id="95" name="直線コネクタ 94"/>
        <xdr:cNvCxnSpPr/>
      </xdr:nvCxnSpPr>
      <xdr:spPr>
        <a:xfrm flipV="1">
          <a:off x="10476865" y="57912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6"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7" name="直線コネクタ 96"/>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98"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99" name="直線コネクタ 9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0"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1" name="フローチャート : 判断 100"/>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2" name="フローチャート : 判断 101"/>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29227</xdr:rowOff>
    </xdr:from>
    <xdr:ext cx="469744" cy="259045"/>
    <xdr:sp macro="" textlink="">
      <xdr:nvSpPr>
        <xdr:cNvPr id="103"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36830</xdr:rowOff>
    </xdr:from>
    <xdr:to>
      <xdr:col>14</xdr:col>
      <xdr:colOff>79375</xdr:colOff>
      <xdr:row>41</xdr:row>
      <xdr:rowOff>138430</xdr:rowOff>
    </xdr:to>
    <xdr:sp macro="" textlink="">
      <xdr:nvSpPr>
        <xdr:cNvPr id="109" name="円/楕円 108"/>
        <xdr:cNvSpPr/>
      </xdr:nvSpPr>
      <xdr:spPr>
        <a:xfrm>
          <a:off x="9588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129557</xdr:rowOff>
    </xdr:from>
    <xdr:ext cx="469744" cy="259045"/>
    <xdr:sp macro="" textlink="">
      <xdr:nvSpPr>
        <xdr:cNvPr id="110" name="n_1mainValue【図書館】&#10;一人当たり面積"/>
        <xdr:cNvSpPr txBox="1"/>
      </xdr:nvSpPr>
      <xdr:spPr>
        <a:xfrm>
          <a:off x="9391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2" name="直線コネクタ 121"/>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3" name="テキスト ボックス 122"/>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4" name="直線コネクタ 123"/>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5" name="テキスト ボックス 124"/>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6" name="直線コネクタ 125"/>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27" name="テキスト ボックス 126"/>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0" name="直線コネクタ 129"/>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1" name="テキスト ボックス 130"/>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2" name="直線コネクタ 131"/>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3" name="テキスト ボックス 132"/>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4" name="直線コネクタ 133"/>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29227</xdr:rowOff>
    </xdr:from>
    <xdr:ext cx="403059" cy="259045"/>
    <xdr:sp macro="" textlink="">
      <xdr:nvSpPr>
        <xdr:cNvPr id="135" name="テキスト ボックス 134"/>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71438</xdr:rowOff>
    </xdr:from>
    <xdr:to>
      <xdr:col>6</xdr:col>
      <xdr:colOff>510540</xdr:colOff>
      <xdr:row>63</xdr:row>
      <xdr:rowOff>154305</xdr:rowOff>
    </xdr:to>
    <xdr:cxnSp macro="">
      <xdr:nvCxnSpPr>
        <xdr:cNvPr id="139" name="直線コネクタ 138"/>
        <xdr:cNvCxnSpPr/>
      </xdr:nvCxnSpPr>
      <xdr:spPr>
        <a:xfrm flipV="1">
          <a:off x="4634865" y="9844088"/>
          <a:ext cx="0" cy="1111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40" name="【体育館・プー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41" name="直線コネクタ 140"/>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18115</xdr:rowOff>
    </xdr:from>
    <xdr:ext cx="405111" cy="259045"/>
    <xdr:sp macro="" textlink="">
      <xdr:nvSpPr>
        <xdr:cNvPr id="142" name="【体育館・プール】&#10;有形固定資産減価償却率最大値テキスト"/>
        <xdr:cNvSpPr txBox="1"/>
      </xdr:nvSpPr>
      <xdr:spPr>
        <a:xfrm>
          <a:off x="4724400" y="9619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57</xdr:row>
      <xdr:rowOff>71438</xdr:rowOff>
    </xdr:from>
    <xdr:to>
      <xdr:col>6</xdr:col>
      <xdr:colOff>600075</xdr:colOff>
      <xdr:row>57</xdr:row>
      <xdr:rowOff>71438</xdr:rowOff>
    </xdr:to>
    <xdr:cxnSp macro="">
      <xdr:nvCxnSpPr>
        <xdr:cNvPr id="143" name="直線コネクタ 142"/>
        <xdr:cNvCxnSpPr/>
      </xdr:nvCxnSpPr>
      <xdr:spPr>
        <a:xfrm>
          <a:off x="4546600" y="9844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93362</xdr:rowOff>
    </xdr:from>
    <xdr:ext cx="405111" cy="259045"/>
    <xdr:sp macro="" textlink="">
      <xdr:nvSpPr>
        <xdr:cNvPr id="144" name="【体育館・プール】&#10;有形固定資産減価償却率平均値テキスト"/>
        <xdr:cNvSpPr txBox="1"/>
      </xdr:nvSpPr>
      <xdr:spPr>
        <a:xfrm>
          <a:off x="47244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114935</xdr:rowOff>
    </xdr:from>
    <xdr:to>
      <xdr:col>6</xdr:col>
      <xdr:colOff>561975</xdr:colOff>
      <xdr:row>60</xdr:row>
      <xdr:rowOff>45085</xdr:rowOff>
    </xdr:to>
    <xdr:sp macro="" textlink="">
      <xdr:nvSpPr>
        <xdr:cNvPr id="145" name="フローチャート : 判断 144"/>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134938</xdr:rowOff>
    </xdr:from>
    <xdr:to>
      <xdr:col>5</xdr:col>
      <xdr:colOff>409575</xdr:colOff>
      <xdr:row>60</xdr:row>
      <xdr:rowOff>65088</xdr:rowOff>
    </xdr:to>
    <xdr:sp macro="" textlink="">
      <xdr:nvSpPr>
        <xdr:cNvPr id="146" name="フローチャート : 判断 145"/>
        <xdr:cNvSpPr/>
      </xdr:nvSpPr>
      <xdr:spPr>
        <a:xfrm>
          <a:off x="3746500" y="1025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56215</xdr:rowOff>
    </xdr:from>
    <xdr:ext cx="405111" cy="259045"/>
    <xdr:sp macro="" textlink="">
      <xdr:nvSpPr>
        <xdr:cNvPr id="147" name="n_1aveValue【体育館・プール】&#10;有形固定資産減価償却率"/>
        <xdr:cNvSpPr txBox="1"/>
      </xdr:nvSpPr>
      <xdr:spPr>
        <a:xfrm>
          <a:off x="3582043" y="1034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129222</xdr:rowOff>
    </xdr:from>
    <xdr:to>
      <xdr:col>5</xdr:col>
      <xdr:colOff>409575</xdr:colOff>
      <xdr:row>56</xdr:row>
      <xdr:rowOff>59372</xdr:rowOff>
    </xdr:to>
    <xdr:sp macro="" textlink="">
      <xdr:nvSpPr>
        <xdr:cNvPr id="153" name="円/楕円 152"/>
        <xdr:cNvSpPr/>
      </xdr:nvSpPr>
      <xdr:spPr>
        <a:xfrm>
          <a:off x="3746500" y="95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75899</xdr:rowOff>
    </xdr:from>
    <xdr:ext cx="405111" cy="259045"/>
    <xdr:sp macro="" textlink="">
      <xdr:nvSpPr>
        <xdr:cNvPr id="154" name="n_1mainValue【体育館・プール】&#10;有形固定資産減価償却率"/>
        <xdr:cNvSpPr txBox="1"/>
      </xdr:nvSpPr>
      <xdr:spPr>
        <a:xfrm>
          <a:off x="3582043" y="933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6" name="テキスト ボックス 16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8" name="テキスト ボックス 16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2" name="テキスト ボックス 17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4" name="テキスト ボックス 17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129540</xdr:rowOff>
    </xdr:to>
    <xdr:cxnSp macro="">
      <xdr:nvCxnSpPr>
        <xdr:cNvPr id="178" name="直線コネクタ 177"/>
        <xdr:cNvCxnSpPr/>
      </xdr:nvCxnSpPr>
      <xdr:spPr>
        <a:xfrm flipV="1">
          <a:off x="10476865" y="96240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133367</xdr:rowOff>
    </xdr:from>
    <xdr:ext cx="469744" cy="259045"/>
    <xdr:sp macro="" textlink="">
      <xdr:nvSpPr>
        <xdr:cNvPr id="179" name="【体育館・プール】&#10;一人当たり面積最小値テキスト"/>
        <xdr:cNvSpPr txBox="1"/>
      </xdr:nvSpPr>
      <xdr:spPr>
        <a:xfrm>
          <a:off x="1056640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80" name="直線コネクタ 179"/>
        <xdr:cNvCxnSpPr/>
      </xdr:nvCxnSpPr>
      <xdr:spPr>
        <a:xfrm>
          <a:off x="10388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81"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82" name="直線コネクタ 181"/>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38117</xdr:rowOff>
    </xdr:from>
    <xdr:ext cx="469744" cy="259045"/>
    <xdr:sp macro="" textlink="">
      <xdr:nvSpPr>
        <xdr:cNvPr id="183" name="【体育館・プール】&#10;一人当たり面積平均値テキスト"/>
        <xdr:cNvSpPr txBox="1"/>
      </xdr:nvSpPr>
      <xdr:spPr>
        <a:xfrm>
          <a:off x="105664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84" name="フローチャート : 判断 183"/>
        <xdr:cNvSpPr/>
      </xdr:nvSpPr>
      <xdr:spPr>
        <a:xfrm>
          <a:off x="104267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44450</xdr:rowOff>
    </xdr:from>
    <xdr:to>
      <xdr:col>14</xdr:col>
      <xdr:colOff>79375</xdr:colOff>
      <xdr:row>61</xdr:row>
      <xdr:rowOff>146050</xdr:rowOff>
    </xdr:to>
    <xdr:sp macro="" textlink="">
      <xdr:nvSpPr>
        <xdr:cNvPr id="185" name="フローチャート : 判断 184"/>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162577</xdr:rowOff>
    </xdr:from>
    <xdr:ext cx="469744" cy="259045"/>
    <xdr:sp macro="" textlink="">
      <xdr:nvSpPr>
        <xdr:cNvPr id="186" name="n_1ave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86360</xdr:rowOff>
    </xdr:from>
    <xdr:to>
      <xdr:col>14</xdr:col>
      <xdr:colOff>79375</xdr:colOff>
      <xdr:row>63</xdr:row>
      <xdr:rowOff>16510</xdr:rowOff>
    </xdr:to>
    <xdr:sp macro="" textlink="">
      <xdr:nvSpPr>
        <xdr:cNvPr id="192" name="円/楕円 191"/>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7637</xdr:rowOff>
    </xdr:from>
    <xdr:ext cx="469744" cy="259045"/>
    <xdr:sp macro="" textlink="">
      <xdr:nvSpPr>
        <xdr:cNvPr id="193" name="n_1mainValue【体育館・プール】&#10;一人当たり面積"/>
        <xdr:cNvSpPr txBox="1"/>
      </xdr:nvSpPr>
      <xdr:spPr>
        <a:xfrm>
          <a:off x="9391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4" name="テキスト ボックス 20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2" name="テキスト ボックス 21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84</xdr:row>
      <xdr:rowOff>102108</xdr:rowOff>
    </xdr:to>
    <xdr:cxnSp macro="">
      <xdr:nvCxnSpPr>
        <xdr:cNvPr id="216" name="直線コネクタ 215"/>
        <xdr:cNvCxnSpPr/>
      </xdr:nvCxnSpPr>
      <xdr:spPr>
        <a:xfrm flipV="1">
          <a:off x="4634865" y="13285470"/>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105935</xdr:rowOff>
    </xdr:from>
    <xdr:ext cx="405111" cy="259045"/>
    <xdr:sp macro="" textlink="">
      <xdr:nvSpPr>
        <xdr:cNvPr id="217" name="【福祉施設】&#10;有形固定資産減価償却率最小値テキスト"/>
        <xdr:cNvSpPr txBox="1"/>
      </xdr:nvSpPr>
      <xdr:spPr>
        <a:xfrm>
          <a:off x="4724400" y="1450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84</xdr:row>
      <xdr:rowOff>102108</xdr:rowOff>
    </xdr:from>
    <xdr:to>
      <xdr:col>6</xdr:col>
      <xdr:colOff>600075</xdr:colOff>
      <xdr:row>84</xdr:row>
      <xdr:rowOff>102108</xdr:rowOff>
    </xdr:to>
    <xdr:cxnSp macro="">
      <xdr:nvCxnSpPr>
        <xdr:cNvPr id="218" name="直線コネクタ 217"/>
        <xdr:cNvCxnSpPr/>
      </xdr:nvCxnSpPr>
      <xdr:spPr>
        <a:xfrm>
          <a:off x="4546600" y="1450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19"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20" name="直線コネクタ 219"/>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27449</xdr:rowOff>
    </xdr:from>
    <xdr:ext cx="405111" cy="259045"/>
    <xdr:sp macro="" textlink="">
      <xdr:nvSpPr>
        <xdr:cNvPr id="221" name="【福祉施設】&#10;有形固定資産減価償却率平均値テキスト"/>
        <xdr:cNvSpPr txBox="1"/>
      </xdr:nvSpPr>
      <xdr:spPr>
        <a:xfrm>
          <a:off x="4724400" y="140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49022</xdr:rowOff>
    </xdr:from>
    <xdr:to>
      <xdr:col>6</xdr:col>
      <xdr:colOff>561975</xdr:colOff>
      <xdr:row>82</xdr:row>
      <xdr:rowOff>150622</xdr:rowOff>
    </xdr:to>
    <xdr:sp macro="" textlink="">
      <xdr:nvSpPr>
        <xdr:cNvPr id="222" name="フローチャート : 判断 221"/>
        <xdr:cNvSpPr/>
      </xdr:nvSpPr>
      <xdr:spPr>
        <a:xfrm>
          <a:off x="45847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83313</xdr:rowOff>
    </xdr:from>
    <xdr:to>
      <xdr:col>5</xdr:col>
      <xdr:colOff>409575</xdr:colOff>
      <xdr:row>83</xdr:row>
      <xdr:rowOff>13463</xdr:rowOff>
    </xdr:to>
    <xdr:sp macro="" textlink="">
      <xdr:nvSpPr>
        <xdr:cNvPr id="223" name="フローチャート : 判断 222"/>
        <xdr:cNvSpPr/>
      </xdr:nvSpPr>
      <xdr:spPr>
        <a:xfrm>
          <a:off x="3746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4590</xdr:rowOff>
    </xdr:from>
    <xdr:ext cx="405111" cy="259045"/>
    <xdr:sp macro="" textlink="">
      <xdr:nvSpPr>
        <xdr:cNvPr id="224" name="n_1aveValue【福祉施設】&#10;有形固定資産減価償却率"/>
        <xdr:cNvSpPr txBox="1"/>
      </xdr:nvSpPr>
      <xdr:spPr>
        <a:xfrm>
          <a:off x="3582043"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101600</xdr:rowOff>
    </xdr:from>
    <xdr:to>
      <xdr:col>5</xdr:col>
      <xdr:colOff>409575</xdr:colOff>
      <xdr:row>82</xdr:row>
      <xdr:rowOff>31750</xdr:rowOff>
    </xdr:to>
    <xdr:sp macro="" textlink="">
      <xdr:nvSpPr>
        <xdr:cNvPr id="230" name="円/楕円 229"/>
        <xdr:cNvSpPr/>
      </xdr:nvSpPr>
      <xdr:spPr>
        <a:xfrm>
          <a:off x="3746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48277</xdr:rowOff>
    </xdr:from>
    <xdr:ext cx="405111" cy="259045"/>
    <xdr:sp macro="" textlink="">
      <xdr:nvSpPr>
        <xdr:cNvPr id="231" name="n_1mainValue【福祉施設】&#10;有形固定資産減価償却率"/>
        <xdr:cNvSpPr txBox="1"/>
      </xdr:nvSpPr>
      <xdr:spPr>
        <a:xfrm>
          <a:off x="3582043"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2" name="直線コネクタ 24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3" name="テキスト ボックス 24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4" name="直線コネクタ 24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5" name="テキスト ボックス 24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6" name="直線コネクタ 24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7" name="テキスト ボックス 24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8" name="直線コネクタ 24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9" name="テキスト ボックス 24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0" name="直線コネクタ 24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1" name="テキスト ボックス 25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158750</xdr:rowOff>
    </xdr:from>
    <xdr:to>
      <xdr:col>15</xdr:col>
      <xdr:colOff>180340</xdr:colOff>
      <xdr:row>85</xdr:row>
      <xdr:rowOff>57150</xdr:rowOff>
    </xdr:to>
    <xdr:cxnSp macro="">
      <xdr:nvCxnSpPr>
        <xdr:cNvPr id="255" name="直線コネクタ 254"/>
        <xdr:cNvCxnSpPr/>
      </xdr:nvCxnSpPr>
      <xdr:spPr>
        <a:xfrm flipV="1">
          <a:off x="10476865" y="133604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60977</xdr:rowOff>
    </xdr:from>
    <xdr:ext cx="469744" cy="259045"/>
    <xdr:sp macro="" textlink="">
      <xdr:nvSpPr>
        <xdr:cNvPr id="256" name="【福祉施設】&#10;一人当たり面積最小値テキスト"/>
        <xdr:cNvSpPr txBox="1"/>
      </xdr:nvSpPr>
      <xdr:spPr>
        <a:xfrm>
          <a:off x="10566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85</xdr:row>
      <xdr:rowOff>57150</xdr:rowOff>
    </xdr:from>
    <xdr:to>
      <xdr:col>15</xdr:col>
      <xdr:colOff>269875</xdr:colOff>
      <xdr:row>85</xdr:row>
      <xdr:rowOff>57150</xdr:rowOff>
    </xdr:to>
    <xdr:cxnSp macro="">
      <xdr:nvCxnSpPr>
        <xdr:cNvPr id="257" name="直線コネクタ 256"/>
        <xdr:cNvCxnSpPr/>
      </xdr:nvCxnSpPr>
      <xdr:spPr>
        <a:xfrm>
          <a:off x="10388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105427</xdr:rowOff>
    </xdr:from>
    <xdr:ext cx="469744" cy="259045"/>
    <xdr:sp macro="" textlink="">
      <xdr:nvSpPr>
        <xdr:cNvPr id="258" name="【福祉施設】&#10;一人当たり面積最大値テキスト"/>
        <xdr:cNvSpPr txBox="1"/>
      </xdr:nvSpPr>
      <xdr:spPr>
        <a:xfrm>
          <a:off x="105664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15</xdr:col>
      <xdr:colOff>92075</xdr:colOff>
      <xdr:row>77</xdr:row>
      <xdr:rowOff>158750</xdr:rowOff>
    </xdr:from>
    <xdr:to>
      <xdr:col>15</xdr:col>
      <xdr:colOff>269875</xdr:colOff>
      <xdr:row>77</xdr:row>
      <xdr:rowOff>158750</xdr:rowOff>
    </xdr:to>
    <xdr:cxnSp macro="">
      <xdr:nvCxnSpPr>
        <xdr:cNvPr id="259" name="直線コネクタ 258"/>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105427</xdr:rowOff>
    </xdr:from>
    <xdr:ext cx="469744" cy="259045"/>
    <xdr:sp macro="" textlink="">
      <xdr:nvSpPr>
        <xdr:cNvPr id="260" name="【福祉施設】&#10;一人当たり面積平均値テキスト"/>
        <xdr:cNvSpPr txBox="1"/>
      </xdr:nvSpPr>
      <xdr:spPr>
        <a:xfrm>
          <a:off x="10566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127000</xdr:rowOff>
    </xdr:from>
    <xdr:to>
      <xdr:col>15</xdr:col>
      <xdr:colOff>231775</xdr:colOff>
      <xdr:row>83</xdr:row>
      <xdr:rowOff>57150</xdr:rowOff>
    </xdr:to>
    <xdr:sp macro="" textlink="">
      <xdr:nvSpPr>
        <xdr:cNvPr id="261" name="フローチャート : 判断 260"/>
        <xdr:cNvSpPr/>
      </xdr:nvSpPr>
      <xdr:spPr>
        <a:xfrm>
          <a:off x="10426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31750</xdr:rowOff>
    </xdr:from>
    <xdr:to>
      <xdr:col>14</xdr:col>
      <xdr:colOff>79375</xdr:colOff>
      <xdr:row>83</xdr:row>
      <xdr:rowOff>133350</xdr:rowOff>
    </xdr:to>
    <xdr:sp macro="" textlink="">
      <xdr:nvSpPr>
        <xdr:cNvPr id="262" name="フローチャート : 判断 261"/>
        <xdr:cNvSpPr/>
      </xdr:nvSpPr>
      <xdr:spPr>
        <a:xfrm>
          <a:off x="9588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149877</xdr:rowOff>
    </xdr:from>
    <xdr:ext cx="469744" cy="259045"/>
    <xdr:sp macro="" textlink="">
      <xdr:nvSpPr>
        <xdr:cNvPr id="263" name="n_1aveValue【福祉施設】&#10;一人当たり面積"/>
        <xdr:cNvSpPr txBox="1"/>
      </xdr:nvSpPr>
      <xdr:spPr>
        <a:xfrm>
          <a:off x="93917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50800</xdr:rowOff>
    </xdr:from>
    <xdr:to>
      <xdr:col>14</xdr:col>
      <xdr:colOff>79375</xdr:colOff>
      <xdr:row>84</xdr:row>
      <xdr:rowOff>152400</xdr:rowOff>
    </xdr:to>
    <xdr:sp macro="" textlink="">
      <xdr:nvSpPr>
        <xdr:cNvPr id="269" name="円/楕円 268"/>
        <xdr:cNvSpPr/>
      </xdr:nvSpPr>
      <xdr:spPr>
        <a:xfrm>
          <a:off x="9588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143527</xdr:rowOff>
    </xdr:from>
    <xdr:ext cx="469744" cy="259045"/>
    <xdr:sp macro="" textlink="">
      <xdr:nvSpPr>
        <xdr:cNvPr id="270" name="n_1mainValue【福祉施設】&#10;一人当たり面積"/>
        <xdr:cNvSpPr txBox="1"/>
      </xdr:nvSpPr>
      <xdr:spPr>
        <a:xfrm>
          <a:off x="9391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30480</xdr:rowOff>
    </xdr:from>
    <xdr:to>
      <xdr:col>6</xdr:col>
      <xdr:colOff>510540</xdr:colOff>
      <xdr:row>107</xdr:row>
      <xdr:rowOff>114300</xdr:rowOff>
    </xdr:to>
    <xdr:cxnSp macro="">
      <xdr:nvCxnSpPr>
        <xdr:cNvPr id="295" name="直線コネクタ 294"/>
        <xdr:cNvCxnSpPr/>
      </xdr:nvCxnSpPr>
      <xdr:spPr>
        <a:xfrm flipV="1">
          <a:off x="4634865" y="171754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296"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297" name="直線コネクタ 296"/>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148607</xdr:rowOff>
    </xdr:from>
    <xdr:ext cx="405111" cy="259045"/>
    <xdr:sp macro="" textlink="">
      <xdr:nvSpPr>
        <xdr:cNvPr id="298" name="【市民会館】&#10;有形固定資産減価償却率最大値テキスト"/>
        <xdr:cNvSpPr txBox="1"/>
      </xdr:nvSpPr>
      <xdr:spPr>
        <a:xfrm>
          <a:off x="4724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6</xdr:col>
      <xdr:colOff>422275</xdr:colOff>
      <xdr:row>100</xdr:row>
      <xdr:rowOff>30480</xdr:rowOff>
    </xdr:from>
    <xdr:to>
      <xdr:col>6</xdr:col>
      <xdr:colOff>600075</xdr:colOff>
      <xdr:row>100</xdr:row>
      <xdr:rowOff>30480</xdr:rowOff>
    </xdr:to>
    <xdr:cxnSp macro="">
      <xdr:nvCxnSpPr>
        <xdr:cNvPr id="299" name="直線コネクタ 298"/>
        <xdr:cNvCxnSpPr/>
      </xdr:nvCxnSpPr>
      <xdr:spPr>
        <a:xfrm>
          <a:off x="4546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11447</xdr:rowOff>
    </xdr:from>
    <xdr:ext cx="405111" cy="259045"/>
    <xdr:sp macro="" textlink="">
      <xdr:nvSpPr>
        <xdr:cNvPr id="300" name="【市民会館】&#10;有形固定資産減価償却率平均値テキスト"/>
        <xdr:cNvSpPr txBox="1"/>
      </xdr:nvSpPr>
      <xdr:spPr>
        <a:xfrm>
          <a:off x="47244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33020</xdr:rowOff>
    </xdr:from>
    <xdr:to>
      <xdr:col>6</xdr:col>
      <xdr:colOff>561975</xdr:colOff>
      <xdr:row>105</xdr:row>
      <xdr:rowOff>134620</xdr:rowOff>
    </xdr:to>
    <xdr:sp macro="" textlink="">
      <xdr:nvSpPr>
        <xdr:cNvPr id="301" name="フローチャート : 判断 300"/>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302" name="フローチャート : 判断 301"/>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139716</xdr:rowOff>
    </xdr:from>
    <xdr:ext cx="405111" cy="259045"/>
    <xdr:sp macro="" textlink="">
      <xdr:nvSpPr>
        <xdr:cNvPr id="303" name="n_1aveValue【市民会館】&#10;有形固定資産減価償却率"/>
        <xdr:cNvSpPr txBox="1"/>
      </xdr:nvSpPr>
      <xdr:spPr>
        <a:xfrm>
          <a:off x="3582043"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61595</xdr:rowOff>
    </xdr:from>
    <xdr:to>
      <xdr:col>5</xdr:col>
      <xdr:colOff>409575</xdr:colOff>
      <xdr:row>105</xdr:row>
      <xdr:rowOff>163195</xdr:rowOff>
    </xdr:to>
    <xdr:sp macro="" textlink="">
      <xdr:nvSpPr>
        <xdr:cNvPr id="309" name="円/楕円 308"/>
        <xdr:cNvSpPr/>
      </xdr:nvSpPr>
      <xdr:spPr>
        <a:xfrm>
          <a:off x="3746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154322</xdr:rowOff>
    </xdr:from>
    <xdr:ext cx="405111" cy="259045"/>
    <xdr:sp macro="" textlink="">
      <xdr:nvSpPr>
        <xdr:cNvPr id="310" name="n_1mainValue【市民会館】&#10;有形固定資産減価償却率"/>
        <xdr:cNvSpPr txBox="1"/>
      </xdr:nvSpPr>
      <xdr:spPr>
        <a:xfrm>
          <a:off x="3582043"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21" name="直線コネクタ 320"/>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22" name="テキスト ボックス 321"/>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23" name="直線コネクタ 32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24" name="テキスト ボックス 32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25" name="直線コネクタ 324"/>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26" name="テキスト ボックス 325"/>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7" name="直線コネクタ 32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8" name="テキスト ボックス 32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29" name="直線コネクタ 328"/>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30" name="テキスト ボックス 329"/>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31" name="直線コネクタ 33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32" name="テキスト ボックス 331"/>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33" name="直線コネクタ 332"/>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34" name="テキスト ボックス 333"/>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xdr:rowOff>
    </xdr:from>
    <xdr:to>
      <xdr:col>15</xdr:col>
      <xdr:colOff>180340</xdr:colOff>
      <xdr:row>108</xdr:row>
      <xdr:rowOff>57150</xdr:rowOff>
    </xdr:to>
    <xdr:cxnSp macro="">
      <xdr:nvCxnSpPr>
        <xdr:cNvPr id="338" name="直線コネクタ 337"/>
        <xdr:cNvCxnSpPr/>
      </xdr:nvCxnSpPr>
      <xdr:spPr>
        <a:xfrm flipV="1">
          <a:off x="10476865" y="171545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39"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40" name="直線コネクタ 339"/>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127652</xdr:rowOff>
    </xdr:from>
    <xdr:ext cx="469744" cy="259045"/>
    <xdr:sp macro="" textlink="">
      <xdr:nvSpPr>
        <xdr:cNvPr id="341" name="【市民会館】&#10;一人当たり面積最大値テキスト"/>
        <xdr:cNvSpPr txBox="1"/>
      </xdr:nvSpPr>
      <xdr:spPr>
        <a:xfrm>
          <a:off x="10566400" y="169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100</xdr:row>
      <xdr:rowOff>9525</xdr:rowOff>
    </xdr:from>
    <xdr:to>
      <xdr:col>15</xdr:col>
      <xdr:colOff>269875</xdr:colOff>
      <xdr:row>100</xdr:row>
      <xdr:rowOff>9525</xdr:rowOff>
    </xdr:to>
    <xdr:cxnSp macro="">
      <xdr:nvCxnSpPr>
        <xdr:cNvPr id="342" name="直線コネクタ 341"/>
        <xdr:cNvCxnSpPr/>
      </xdr:nvCxnSpPr>
      <xdr:spPr>
        <a:xfrm>
          <a:off x="10388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118127</xdr:rowOff>
    </xdr:from>
    <xdr:ext cx="469744" cy="259045"/>
    <xdr:sp macro="" textlink="">
      <xdr:nvSpPr>
        <xdr:cNvPr id="343" name="【市民会館】&#10;一人当たり面積平均値テキスト"/>
        <xdr:cNvSpPr txBox="1"/>
      </xdr:nvSpPr>
      <xdr:spPr>
        <a:xfrm>
          <a:off x="105664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44" name="フローチャート : 判断 343"/>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345" name="フローチャート : 判断 344"/>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118127</xdr:rowOff>
    </xdr:from>
    <xdr:ext cx="469744" cy="259045"/>
    <xdr:sp macro="" textlink="">
      <xdr:nvSpPr>
        <xdr:cNvPr id="346" name="n_1aveValue【市民会館】&#10;一人当たり面積"/>
        <xdr:cNvSpPr txBox="1"/>
      </xdr:nvSpPr>
      <xdr:spPr>
        <a:xfrm>
          <a:off x="93917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73025</xdr:rowOff>
    </xdr:from>
    <xdr:to>
      <xdr:col>14</xdr:col>
      <xdr:colOff>79375</xdr:colOff>
      <xdr:row>102</xdr:row>
      <xdr:rowOff>3175</xdr:rowOff>
    </xdr:to>
    <xdr:sp macro="" textlink="">
      <xdr:nvSpPr>
        <xdr:cNvPr id="352" name="円/楕円 351"/>
        <xdr:cNvSpPr/>
      </xdr:nvSpPr>
      <xdr:spPr>
        <a:xfrm>
          <a:off x="95885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19702</xdr:rowOff>
    </xdr:from>
    <xdr:ext cx="469744" cy="259045"/>
    <xdr:sp macro="" textlink="">
      <xdr:nvSpPr>
        <xdr:cNvPr id="353" name="n_1mainValue【市民会館】&#10;一人当たり面積"/>
        <xdr:cNvSpPr txBox="1"/>
      </xdr:nvSpPr>
      <xdr:spPr>
        <a:xfrm>
          <a:off x="9391727" y="1716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2" name="テキスト ボックス 3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3" name="直線コネクタ 3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4" name="テキスト ボックス 3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5" name="直線コネクタ 36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6" name="テキスト ボックス 36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7" name="直線コネクタ 36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8" name="テキスト ボックス 36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9" name="直線コネクタ 36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70" name="テキスト ボックス 36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71" name="直線コネクタ 37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72" name="テキスト ボックス 37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4" name="テキスト ボックス 3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115062</xdr:rowOff>
    </xdr:from>
    <xdr:to>
      <xdr:col>23</xdr:col>
      <xdr:colOff>516889</xdr:colOff>
      <xdr:row>40</xdr:row>
      <xdr:rowOff>62484</xdr:rowOff>
    </xdr:to>
    <xdr:cxnSp macro="">
      <xdr:nvCxnSpPr>
        <xdr:cNvPr id="376" name="直線コネクタ 375"/>
        <xdr:cNvCxnSpPr/>
      </xdr:nvCxnSpPr>
      <xdr:spPr>
        <a:xfrm flipV="1">
          <a:off x="16318864" y="577291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66311</xdr:rowOff>
    </xdr:from>
    <xdr:ext cx="405111" cy="259045"/>
    <xdr:sp macro="" textlink="">
      <xdr:nvSpPr>
        <xdr:cNvPr id="377" name="【一般廃棄物処理施設】&#10;有形固定資産減価償却率最小値テキスト"/>
        <xdr:cNvSpPr txBox="1"/>
      </xdr:nvSpPr>
      <xdr:spPr>
        <a:xfrm>
          <a:off x="16408400" y="692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23</xdr:col>
      <xdr:colOff>428625</xdr:colOff>
      <xdr:row>40</xdr:row>
      <xdr:rowOff>62484</xdr:rowOff>
    </xdr:from>
    <xdr:to>
      <xdr:col>23</xdr:col>
      <xdr:colOff>606425</xdr:colOff>
      <xdr:row>40</xdr:row>
      <xdr:rowOff>62484</xdr:rowOff>
    </xdr:to>
    <xdr:cxnSp macro="">
      <xdr:nvCxnSpPr>
        <xdr:cNvPr id="378" name="直線コネクタ 377"/>
        <xdr:cNvCxnSpPr/>
      </xdr:nvCxnSpPr>
      <xdr:spPr>
        <a:xfrm>
          <a:off x="16230600" y="692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61739</xdr:rowOff>
    </xdr:from>
    <xdr:ext cx="405111" cy="259045"/>
    <xdr:sp macro="" textlink="">
      <xdr:nvSpPr>
        <xdr:cNvPr id="379" name="【一般廃棄物処理施設】&#10;有形固定資産減価償却率最大値テキスト"/>
        <xdr:cNvSpPr txBox="1"/>
      </xdr:nvSpPr>
      <xdr:spPr>
        <a:xfrm>
          <a:off x="164084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33</xdr:row>
      <xdr:rowOff>115062</xdr:rowOff>
    </xdr:from>
    <xdr:to>
      <xdr:col>23</xdr:col>
      <xdr:colOff>606425</xdr:colOff>
      <xdr:row>33</xdr:row>
      <xdr:rowOff>115062</xdr:rowOff>
    </xdr:to>
    <xdr:cxnSp macro="">
      <xdr:nvCxnSpPr>
        <xdr:cNvPr id="380" name="直線コネクタ 379"/>
        <xdr:cNvCxnSpPr/>
      </xdr:nvCxnSpPr>
      <xdr:spPr>
        <a:xfrm>
          <a:off x="16230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104411</xdr:rowOff>
    </xdr:from>
    <xdr:ext cx="405111" cy="259045"/>
    <xdr:sp macro="" textlink="">
      <xdr:nvSpPr>
        <xdr:cNvPr id="381" name="【一般廃棄物処理施設】&#10;有形固定資産減価償却率平均値テキスト"/>
        <xdr:cNvSpPr txBox="1"/>
      </xdr:nvSpPr>
      <xdr:spPr>
        <a:xfrm>
          <a:off x="164084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382" name="フローチャート : 判断 381"/>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383" name="フローチャート : 判断 382"/>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26687</xdr:rowOff>
    </xdr:from>
    <xdr:ext cx="405111" cy="259045"/>
    <xdr:sp macro="" textlink="">
      <xdr:nvSpPr>
        <xdr:cNvPr id="384" name="n_1aveValue【一般廃棄物処理施設】&#10;有形固定資産減価償却率"/>
        <xdr:cNvSpPr txBox="1"/>
      </xdr:nvSpPr>
      <xdr:spPr>
        <a:xfrm>
          <a:off x="15266043"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27686</xdr:rowOff>
    </xdr:from>
    <xdr:to>
      <xdr:col>22</xdr:col>
      <xdr:colOff>415925</xdr:colOff>
      <xdr:row>36</xdr:row>
      <xdr:rowOff>129286</xdr:rowOff>
    </xdr:to>
    <xdr:sp macro="" textlink="">
      <xdr:nvSpPr>
        <xdr:cNvPr id="390" name="円/楕円 389"/>
        <xdr:cNvSpPr/>
      </xdr:nvSpPr>
      <xdr:spPr>
        <a:xfrm>
          <a:off x="154305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145813</xdr:rowOff>
    </xdr:from>
    <xdr:ext cx="405111" cy="259045"/>
    <xdr:sp macro="" textlink="">
      <xdr:nvSpPr>
        <xdr:cNvPr id="391" name="n_1mainValue【一般廃棄物処理施設】&#10;有形固定資産減価償却率"/>
        <xdr:cNvSpPr txBox="1"/>
      </xdr:nvSpPr>
      <xdr:spPr>
        <a:xfrm>
          <a:off x="15266043"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02" name="テキスト ボックス 401"/>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03" name="直線コネクタ 40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04" name="テキスト ボックス 403"/>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5" name="直線コネクタ 40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06" name="テキスト ボックス 40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7" name="直線コネクタ 40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08" name="テキスト ボックス 40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9" name="直線コネクタ 40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10" name="テキスト ボックス 40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11" name="直線コネクタ 41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12" name="テキスト ボックス 41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13" name="直線コネクタ 41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14" name="テキスト ボックス 41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6" name="テキスト ボックス 41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22952</xdr:rowOff>
    </xdr:from>
    <xdr:to>
      <xdr:col>32</xdr:col>
      <xdr:colOff>186689</xdr:colOff>
      <xdr:row>42</xdr:row>
      <xdr:rowOff>18969</xdr:rowOff>
    </xdr:to>
    <xdr:cxnSp macro="">
      <xdr:nvCxnSpPr>
        <xdr:cNvPr id="418" name="直線コネクタ 417"/>
        <xdr:cNvCxnSpPr/>
      </xdr:nvCxnSpPr>
      <xdr:spPr>
        <a:xfrm flipV="1">
          <a:off x="22160864" y="5680802"/>
          <a:ext cx="0" cy="1539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22796</xdr:rowOff>
    </xdr:from>
    <xdr:ext cx="534377" cy="259045"/>
    <xdr:sp macro="" textlink="">
      <xdr:nvSpPr>
        <xdr:cNvPr id="419" name="【一般廃棄物処理施設】&#10;一人当たり有形固定資産（償却資産）額最小値テキスト"/>
        <xdr:cNvSpPr txBox="1"/>
      </xdr:nvSpPr>
      <xdr:spPr>
        <a:xfrm>
          <a:off x="22250400" y="7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24,505</a:t>
          </a:r>
          <a:endParaRPr kumimoji="1" lang="ja-JP" altLang="en-US" sz="1000" b="1">
            <a:latin typeface="ＭＳ Ｐゴシック"/>
          </a:endParaRPr>
        </a:p>
      </xdr:txBody>
    </xdr:sp>
    <xdr:clientData/>
  </xdr:oneCellAnchor>
  <xdr:twoCellAnchor>
    <xdr:from>
      <xdr:col>32</xdr:col>
      <xdr:colOff>98425</xdr:colOff>
      <xdr:row>42</xdr:row>
      <xdr:rowOff>18969</xdr:rowOff>
    </xdr:from>
    <xdr:to>
      <xdr:col>32</xdr:col>
      <xdr:colOff>276225</xdr:colOff>
      <xdr:row>42</xdr:row>
      <xdr:rowOff>18969</xdr:rowOff>
    </xdr:to>
    <xdr:cxnSp macro="">
      <xdr:nvCxnSpPr>
        <xdr:cNvPr id="420" name="直線コネクタ 419"/>
        <xdr:cNvCxnSpPr/>
      </xdr:nvCxnSpPr>
      <xdr:spPr>
        <a:xfrm>
          <a:off x="22072600" y="72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141079</xdr:rowOff>
    </xdr:from>
    <xdr:ext cx="599010" cy="259045"/>
    <xdr:sp macro="" textlink="">
      <xdr:nvSpPr>
        <xdr:cNvPr id="421" name="【一般廃棄物処理施設】&#10;一人当たり有形固定資産（償却資産）額最大値テキスト"/>
        <xdr:cNvSpPr txBox="1"/>
      </xdr:nvSpPr>
      <xdr:spPr>
        <a:xfrm>
          <a:off x="22250400" y="54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118,761</a:t>
          </a:r>
          <a:endParaRPr kumimoji="1" lang="ja-JP" altLang="en-US" sz="1000" b="1">
            <a:latin typeface="ＭＳ Ｐゴシック"/>
          </a:endParaRPr>
        </a:p>
      </xdr:txBody>
    </xdr:sp>
    <xdr:clientData/>
  </xdr:oneCellAnchor>
  <xdr:twoCellAnchor>
    <xdr:from>
      <xdr:col>32</xdr:col>
      <xdr:colOff>98425</xdr:colOff>
      <xdr:row>33</xdr:row>
      <xdr:rowOff>22952</xdr:rowOff>
    </xdr:from>
    <xdr:to>
      <xdr:col>32</xdr:col>
      <xdr:colOff>276225</xdr:colOff>
      <xdr:row>33</xdr:row>
      <xdr:rowOff>22952</xdr:rowOff>
    </xdr:to>
    <xdr:cxnSp macro="">
      <xdr:nvCxnSpPr>
        <xdr:cNvPr id="422" name="直線コネクタ 421"/>
        <xdr:cNvCxnSpPr/>
      </xdr:nvCxnSpPr>
      <xdr:spPr>
        <a:xfrm>
          <a:off x="22072600" y="568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50755</xdr:rowOff>
    </xdr:from>
    <xdr:ext cx="534377" cy="259045"/>
    <xdr:sp macro="" textlink="">
      <xdr:nvSpPr>
        <xdr:cNvPr id="423" name="【一般廃棄物処理施設】&#10;一人当たり有形固定資産（償却資産）額平均値テキスト"/>
        <xdr:cNvSpPr txBox="1"/>
      </xdr:nvSpPr>
      <xdr:spPr>
        <a:xfrm>
          <a:off x="22250400" y="656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72328</xdr:rowOff>
    </xdr:from>
    <xdr:to>
      <xdr:col>32</xdr:col>
      <xdr:colOff>238125</xdr:colOff>
      <xdr:row>39</xdr:row>
      <xdr:rowOff>2478</xdr:rowOff>
    </xdr:to>
    <xdr:sp macro="" textlink="">
      <xdr:nvSpPr>
        <xdr:cNvPr id="424" name="フローチャート : 判断 423"/>
        <xdr:cNvSpPr/>
      </xdr:nvSpPr>
      <xdr:spPr>
        <a:xfrm>
          <a:off x="22110700" y="65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81244</xdr:rowOff>
    </xdr:from>
    <xdr:to>
      <xdr:col>31</xdr:col>
      <xdr:colOff>85725</xdr:colOff>
      <xdr:row>40</xdr:row>
      <xdr:rowOff>11394</xdr:rowOff>
    </xdr:to>
    <xdr:sp macro="" textlink="">
      <xdr:nvSpPr>
        <xdr:cNvPr id="425" name="フローチャート : 判断 424"/>
        <xdr:cNvSpPr/>
      </xdr:nvSpPr>
      <xdr:spPr>
        <a:xfrm>
          <a:off x="21272500" y="67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27921</xdr:rowOff>
    </xdr:from>
    <xdr:ext cx="534377" cy="259045"/>
    <xdr:sp macro="" textlink="">
      <xdr:nvSpPr>
        <xdr:cNvPr id="426" name="n_1aveValue【一般廃棄物処理施設】&#10;一人当たり有形固定資産（償却資産）額"/>
        <xdr:cNvSpPr txBox="1"/>
      </xdr:nvSpPr>
      <xdr:spPr>
        <a:xfrm>
          <a:off x="21043411" y="65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42</xdr:row>
      <xdr:rowOff>52979</xdr:rowOff>
    </xdr:from>
    <xdr:to>
      <xdr:col>31</xdr:col>
      <xdr:colOff>85725</xdr:colOff>
      <xdr:row>42</xdr:row>
      <xdr:rowOff>154579</xdr:rowOff>
    </xdr:to>
    <xdr:sp macro="" textlink="">
      <xdr:nvSpPr>
        <xdr:cNvPr id="432" name="円/楕円 431"/>
        <xdr:cNvSpPr/>
      </xdr:nvSpPr>
      <xdr:spPr>
        <a:xfrm>
          <a:off x="21272500" y="725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42</xdr:row>
      <xdr:rowOff>145706</xdr:rowOff>
    </xdr:from>
    <xdr:ext cx="534377" cy="259045"/>
    <xdr:sp macro="" textlink="">
      <xdr:nvSpPr>
        <xdr:cNvPr id="433" name="n_1mainValue【一般廃棄物処理施設】&#10;一人当たり有形固定資産（償却資産）額"/>
        <xdr:cNvSpPr txBox="1"/>
      </xdr:nvSpPr>
      <xdr:spPr>
        <a:xfrm>
          <a:off x="21043411" y="734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4" name="正方形/長方形 4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5" name="正方形/長方形 4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6" name="正方形/長方形 4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7" name="正方形/長方形 4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8" name="正方形/長方形 4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9" name="正方形/長方形 4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0" name="正方形/長方形 4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1" name="正方形/長方形 4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2" name="テキスト ボックス 4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3" name="直線コネクタ 4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4" name="テキスト ボックス 44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445" name="直線コネクタ 44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446" name="テキスト ボックス 44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47" name="直線コネクタ 44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48" name="テキスト ボックス 44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449" name="直線コネクタ 44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450" name="テキスト ボックス 44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51" name="直線コネクタ 4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2" name="テキスト ボックス 4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453" name="直線コネクタ 45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454" name="テキスト ボックス 45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55" name="直線コネクタ 45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56" name="テキスト ボックス 45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457" name="直線コネクタ 45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458" name="テキスト ボックス 45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9" name="直線コネクタ 4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60" name="テキスト ボックス 45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168593</xdr:rowOff>
    </xdr:to>
    <xdr:cxnSp macro="">
      <xdr:nvCxnSpPr>
        <xdr:cNvPr id="462" name="直線コネクタ 461"/>
        <xdr:cNvCxnSpPr/>
      </xdr:nvCxnSpPr>
      <xdr:spPr>
        <a:xfrm flipV="1">
          <a:off x="16318864" y="9601200"/>
          <a:ext cx="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970</xdr:rowOff>
    </xdr:from>
    <xdr:ext cx="405111" cy="259045"/>
    <xdr:sp macro="" textlink="">
      <xdr:nvSpPr>
        <xdr:cNvPr id="463" name="【保健センター・保健所】&#10;有形固定資産減価償却率最小値テキスト"/>
        <xdr:cNvSpPr txBox="1"/>
      </xdr:nvSpPr>
      <xdr:spPr>
        <a:xfrm>
          <a:off x="16408400" y="1097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63</xdr:row>
      <xdr:rowOff>168593</xdr:rowOff>
    </xdr:from>
    <xdr:to>
      <xdr:col>23</xdr:col>
      <xdr:colOff>606425</xdr:colOff>
      <xdr:row>63</xdr:row>
      <xdr:rowOff>168593</xdr:rowOff>
    </xdr:to>
    <xdr:cxnSp macro="">
      <xdr:nvCxnSpPr>
        <xdr:cNvPr id="464" name="直線コネクタ 463"/>
        <xdr:cNvCxnSpPr/>
      </xdr:nvCxnSpPr>
      <xdr:spPr>
        <a:xfrm>
          <a:off x="16230600" y="1096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65"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66" name="直線コネクタ 465"/>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19067</xdr:rowOff>
    </xdr:from>
    <xdr:ext cx="405111" cy="259045"/>
    <xdr:sp macro="" textlink="">
      <xdr:nvSpPr>
        <xdr:cNvPr id="467" name="【保健センター・保健所】&#10;有形固定資産減価償却率平均値テキスト"/>
        <xdr:cNvSpPr txBox="1"/>
      </xdr:nvSpPr>
      <xdr:spPr>
        <a:xfrm>
          <a:off x="164084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40640</xdr:rowOff>
    </xdr:from>
    <xdr:to>
      <xdr:col>23</xdr:col>
      <xdr:colOff>568325</xdr:colOff>
      <xdr:row>60</xdr:row>
      <xdr:rowOff>142240</xdr:rowOff>
    </xdr:to>
    <xdr:sp macro="" textlink="">
      <xdr:nvSpPr>
        <xdr:cNvPr id="468" name="フローチャート : 判断 467"/>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89218</xdr:rowOff>
    </xdr:from>
    <xdr:to>
      <xdr:col>22</xdr:col>
      <xdr:colOff>415925</xdr:colOff>
      <xdr:row>60</xdr:row>
      <xdr:rowOff>19368</xdr:rowOff>
    </xdr:to>
    <xdr:sp macro="" textlink="">
      <xdr:nvSpPr>
        <xdr:cNvPr id="469" name="フローチャート : 判断 468"/>
        <xdr:cNvSpPr/>
      </xdr:nvSpPr>
      <xdr:spPr>
        <a:xfrm>
          <a:off x="15430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10495</xdr:rowOff>
    </xdr:from>
    <xdr:ext cx="405111" cy="259045"/>
    <xdr:sp macro="" textlink="">
      <xdr:nvSpPr>
        <xdr:cNvPr id="470" name="n_1aveValue【保健センター・保健所】&#10;有形固定資産減価償却率"/>
        <xdr:cNvSpPr txBox="1"/>
      </xdr:nvSpPr>
      <xdr:spPr>
        <a:xfrm>
          <a:off x="15266043" y="10297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34925</xdr:rowOff>
    </xdr:from>
    <xdr:to>
      <xdr:col>22</xdr:col>
      <xdr:colOff>415925</xdr:colOff>
      <xdr:row>56</xdr:row>
      <xdr:rowOff>136525</xdr:rowOff>
    </xdr:to>
    <xdr:sp macro="" textlink="">
      <xdr:nvSpPr>
        <xdr:cNvPr id="476" name="円/楕円 475"/>
        <xdr:cNvSpPr/>
      </xdr:nvSpPr>
      <xdr:spPr>
        <a:xfrm>
          <a:off x="154305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153052</xdr:rowOff>
    </xdr:from>
    <xdr:ext cx="405111" cy="259045"/>
    <xdr:sp macro="" textlink="">
      <xdr:nvSpPr>
        <xdr:cNvPr id="477" name="n_1mainValue【保健センター・保健所】&#10;有形固定資産減価償却率"/>
        <xdr:cNvSpPr txBox="1"/>
      </xdr:nvSpPr>
      <xdr:spPr>
        <a:xfrm>
          <a:off x="15266043" y="941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88" name="直線コネクタ 4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9" name="テキスト ボックス 4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90" name="直線コネクタ 4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91" name="テキスト ボックス 4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92" name="直線コネクタ 4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93" name="テキスト ボックス 4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94" name="直線コネクタ 4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95" name="テキスト ボックス 4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96" name="直線コネクタ 4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97" name="テキスト ボックス 49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9" name="テキスト ボックス 4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63</xdr:row>
      <xdr:rowOff>133350</xdr:rowOff>
    </xdr:to>
    <xdr:cxnSp macro="">
      <xdr:nvCxnSpPr>
        <xdr:cNvPr id="501" name="直線コネクタ 500"/>
        <xdr:cNvCxnSpPr/>
      </xdr:nvCxnSpPr>
      <xdr:spPr>
        <a:xfrm flipV="1">
          <a:off x="22160864" y="963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502"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503" name="直線コネクタ 502"/>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504"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505" name="直線コネクタ 50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3827</xdr:rowOff>
    </xdr:from>
    <xdr:ext cx="469744" cy="259045"/>
    <xdr:sp macro="" textlink="">
      <xdr:nvSpPr>
        <xdr:cNvPr id="506" name="【保健センター・保健所】&#10;一人当たり面積平均値テキスト"/>
        <xdr:cNvSpPr txBox="1"/>
      </xdr:nvSpPr>
      <xdr:spPr>
        <a:xfrm>
          <a:off x="222504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507" name="フローチャート : 判断 506"/>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25400</xdr:rowOff>
    </xdr:from>
    <xdr:to>
      <xdr:col>31</xdr:col>
      <xdr:colOff>85725</xdr:colOff>
      <xdr:row>60</xdr:row>
      <xdr:rowOff>127000</xdr:rowOff>
    </xdr:to>
    <xdr:sp macro="" textlink="">
      <xdr:nvSpPr>
        <xdr:cNvPr id="508" name="フローチャート : 判断 507"/>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118127</xdr:rowOff>
    </xdr:from>
    <xdr:ext cx="469744" cy="259045"/>
    <xdr:sp macro="" textlink="">
      <xdr:nvSpPr>
        <xdr:cNvPr id="509" name="n_1aveValue【保健センター・保健所】&#10;一人当たり面積"/>
        <xdr:cNvSpPr txBox="1"/>
      </xdr:nvSpPr>
      <xdr:spPr>
        <a:xfrm>
          <a:off x="210757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82550</xdr:rowOff>
    </xdr:from>
    <xdr:to>
      <xdr:col>31</xdr:col>
      <xdr:colOff>85725</xdr:colOff>
      <xdr:row>60</xdr:row>
      <xdr:rowOff>12700</xdr:rowOff>
    </xdr:to>
    <xdr:sp macro="" textlink="">
      <xdr:nvSpPr>
        <xdr:cNvPr id="515" name="円/楕円 514"/>
        <xdr:cNvSpPr/>
      </xdr:nvSpPr>
      <xdr:spPr>
        <a:xfrm>
          <a:off x="2127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29227</xdr:rowOff>
    </xdr:from>
    <xdr:ext cx="469744" cy="259045"/>
    <xdr:sp macro="" textlink="">
      <xdr:nvSpPr>
        <xdr:cNvPr id="516" name="n_1mainValue【保健センター・保健所】&#10;一人当たり面積"/>
        <xdr:cNvSpPr txBox="1"/>
      </xdr:nvSpPr>
      <xdr:spPr>
        <a:xfrm>
          <a:off x="210757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27" name="テキスト ボックス 52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28" name="直線コネクタ 52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29" name="テキスト ボックス 52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30" name="直線コネクタ 52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31" name="テキスト ボックス 53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32" name="直線コネクタ 53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33" name="テキスト ボックス 53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34" name="直線コネクタ 53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35" name="テキスト ボックス 53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6" name="直線コネクタ 5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7" name="テキスト ボックス 53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106680</xdr:rowOff>
    </xdr:from>
    <xdr:to>
      <xdr:col>23</xdr:col>
      <xdr:colOff>516889</xdr:colOff>
      <xdr:row>85</xdr:row>
      <xdr:rowOff>54102</xdr:rowOff>
    </xdr:to>
    <xdr:cxnSp macro="">
      <xdr:nvCxnSpPr>
        <xdr:cNvPr id="539" name="直線コネクタ 538"/>
        <xdr:cNvCxnSpPr/>
      </xdr:nvCxnSpPr>
      <xdr:spPr>
        <a:xfrm flipV="1">
          <a:off x="16318864" y="13651230"/>
          <a:ext cx="0" cy="97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57929</xdr:rowOff>
    </xdr:from>
    <xdr:ext cx="405111" cy="259045"/>
    <xdr:sp macro="" textlink="">
      <xdr:nvSpPr>
        <xdr:cNvPr id="540" name="【消防施設】&#10;有形固定資産減価償却率最小値テキスト"/>
        <xdr:cNvSpPr txBox="1"/>
      </xdr:nvSpPr>
      <xdr:spPr>
        <a:xfrm>
          <a:off x="16408400" y="1463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85</xdr:row>
      <xdr:rowOff>54102</xdr:rowOff>
    </xdr:from>
    <xdr:to>
      <xdr:col>23</xdr:col>
      <xdr:colOff>606425</xdr:colOff>
      <xdr:row>85</xdr:row>
      <xdr:rowOff>54102</xdr:rowOff>
    </xdr:to>
    <xdr:cxnSp macro="">
      <xdr:nvCxnSpPr>
        <xdr:cNvPr id="541" name="直線コネクタ 540"/>
        <xdr:cNvCxnSpPr/>
      </xdr:nvCxnSpPr>
      <xdr:spPr>
        <a:xfrm>
          <a:off x="16230600" y="1462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53357</xdr:rowOff>
    </xdr:from>
    <xdr:ext cx="405111" cy="259045"/>
    <xdr:sp macro="" textlink="">
      <xdr:nvSpPr>
        <xdr:cNvPr id="542" name="【消防施設】&#10;有形固定資産減価償却率最大値テキスト"/>
        <xdr:cNvSpPr txBox="1"/>
      </xdr:nvSpPr>
      <xdr:spPr>
        <a:xfrm>
          <a:off x="16408400" y="1342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79</xdr:row>
      <xdr:rowOff>106680</xdr:rowOff>
    </xdr:from>
    <xdr:to>
      <xdr:col>23</xdr:col>
      <xdr:colOff>606425</xdr:colOff>
      <xdr:row>79</xdr:row>
      <xdr:rowOff>106680</xdr:rowOff>
    </xdr:to>
    <xdr:cxnSp macro="">
      <xdr:nvCxnSpPr>
        <xdr:cNvPr id="543" name="直線コネクタ 542"/>
        <xdr:cNvCxnSpPr/>
      </xdr:nvCxnSpPr>
      <xdr:spPr>
        <a:xfrm>
          <a:off x="16230600" y="1365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100601</xdr:rowOff>
    </xdr:from>
    <xdr:ext cx="405111" cy="259045"/>
    <xdr:sp macro="" textlink="">
      <xdr:nvSpPr>
        <xdr:cNvPr id="544" name="【消防施設】&#10;有形固定資産減価償却率平均値テキスト"/>
        <xdr:cNvSpPr txBox="1"/>
      </xdr:nvSpPr>
      <xdr:spPr>
        <a:xfrm>
          <a:off x="164084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122174</xdr:rowOff>
    </xdr:from>
    <xdr:to>
      <xdr:col>23</xdr:col>
      <xdr:colOff>568325</xdr:colOff>
      <xdr:row>82</xdr:row>
      <xdr:rowOff>52324</xdr:rowOff>
    </xdr:to>
    <xdr:sp macro="" textlink="">
      <xdr:nvSpPr>
        <xdr:cNvPr id="545" name="フローチャート : 判断 544"/>
        <xdr:cNvSpPr/>
      </xdr:nvSpPr>
      <xdr:spPr>
        <a:xfrm>
          <a:off x="16268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167894</xdr:rowOff>
    </xdr:from>
    <xdr:to>
      <xdr:col>22</xdr:col>
      <xdr:colOff>415925</xdr:colOff>
      <xdr:row>81</xdr:row>
      <xdr:rowOff>98044</xdr:rowOff>
    </xdr:to>
    <xdr:sp macro="" textlink="">
      <xdr:nvSpPr>
        <xdr:cNvPr id="546" name="フローチャート : 判断 545"/>
        <xdr:cNvSpPr/>
      </xdr:nvSpPr>
      <xdr:spPr>
        <a:xfrm>
          <a:off x="15430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89171</xdr:rowOff>
    </xdr:from>
    <xdr:ext cx="405111" cy="259045"/>
    <xdr:sp macro="" textlink="">
      <xdr:nvSpPr>
        <xdr:cNvPr id="547" name="n_1aveValue【消防施設】&#10;有形固定資産減価償却率"/>
        <xdr:cNvSpPr txBox="1"/>
      </xdr:nvSpPr>
      <xdr:spPr>
        <a:xfrm>
          <a:off x="15266043"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8" name="テキスト ボックス 5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9" name="テキスト ボックス 5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0" name="テキスト ボックス 5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1" name="テキスト ボックス 5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2" name="テキスト ボックス 5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135889</xdr:rowOff>
    </xdr:from>
    <xdr:to>
      <xdr:col>22</xdr:col>
      <xdr:colOff>415925</xdr:colOff>
      <xdr:row>78</xdr:row>
      <xdr:rowOff>66039</xdr:rowOff>
    </xdr:to>
    <xdr:sp macro="" textlink="">
      <xdr:nvSpPr>
        <xdr:cNvPr id="553" name="円/楕円 552"/>
        <xdr:cNvSpPr/>
      </xdr:nvSpPr>
      <xdr:spPr>
        <a:xfrm>
          <a:off x="15430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82566</xdr:rowOff>
    </xdr:from>
    <xdr:ext cx="405111" cy="259045"/>
    <xdr:sp macro="" textlink="">
      <xdr:nvSpPr>
        <xdr:cNvPr id="554" name="n_1mainValue【消防施設】&#10;有形固定資産減価償却率"/>
        <xdr:cNvSpPr txBox="1"/>
      </xdr:nvSpPr>
      <xdr:spPr>
        <a:xfrm>
          <a:off x="15266043" y="1311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2" name="正方形/長方形 5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3" name="テキスト ボックス 5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4" name="直線コネクタ 5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65" name="テキスト ボックス 56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566" name="直線コネクタ 565"/>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567" name="テキスト ボックス 566"/>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568" name="直線コネクタ 567"/>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69" name="テキスト ボックス 568"/>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570" name="直線コネクタ 569"/>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571" name="テキスト ボックス 570"/>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72" name="直線コネクタ 57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73" name="テキスト ボックス 57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574" name="直線コネクタ 573"/>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575" name="テキスト ボックス 574"/>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76" name="直線コネクタ 575"/>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77" name="テキスト ボックス 576"/>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578" name="直線コネクタ 577"/>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579" name="テキスト ボックス 578"/>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80" name="直線コネクタ 5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81" name="テキスト ボックス 5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583" name="直線コネクタ 582"/>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84"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85" name="直線コネクタ 58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86"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87" name="直線コネクタ 58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137177</xdr:rowOff>
    </xdr:from>
    <xdr:ext cx="469744" cy="259045"/>
    <xdr:sp macro="" textlink="">
      <xdr:nvSpPr>
        <xdr:cNvPr id="588" name="【消防施設】&#10;一人当たり面積平均値テキスト"/>
        <xdr:cNvSpPr txBox="1"/>
      </xdr:nvSpPr>
      <xdr:spPr>
        <a:xfrm>
          <a:off x="22250400" y="1419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158750</xdr:rowOff>
    </xdr:from>
    <xdr:to>
      <xdr:col>32</xdr:col>
      <xdr:colOff>238125</xdr:colOff>
      <xdr:row>83</xdr:row>
      <xdr:rowOff>88900</xdr:rowOff>
    </xdr:to>
    <xdr:sp macro="" textlink="">
      <xdr:nvSpPr>
        <xdr:cNvPr id="589" name="フローチャート : 判断 588"/>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15875</xdr:rowOff>
    </xdr:from>
    <xdr:to>
      <xdr:col>31</xdr:col>
      <xdr:colOff>85725</xdr:colOff>
      <xdr:row>82</xdr:row>
      <xdr:rowOff>117475</xdr:rowOff>
    </xdr:to>
    <xdr:sp macro="" textlink="">
      <xdr:nvSpPr>
        <xdr:cNvPr id="590" name="フローチャート : 判断 589"/>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108602</xdr:rowOff>
    </xdr:from>
    <xdr:ext cx="469744" cy="259045"/>
    <xdr:sp macro="" textlink="">
      <xdr:nvSpPr>
        <xdr:cNvPr id="591" name="n_1aveValue【消防施設】&#10;一人当たり面積"/>
        <xdr:cNvSpPr txBox="1"/>
      </xdr:nvSpPr>
      <xdr:spPr>
        <a:xfrm>
          <a:off x="210757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92" name="テキスト ボックス 5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3" name="テキスト ボックス 5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4" name="テキスト ボックス 5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5" name="テキスト ボックス 5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6" name="テキスト ボックス 5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73025</xdr:rowOff>
    </xdr:from>
    <xdr:to>
      <xdr:col>31</xdr:col>
      <xdr:colOff>85725</xdr:colOff>
      <xdr:row>82</xdr:row>
      <xdr:rowOff>3175</xdr:rowOff>
    </xdr:to>
    <xdr:sp macro="" textlink="">
      <xdr:nvSpPr>
        <xdr:cNvPr id="597" name="円/楕円 596"/>
        <xdr:cNvSpPr/>
      </xdr:nvSpPr>
      <xdr:spPr>
        <a:xfrm>
          <a:off x="21272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19702</xdr:rowOff>
    </xdr:from>
    <xdr:ext cx="469744" cy="259045"/>
    <xdr:sp macro="" textlink="">
      <xdr:nvSpPr>
        <xdr:cNvPr id="598" name="n_1mainValue【消防施設】&#10;一人当たり面積"/>
        <xdr:cNvSpPr txBox="1"/>
      </xdr:nvSpPr>
      <xdr:spPr>
        <a:xfrm>
          <a:off x="21075727" y="1373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9" name="正方形/長方形 5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00" name="正方形/長方形 5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01" name="正方形/長方形 6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02" name="正方形/長方形 6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03" name="正方形/長方形 6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4" name="正方形/長方形 6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5" name="正方形/長方形 6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6" name="正方形/長方形 6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7" name="テキスト ボックス 6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8" name="直線コネクタ 6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9" name="テキスト ボックス 60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10" name="直線コネクタ 6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11" name="テキスト ボックス 61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12" name="直線コネクタ 6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13" name="テキスト ボックス 6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14" name="直線コネクタ 6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5" name="テキスト ボックス 6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6" name="直線コネクタ 6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7" name="テキスト ボックス 6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8" name="直線コネクタ 6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9" name="テキスト ボックス 61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20" name="直線コネクタ 6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21" name="テキスト ボックス 6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109</xdr:row>
      <xdr:rowOff>11430</xdr:rowOff>
    </xdr:to>
    <xdr:cxnSp macro="">
      <xdr:nvCxnSpPr>
        <xdr:cNvPr id="623" name="直線コネクタ 622"/>
        <xdr:cNvCxnSpPr/>
      </xdr:nvCxnSpPr>
      <xdr:spPr>
        <a:xfrm flipV="1">
          <a:off x="16318864" y="17291686"/>
          <a:ext cx="0" cy="140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15257</xdr:rowOff>
    </xdr:from>
    <xdr:ext cx="405111" cy="259045"/>
    <xdr:sp macro="" textlink="">
      <xdr:nvSpPr>
        <xdr:cNvPr id="624" name="【庁舎】&#10;有形固定資産減価償却率最小値テキスト"/>
        <xdr:cNvSpPr txBox="1"/>
      </xdr:nvSpPr>
      <xdr:spPr>
        <a:xfrm>
          <a:off x="164084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428625</xdr:colOff>
      <xdr:row>109</xdr:row>
      <xdr:rowOff>11430</xdr:rowOff>
    </xdr:from>
    <xdr:to>
      <xdr:col>23</xdr:col>
      <xdr:colOff>606425</xdr:colOff>
      <xdr:row>109</xdr:row>
      <xdr:rowOff>11430</xdr:rowOff>
    </xdr:to>
    <xdr:cxnSp macro="">
      <xdr:nvCxnSpPr>
        <xdr:cNvPr id="625" name="直線コネクタ 624"/>
        <xdr:cNvCxnSpPr/>
      </xdr:nvCxnSpPr>
      <xdr:spPr>
        <a:xfrm>
          <a:off x="16230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26" name="【庁舎】&#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27" name="直線コネクタ 626"/>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1922</xdr:rowOff>
    </xdr:from>
    <xdr:ext cx="405111" cy="259045"/>
    <xdr:sp macro="" textlink="">
      <xdr:nvSpPr>
        <xdr:cNvPr id="628" name="【庁舎】&#10;有形固定資産減価償却率平均値テキスト"/>
        <xdr:cNvSpPr txBox="1"/>
      </xdr:nvSpPr>
      <xdr:spPr>
        <a:xfrm>
          <a:off x="16408400" y="1800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23495</xdr:rowOff>
    </xdr:from>
    <xdr:to>
      <xdr:col>23</xdr:col>
      <xdr:colOff>568325</xdr:colOff>
      <xdr:row>105</xdr:row>
      <xdr:rowOff>125095</xdr:rowOff>
    </xdr:to>
    <xdr:sp macro="" textlink="">
      <xdr:nvSpPr>
        <xdr:cNvPr id="629" name="フローチャート : 判断 628"/>
        <xdr:cNvSpPr/>
      </xdr:nvSpPr>
      <xdr:spPr>
        <a:xfrm>
          <a:off x="162687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120650</xdr:rowOff>
    </xdr:from>
    <xdr:to>
      <xdr:col>22</xdr:col>
      <xdr:colOff>415925</xdr:colOff>
      <xdr:row>106</xdr:row>
      <xdr:rowOff>50800</xdr:rowOff>
    </xdr:to>
    <xdr:sp macro="" textlink="">
      <xdr:nvSpPr>
        <xdr:cNvPr id="630" name="フローチャート : 判断 629"/>
        <xdr:cNvSpPr/>
      </xdr:nvSpPr>
      <xdr:spPr>
        <a:xfrm>
          <a:off x="15430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67327</xdr:rowOff>
    </xdr:from>
    <xdr:ext cx="405111" cy="259045"/>
    <xdr:sp macro="" textlink="">
      <xdr:nvSpPr>
        <xdr:cNvPr id="631" name="n_1aveValue【庁舎】&#10;有形固定資産減価償却率"/>
        <xdr:cNvSpPr txBox="1"/>
      </xdr:nvSpPr>
      <xdr:spPr>
        <a:xfrm>
          <a:off x="15266043"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32" name="テキスト ボックス 6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3" name="テキスト ボックス 6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4" name="テキスト ボックス 6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5" name="テキスト ボックス 6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6" name="テキスト ボックス 6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149225</xdr:rowOff>
    </xdr:from>
    <xdr:to>
      <xdr:col>22</xdr:col>
      <xdr:colOff>415925</xdr:colOff>
      <xdr:row>109</xdr:row>
      <xdr:rowOff>79375</xdr:rowOff>
    </xdr:to>
    <xdr:sp macro="" textlink="">
      <xdr:nvSpPr>
        <xdr:cNvPr id="637" name="円/楕円 636"/>
        <xdr:cNvSpPr/>
      </xdr:nvSpPr>
      <xdr:spPr>
        <a:xfrm>
          <a:off x="15430500" y="186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109</xdr:row>
      <xdr:rowOff>70502</xdr:rowOff>
    </xdr:from>
    <xdr:ext cx="405111" cy="259045"/>
    <xdr:sp macro="" textlink="">
      <xdr:nvSpPr>
        <xdr:cNvPr id="638" name="n_1mainValue【庁舎】&#10;有形固定資産減価償却率"/>
        <xdr:cNvSpPr txBox="1"/>
      </xdr:nvSpPr>
      <xdr:spPr>
        <a:xfrm>
          <a:off x="15266043" y="187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9" name="正方形/長方形 6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40" name="正方形/長方形 6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41" name="正方形/長方形 6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42" name="正方形/長方形 6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3" name="正方形/長方形 6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4" name="正方形/長方形 6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5" name="正方形/長方形 6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6" name="正方形/長方形 6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7" name="テキスト ボックス 6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8" name="直線コネクタ 6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49" name="直線コネクタ 6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50" name="テキスト ボックス 6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51" name="直線コネクタ 6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52" name="テキスト ボックス 6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53" name="直線コネクタ 6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4" name="テキスト ボックス 6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5" name="直線コネクタ 6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6" name="テキスト ボックス 6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7" name="直線コネクタ 6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8" name="テキスト ボックス 6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38100</xdr:rowOff>
    </xdr:from>
    <xdr:to>
      <xdr:col>32</xdr:col>
      <xdr:colOff>186689</xdr:colOff>
      <xdr:row>107</xdr:row>
      <xdr:rowOff>160020</xdr:rowOff>
    </xdr:to>
    <xdr:cxnSp macro="">
      <xdr:nvCxnSpPr>
        <xdr:cNvPr id="662" name="直線コネクタ 661"/>
        <xdr:cNvCxnSpPr/>
      </xdr:nvCxnSpPr>
      <xdr:spPr>
        <a:xfrm flipV="1">
          <a:off x="22160864" y="173545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163847</xdr:rowOff>
    </xdr:from>
    <xdr:ext cx="469744" cy="259045"/>
    <xdr:sp macro="" textlink="">
      <xdr:nvSpPr>
        <xdr:cNvPr id="663" name="【庁舎】&#10;一人当たり面積最小値テキスト"/>
        <xdr:cNvSpPr txBox="1"/>
      </xdr:nvSpPr>
      <xdr:spPr>
        <a:xfrm>
          <a:off x="222504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107</xdr:row>
      <xdr:rowOff>160020</xdr:rowOff>
    </xdr:from>
    <xdr:to>
      <xdr:col>32</xdr:col>
      <xdr:colOff>276225</xdr:colOff>
      <xdr:row>107</xdr:row>
      <xdr:rowOff>160020</xdr:rowOff>
    </xdr:to>
    <xdr:cxnSp macro="">
      <xdr:nvCxnSpPr>
        <xdr:cNvPr id="664" name="直線コネクタ 663"/>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156227</xdr:rowOff>
    </xdr:from>
    <xdr:ext cx="469744" cy="259045"/>
    <xdr:sp macro="" textlink="">
      <xdr:nvSpPr>
        <xdr:cNvPr id="665" name="【庁舎】&#10;一人当たり面積最大値テキスト"/>
        <xdr:cNvSpPr txBox="1"/>
      </xdr:nvSpPr>
      <xdr:spPr>
        <a:xfrm>
          <a:off x="222504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101</xdr:row>
      <xdr:rowOff>38100</xdr:rowOff>
    </xdr:from>
    <xdr:to>
      <xdr:col>32</xdr:col>
      <xdr:colOff>276225</xdr:colOff>
      <xdr:row>101</xdr:row>
      <xdr:rowOff>38100</xdr:rowOff>
    </xdr:to>
    <xdr:cxnSp macro="">
      <xdr:nvCxnSpPr>
        <xdr:cNvPr id="666" name="直線コネクタ 665"/>
        <xdr:cNvCxnSpPr/>
      </xdr:nvCxnSpPr>
      <xdr:spPr>
        <a:xfrm>
          <a:off x="22072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83838</xdr:rowOff>
    </xdr:from>
    <xdr:ext cx="469744" cy="259045"/>
    <xdr:sp macro="" textlink="">
      <xdr:nvSpPr>
        <xdr:cNvPr id="667" name="【庁舎】&#10;一人当たり面積平均値テキスト"/>
        <xdr:cNvSpPr txBox="1"/>
      </xdr:nvSpPr>
      <xdr:spPr>
        <a:xfrm>
          <a:off x="222504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668" name="フローチャート : 判断 667"/>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86361</xdr:rowOff>
    </xdr:from>
    <xdr:to>
      <xdr:col>31</xdr:col>
      <xdr:colOff>85725</xdr:colOff>
      <xdr:row>106</xdr:row>
      <xdr:rowOff>16511</xdr:rowOff>
    </xdr:to>
    <xdr:sp macro="" textlink="">
      <xdr:nvSpPr>
        <xdr:cNvPr id="669" name="フローチャート : 判断 668"/>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33038</xdr:rowOff>
    </xdr:from>
    <xdr:ext cx="469744" cy="259045"/>
    <xdr:sp macro="" textlink="">
      <xdr:nvSpPr>
        <xdr:cNvPr id="670" name="n_1aveValue【庁舎】&#10;一人当たり面積"/>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71" name="テキスト ボックス 6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72" name="テキスト ボックス 6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73" name="テキスト ボックス 6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4" name="テキスト ボックス 6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5" name="テキスト ボックス 6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13970</xdr:rowOff>
    </xdr:from>
    <xdr:to>
      <xdr:col>31</xdr:col>
      <xdr:colOff>85725</xdr:colOff>
      <xdr:row>106</xdr:row>
      <xdr:rowOff>115570</xdr:rowOff>
    </xdr:to>
    <xdr:sp macro="" textlink="">
      <xdr:nvSpPr>
        <xdr:cNvPr id="676" name="円/楕円 675"/>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106697</xdr:rowOff>
    </xdr:from>
    <xdr:ext cx="469744" cy="259045"/>
    <xdr:sp macro="" textlink="">
      <xdr:nvSpPr>
        <xdr:cNvPr id="677" name="n_1mainValue【庁舎】&#10;一人当たり面積"/>
        <xdr:cNvSpPr txBox="1"/>
      </xdr:nvSpPr>
      <xdr:spPr>
        <a:xfrm>
          <a:off x="210757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8" name="正方形/長方形 6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9" name="正方形/長方形 6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80" name="テキスト ボックス 6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effectLst/>
            </a:rPr>
            <a:t>　類似団体と比較して平成</a:t>
          </a:r>
          <a:r>
            <a:rPr lang="en-US" altLang="ja-JP" sz="1100">
              <a:effectLst/>
            </a:rPr>
            <a:t>27</a:t>
          </a:r>
          <a:r>
            <a:rPr lang="ja-JP" altLang="en-US" sz="1100">
              <a:effectLst/>
            </a:rPr>
            <a:t>年度の有形固定資産減価償却費率が特に高くなっている施設は、体育館・プール、保健センター、消防施設であり、特に低くなっている施設は、庁舎である。また、平成</a:t>
          </a:r>
          <a:r>
            <a:rPr lang="en-US" altLang="ja-JP" sz="1100">
              <a:effectLst/>
            </a:rPr>
            <a:t>27</a:t>
          </a:r>
          <a:r>
            <a:rPr lang="ja-JP" altLang="en-US" sz="1100">
              <a:effectLst/>
            </a:rPr>
            <a:t>年度の一人当たりの面積については、類似団体と比較して、図書館が特に低く、市民会館が特に高くなっている。</a:t>
          </a:r>
        </a:p>
        <a:p>
          <a:pPr eaLnBrk="1" fontAlgn="auto" latinLnBrk="0" hangingPunct="1"/>
          <a:r>
            <a:rPr lang="ja-JP" altLang="en-US" sz="1100">
              <a:effectLst/>
            </a:rPr>
            <a:t>　体育館・プールや保健センターについては、合併前の旧町村の施設が多いことから、建築後から比較的長い年数を経過した施設の割合が高く、類似団体と比較し有形固定資産減価償却費率が高い水準となっている。今後は、公共施設自主点検マニュアルに基づき点検を実施し、点検結果等を踏まえて計画的な修繕等を実施するとともに、大規模な修繕や更新を行う際は、利用状況や市民ニーズを踏まえ、施設や設備の見直しを検討する。また、幅広い世代の市民を対象とする施設は、複合的な施設の整備を検討する。</a:t>
          </a:r>
        </a:p>
        <a:p>
          <a:pPr eaLnBrk="1" fontAlgn="auto" latinLnBrk="0" hangingPunct="1"/>
          <a:r>
            <a:rPr lang="ja-JP" altLang="en-US" sz="1100">
              <a:effectLst/>
            </a:rPr>
            <a:t>　消防施設については、平成</a:t>
          </a:r>
          <a:r>
            <a:rPr lang="en-US" altLang="ja-JP" sz="1100">
              <a:effectLst/>
            </a:rPr>
            <a:t>27</a:t>
          </a:r>
          <a:r>
            <a:rPr lang="ja-JP" altLang="en-US" sz="1100">
              <a:effectLst/>
            </a:rPr>
            <a:t>年に消防本部の新庁舎を建設したことにより、建物の有形固定資産減価償却費率は低い水準にあるが、防火水槽等の消防水利施設については建設後の経過年数が長いため、消防施設の資産全体の有形固定資産減価償却費率は類似団体よりも高い水準となっている。消防水利施設について、今後は、点検結果等を踏まえて計画的な修繕等を実施するとともに、役割を終えた施設については、安全性を確保するため解体を検討する。</a:t>
          </a:r>
        </a:p>
        <a:p>
          <a:pPr eaLnBrk="1" fontAlgn="auto" latinLnBrk="0" hangingPunct="1"/>
          <a:r>
            <a:rPr lang="ja-JP" altLang="en-US" sz="1100">
              <a:effectLst/>
            </a:rPr>
            <a:t>　庁舎については、平成</a:t>
          </a:r>
          <a:r>
            <a:rPr lang="en-US" altLang="ja-JP" sz="1100">
              <a:effectLst/>
            </a:rPr>
            <a:t>22</a:t>
          </a:r>
          <a:r>
            <a:rPr lang="ja-JP" altLang="en-US" sz="1100">
              <a:effectLst/>
            </a:rPr>
            <a:t>年に新庁舎を建設したことにより、有形固定資産減価償却費率が低い水準となっている。また、合併前の旧町村の各庁舎が新庁舎に統合されたことにより、平成</a:t>
          </a:r>
          <a:r>
            <a:rPr lang="en-US" altLang="ja-JP" sz="1100">
              <a:effectLst/>
            </a:rPr>
            <a:t>21</a:t>
          </a:r>
          <a:r>
            <a:rPr lang="ja-JP" altLang="en-US" sz="1100">
              <a:effectLst/>
            </a:rPr>
            <a:t>年以前に比べ一人当たりの面積が減少している。</a:t>
          </a:r>
        </a:p>
        <a:p>
          <a:pPr eaLnBrk="1" fontAlgn="auto" latinLnBrk="0" hangingPunct="1"/>
          <a:r>
            <a:rPr lang="ja-JP" altLang="en-US" sz="1100">
              <a:effectLst/>
            </a:rPr>
            <a:t>　図書館については、市内１箇所であり、類似団体と比較し一人当たりの面積が低い水準にあるが、今後、人口の増加により需要が増加する地域においては、積極的に既存施設の活用を図りつつ、必要なサービスや機能の充足を図る。</a:t>
          </a:r>
        </a:p>
        <a:p>
          <a:pPr eaLnBrk="1" fontAlgn="auto" latinLnBrk="0" hangingPunct="1"/>
          <a:r>
            <a:rPr lang="ja-JP" altLang="en-US" sz="1100">
              <a:effectLst/>
            </a:rPr>
            <a:t>　市民会館については、合併前の旧町村の市民ホールに加えて、中心市街地につくばカピオやノバホールといった比較的大型の施設が設置されており、類似団体と比較し一人当たりの面積が高い水準となっている。今後は、将来の人口動向や社会情勢、市民ニーズに応じて、施設のあり方について、検討を進める。</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茨城県つくば市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227,127
218,394
283.72
82,199,349
79,557,912
1,499,955
46,704,446
52,560,547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46.3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類似団体平均と比較して引き続き高い水準を維持しており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前年度と</a:t>
          </a:r>
          <a:r>
            <a:rPr kumimoji="1" lang="ja-JP" altLang="en-US" sz="1300">
              <a:solidFill>
                <a:schemeClr val="dk1"/>
              </a:solidFill>
              <a:effectLst/>
              <a:latin typeface="+mn-lt"/>
              <a:ea typeface="+mn-ea"/>
              <a:cs typeface="+mn-cs"/>
            </a:rPr>
            <a:t>比較し</a:t>
          </a:r>
          <a:r>
            <a:rPr kumimoji="1" lang="en-US" altLang="ja-JP" sz="1300">
              <a:solidFill>
                <a:schemeClr val="dk1"/>
              </a:solidFill>
              <a:effectLst/>
              <a:latin typeface="+mn-lt"/>
              <a:ea typeface="+mn-ea"/>
              <a:cs typeface="+mn-cs"/>
            </a:rPr>
            <a:t>0.01</a:t>
          </a:r>
          <a:r>
            <a:rPr kumimoji="1" lang="ja-JP" altLang="en-US" sz="1300">
              <a:solidFill>
                <a:schemeClr val="dk1"/>
              </a:solidFill>
              <a:effectLst/>
              <a:latin typeface="+mn-lt"/>
              <a:ea typeface="+mn-ea"/>
              <a:cs typeface="+mn-cs"/>
            </a:rPr>
            <a:t>ポイント上昇した。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つくばエクスプレス沿線開発により人口が増加し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それに伴い市民税及び固定資産税の税収が増加しており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基準財政収入額が基準財政需要額以上に伸びている。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地域経済の活性化を図り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38</xdr:row>
      <xdr:rowOff>87842</xdr:rowOff>
    </xdr:to>
    <xdr:cxnSp macro="">
      <xdr:nvCxnSpPr>
        <xdr:cNvPr id="68" name="直線コネクタ 67"/>
        <xdr:cNvCxnSpPr/>
      </xdr:nvCxnSpPr>
      <xdr:spPr>
        <a:xfrm flipV="1">
          <a:off x="4114800" y="65828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119185</xdr:rowOff>
    </xdr:from>
    <xdr:ext cx="762000" cy="259045"/>
    <xdr:sp macro="" textlink="">
      <xdr:nvSpPr>
        <xdr:cNvPr id="69" name="財政力平均値テキスト"/>
        <xdr:cNvSpPr txBox="1"/>
      </xdr:nvSpPr>
      <xdr:spPr>
        <a:xfrm>
          <a:off x="5041900" y="680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87842</xdr:rowOff>
    </xdr:from>
    <xdr:to>
      <xdr:col>6</xdr:col>
      <xdr:colOff>0</xdr:colOff>
      <xdr:row>38</xdr:row>
      <xdr:rowOff>87842</xdr:rowOff>
    </xdr:to>
    <xdr:cxnSp macro="">
      <xdr:nvCxnSpPr>
        <xdr:cNvPr id="71" name="直線コネクタ 70"/>
        <xdr:cNvCxnSpPr/>
      </xdr:nvCxnSpPr>
      <xdr:spPr>
        <a:xfrm>
          <a:off x="3225800" y="6602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87842</xdr:rowOff>
    </xdr:from>
    <xdr:to>
      <xdr:col>4</xdr:col>
      <xdr:colOff>482600</xdr:colOff>
      <xdr:row>38</xdr:row>
      <xdr:rowOff>107950</xdr:rowOff>
    </xdr:to>
    <xdr:cxnSp macro="">
      <xdr:nvCxnSpPr>
        <xdr:cNvPr id="74" name="直線コネクタ 73"/>
        <xdr:cNvCxnSpPr/>
      </xdr:nvCxnSpPr>
      <xdr:spPr>
        <a:xfrm flipV="1">
          <a:off x="2336800" y="66029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38</xdr:row>
      <xdr:rowOff>107950</xdr:rowOff>
    </xdr:to>
    <xdr:cxnSp macro="">
      <xdr:nvCxnSpPr>
        <xdr:cNvPr id="77" name="直線コネクタ 76"/>
        <xdr:cNvCxnSpPr/>
      </xdr:nvCxnSpPr>
      <xdr:spPr>
        <a:xfrm>
          <a:off x="1447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7" name="円/楕円 86"/>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33460</xdr:rowOff>
    </xdr:from>
    <xdr:ext cx="762000" cy="259045"/>
    <xdr:sp macro="" textlink="">
      <xdr:nvSpPr>
        <xdr:cNvPr id="88"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37042</xdr:rowOff>
    </xdr:from>
    <xdr:to>
      <xdr:col>6</xdr:col>
      <xdr:colOff>50800</xdr:colOff>
      <xdr:row>38</xdr:row>
      <xdr:rowOff>138642</xdr:rowOff>
    </xdr:to>
    <xdr:sp macro="" textlink="">
      <xdr:nvSpPr>
        <xdr:cNvPr id="89" name="円/楕円 88"/>
        <xdr:cNvSpPr/>
      </xdr:nvSpPr>
      <xdr:spPr>
        <a:xfrm>
          <a:off x="4064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148819</xdr:rowOff>
    </xdr:from>
    <xdr:ext cx="736600" cy="259045"/>
    <xdr:sp macro="" textlink="">
      <xdr:nvSpPr>
        <xdr:cNvPr id="90" name="テキスト ボックス 89"/>
        <xdr:cNvSpPr txBox="1"/>
      </xdr:nvSpPr>
      <xdr:spPr>
        <a:xfrm>
          <a:off x="3733800" y="632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37042</xdr:rowOff>
    </xdr:from>
    <xdr:to>
      <xdr:col>4</xdr:col>
      <xdr:colOff>533400</xdr:colOff>
      <xdr:row>38</xdr:row>
      <xdr:rowOff>138642</xdr:rowOff>
    </xdr:to>
    <xdr:sp macro="" textlink="">
      <xdr:nvSpPr>
        <xdr:cNvPr id="91" name="円/楕円 90"/>
        <xdr:cNvSpPr/>
      </xdr:nvSpPr>
      <xdr:spPr>
        <a:xfrm>
          <a:off x="3175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148819</xdr:rowOff>
    </xdr:from>
    <xdr:ext cx="762000" cy="259045"/>
    <xdr:sp macro="" textlink="">
      <xdr:nvSpPr>
        <xdr:cNvPr id="92" name="テキスト ボックス 91"/>
        <xdr:cNvSpPr txBox="1"/>
      </xdr:nvSpPr>
      <xdr:spPr>
        <a:xfrm>
          <a:off x="2844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57150</xdr:rowOff>
    </xdr:from>
    <xdr:to>
      <xdr:col>3</xdr:col>
      <xdr:colOff>330200</xdr:colOff>
      <xdr:row>38</xdr:row>
      <xdr:rowOff>158750</xdr:rowOff>
    </xdr:to>
    <xdr:sp macro="" textlink="">
      <xdr:nvSpPr>
        <xdr:cNvPr id="93" name="円/楕円 92"/>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168927</xdr:rowOff>
    </xdr:from>
    <xdr:ext cx="762000" cy="259045"/>
    <xdr:sp macro="" textlink="">
      <xdr:nvSpPr>
        <xdr:cNvPr id="94" name="テキスト ボックス 93"/>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5" name="円/楕円 94"/>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6" name="テキスト ボックス 95"/>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類似団体平均と比較して</a:t>
          </a:r>
          <a:r>
            <a:rPr kumimoji="1" lang="ja-JP" altLang="en-US" sz="1300">
              <a:solidFill>
                <a:schemeClr val="dk1"/>
              </a:solidFill>
              <a:effectLst/>
              <a:latin typeface="+mn-lt"/>
              <a:ea typeface="+mn-ea"/>
              <a:cs typeface="+mn-cs"/>
            </a:rPr>
            <a:t>低い水準</a:t>
          </a:r>
          <a:r>
            <a:rPr kumimoji="1" lang="ja-JP" altLang="ja-JP" sz="1300">
              <a:solidFill>
                <a:schemeClr val="dk1"/>
              </a:solidFill>
              <a:effectLst/>
              <a:latin typeface="+mn-lt"/>
              <a:ea typeface="+mn-ea"/>
              <a:cs typeface="+mn-cs"/>
            </a:rPr>
            <a:t>であ</a:t>
          </a:r>
          <a:r>
            <a:rPr kumimoji="1" lang="ja-JP" altLang="en-US" sz="1300">
              <a:solidFill>
                <a:schemeClr val="dk1"/>
              </a:solidFill>
              <a:effectLst/>
              <a:latin typeface="+mn-lt"/>
              <a:ea typeface="+mn-ea"/>
              <a:cs typeface="+mn-cs"/>
            </a:rPr>
            <a:t>るが、</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ポイント</a:t>
          </a:r>
          <a:r>
            <a:rPr kumimoji="1" lang="ja-JP" altLang="en-US" sz="1300">
              <a:solidFill>
                <a:srgbClr val="FF0000"/>
              </a:solidFill>
              <a:effectLst/>
              <a:latin typeface="+mn-lt"/>
              <a:ea typeface="+mn-ea"/>
              <a:cs typeface="+mn-cs"/>
            </a:rPr>
            <a:t>上昇</a:t>
          </a:r>
          <a:r>
            <a:rPr kumimoji="1" lang="ja-JP" altLang="ja-JP" sz="1300">
              <a:solidFill>
                <a:schemeClr val="dk1"/>
              </a:solidFill>
              <a:effectLst/>
              <a:latin typeface="+mn-lt"/>
              <a:ea typeface="+mn-ea"/>
              <a:cs typeface="+mn-cs"/>
            </a:rPr>
            <a:t>した。公債費は減少しているものの</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扶助費や物件費</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とともに、地方交付税などが減少したことが</a:t>
          </a:r>
          <a:r>
            <a:rPr kumimoji="1" lang="ja-JP" altLang="ja-JP" sz="1300">
              <a:solidFill>
                <a:schemeClr val="dk1"/>
              </a:solidFill>
              <a:effectLst/>
              <a:latin typeface="+mn-lt"/>
              <a:ea typeface="+mn-ea"/>
              <a:cs typeface="+mn-cs"/>
            </a:rPr>
            <a:t>あげられる。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今後もつくばエクスプレス沿線開発や廃棄物処理施設整備などの費用負担が見込まれるため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事務事業の見直しをさらに進めるとともに</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すべての事務事業の優先度を点検し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優先度の低いものについては計画的に廃止・縮小を進め経常経費の抑制を図る。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170180</xdr:rowOff>
    </xdr:from>
    <xdr:to>
      <xdr:col>7</xdr:col>
      <xdr:colOff>152400</xdr:colOff>
      <xdr:row>62</xdr:row>
      <xdr:rowOff>1016</xdr:rowOff>
    </xdr:to>
    <xdr:cxnSp macro="">
      <xdr:nvCxnSpPr>
        <xdr:cNvPr id="129" name="直線コネクタ 128"/>
        <xdr:cNvCxnSpPr/>
      </xdr:nvCxnSpPr>
      <xdr:spPr>
        <a:xfrm>
          <a:off x="4114800" y="1045718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105681</xdr:rowOff>
    </xdr:from>
    <xdr:ext cx="762000" cy="259045"/>
    <xdr:sp macro="" textlink="">
      <xdr:nvSpPr>
        <xdr:cNvPr id="130" name="財政構造の弾力性平均値テキスト"/>
        <xdr:cNvSpPr txBox="1"/>
      </xdr:nvSpPr>
      <xdr:spPr>
        <a:xfrm>
          <a:off x="5041900" y="107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170180</xdr:rowOff>
    </xdr:from>
    <xdr:to>
      <xdr:col>6</xdr:col>
      <xdr:colOff>0</xdr:colOff>
      <xdr:row>62</xdr:row>
      <xdr:rowOff>29972</xdr:rowOff>
    </xdr:to>
    <xdr:cxnSp macro="">
      <xdr:nvCxnSpPr>
        <xdr:cNvPr id="132" name="直線コネクタ 131"/>
        <xdr:cNvCxnSpPr/>
      </xdr:nvCxnSpPr>
      <xdr:spPr>
        <a:xfrm flipV="1">
          <a:off x="3225800" y="1045718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140479</xdr:rowOff>
    </xdr:from>
    <xdr:ext cx="736600" cy="259045"/>
    <xdr:sp macro="" textlink="">
      <xdr:nvSpPr>
        <xdr:cNvPr id="134" name="テキスト ボックス 133"/>
        <xdr:cNvSpPr txBox="1"/>
      </xdr:nvSpPr>
      <xdr:spPr>
        <a:xfrm>
          <a:off x="3733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153162</xdr:rowOff>
    </xdr:from>
    <xdr:to>
      <xdr:col>4</xdr:col>
      <xdr:colOff>482600</xdr:colOff>
      <xdr:row>62</xdr:row>
      <xdr:rowOff>29972</xdr:rowOff>
    </xdr:to>
    <xdr:cxnSp macro="">
      <xdr:nvCxnSpPr>
        <xdr:cNvPr id="135" name="直線コネクタ 134"/>
        <xdr:cNvCxnSpPr/>
      </xdr:nvCxnSpPr>
      <xdr:spPr>
        <a:xfrm>
          <a:off x="2336800" y="106116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84853</xdr:rowOff>
    </xdr:from>
    <xdr:ext cx="762000" cy="259045"/>
    <xdr:sp macro="" textlink="">
      <xdr:nvSpPr>
        <xdr:cNvPr id="137" name="テキスト ボックス 136"/>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104902</xdr:rowOff>
    </xdr:from>
    <xdr:to>
      <xdr:col>3</xdr:col>
      <xdr:colOff>279400</xdr:colOff>
      <xdr:row>61</xdr:row>
      <xdr:rowOff>153162</xdr:rowOff>
    </xdr:to>
    <xdr:cxnSp macro="">
      <xdr:nvCxnSpPr>
        <xdr:cNvPr id="138" name="直線コネクタ 137"/>
        <xdr:cNvCxnSpPr/>
      </xdr:nvCxnSpPr>
      <xdr:spPr>
        <a:xfrm>
          <a:off x="1447800" y="105633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23385</xdr:rowOff>
    </xdr:from>
    <xdr:ext cx="762000" cy="259045"/>
    <xdr:sp macro="" textlink="">
      <xdr:nvSpPr>
        <xdr:cNvPr id="140" name="テキスト ボックス 139"/>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7637</xdr:rowOff>
    </xdr:from>
    <xdr:ext cx="762000" cy="259045"/>
    <xdr:sp macro="" textlink="">
      <xdr:nvSpPr>
        <xdr:cNvPr id="142" name="テキスト ボックス 141"/>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121666</xdr:rowOff>
    </xdr:from>
    <xdr:to>
      <xdr:col>7</xdr:col>
      <xdr:colOff>203200</xdr:colOff>
      <xdr:row>62</xdr:row>
      <xdr:rowOff>51816</xdr:rowOff>
    </xdr:to>
    <xdr:sp macro="" textlink="">
      <xdr:nvSpPr>
        <xdr:cNvPr id="148" name="円/楕円 147"/>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138193</xdr:rowOff>
    </xdr:from>
    <xdr:ext cx="762000" cy="259045"/>
    <xdr:sp macro="" textlink="">
      <xdr:nvSpPr>
        <xdr:cNvPr id="149" name="財政構造の弾力性該当値テキスト"/>
        <xdr:cNvSpPr txBox="1"/>
      </xdr:nvSpPr>
      <xdr:spPr>
        <a:xfrm>
          <a:off x="50419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119380</xdr:rowOff>
    </xdr:from>
    <xdr:to>
      <xdr:col>6</xdr:col>
      <xdr:colOff>50800</xdr:colOff>
      <xdr:row>61</xdr:row>
      <xdr:rowOff>49530</xdr:rowOff>
    </xdr:to>
    <xdr:sp macro="" textlink="">
      <xdr:nvSpPr>
        <xdr:cNvPr id="150" name="円/楕円 149"/>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59707</xdr:rowOff>
    </xdr:from>
    <xdr:ext cx="736600" cy="259045"/>
    <xdr:sp macro="" textlink="">
      <xdr:nvSpPr>
        <xdr:cNvPr id="151" name="テキスト ボックス 150"/>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150622</xdr:rowOff>
    </xdr:from>
    <xdr:to>
      <xdr:col>4</xdr:col>
      <xdr:colOff>533400</xdr:colOff>
      <xdr:row>62</xdr:row>
      <xdr:rowOff>80772</xdr:rowOff>
    </xdr:to>
    <xdr:sp macro="" textlink="">
      <xdr:nvSpPr>
        <xdr:cNvPr id="152" name="円/楕円 151"/>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90949</xdr:rowOff>
    </xdr:from>
    <xdr:ext cx="762000" cy="259045"/>
    <xdr:sp macro="" textlink="">
      <xdr:nvSpPr>
        <xdr:cNvPr id="153" name="テキスト ボックス 152"/>
        <xdr:cNvSpPr txBox="1"/>
      </xdr:nvSpPr>
      <xdr:spPr>
        <a:xfrm>
          <a:off x="2844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102362</xdr:rowOff>
    </xdr:from>
    <xdr:to>
      <xdr:col>3</xdr:col>
      <xdr:colOff>330200</xdr:colOff>
      <xdr:row>62</xdr:row>
      <xdr:rowOff>32512</xdr:rowOff>
    </xdr:to>
    <xdr:sp macro="" textlink="">
      <xdr:nvSpPr>
        <xdr:cNvPr id="154" name="円/楕円 153"/>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17289</xdr:rowOff>
    </xdr:from>
    <xdr:ext cx="762000" cy="259045"/>
    <xdr:sp macro="" textlink="">
      <xdr:nvSpPr>
        <xdr:cNvPr id="155" name="テキスト ボックス 154"/>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56" name="円/楕円 155"/>
        <xdr:cNvSpPr/>
      </xdr:nvSpPr>
      <xdr:spPr>
        <a:xfrm>
          <a:off x="1397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57" name="テキスト ボックス 156"/>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[124,054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類似団体平均と比較して引き続き高い水準に留まっている。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教育施設や保育所</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児童館</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交流センターなどの公共施設を類似団体と比較して多く設置しているため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人件費や物件費がかさむことが要因となっている。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今後は施設の統廃合</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指定管理者制度の導入</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施設の民営化など運営形態の見直し等により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競争に伴うコスト削減を図るとともに</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引き続き人件費の抑制に努める。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113269</xdr:rowOff>
    </xdr:from>
    <xdr:to>
      <xdr:col>7</xdr:col>
      <xdr:colOff>152400</xdr:colOff>
      <xdr:row>85</xdr:row>
      <xdr:rowOff>134322</xdr:rowOff>
    </xdr:to>
    <xdr:cxnSp macro="">
      <xdr:nvCxnSpPr>
        <xdr:cNvPr id="192" name="直線コネクタ 191"/>
        <xdr:cNvCxnSpPr/>
      </xdr:nvCxnSpPr>
      <xdr:spPr>
        <a:xfrm flipV="1">
          <a:off x="4114800" y="14686519"/>
          <a:ext cx="838200" cy="2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31935</xdr:rowOff>
    </xdr:from>
    <xdr:ext cx="762000" cy="259045"/>
    <xdr:sp macro="" textlink="">
      <xdr:nvSpPr>
        <xdr:cNvPr id="193" name="人件費・物件費等の状況平均値テキスト"/>
        <xdr:cNvSpPr txBox="1"/>
      </xdr:nvSpPr>
      <xdr:spPr>
        <a:xfrm>
          <a:off x="5041900" y="14090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110353</xdr:rowOff>
    </xdr:from>
    <xdr:to>
      <xdr:col>6</xdr:col>
      <xdr:colOff>0</xdr:colOff>
      <xdr:row>85</xdr:row>
      <xdr:rowOff>134322</xdr:rowOff>
    </xdr:to>
    <xdr:cxnSp macro="">
      <xdr:nvCxnSpPr>
        <xdr:cNvPr id="195" name="直線コネクタ 194"/>
        <xdr:cNvCxnSpPr/>
      </xdr:nvCxnSpPr>
      <xdr:spPr>
        <a:xfrm>
          <a:off x="3225800" y="14683603"/>
          <a:ext cx="889000" cy="2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132976</xdr:rowOff>
    </xdr:from>
    <xdr:ext cx="736600" cy="259045"/>
    <xdr:sp macro="" textlink="">
      <xdr:nvSpPr>
        <xdr:cNvPr id="197" name="テキスト ボックス 196"/>
        <xdr:cNvSpPr txBox="1"/>
      </xdr:nvSpPr>
      <xdr:spPr>
        <a:xfrm>
          <a:off x="3733800" y="1402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170724</xdr:rowOff>
    </xdr:from>
    <xdr:to>
      <xdr:col>4</xdr:col>
      <xdr:colOff>482600</xdr:colOff>
      <xdr:row>85</xdr:row>
      <xdr:rowOff>110353</xdr:rowOff>
    </xdr:to>
    <xdr:cxnSp macro="">
      <xdr:nvCxnSpPr>
        <xdr:cNvPr id="198" name="直線コネクタ 197"/>
        <xdr:cNvCxnSpPr/>
      </xdr:nvCxnSpPr>
      <xdr:spPr>
        <a:xfrm>
          <a:off x="2336800" y="14572524"/>
          <a:ext cx="889000" cy="11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91935</xdr:rowOff>
    </xdr:from>
    <xdr:ext cx="762000" cy="259045"/>
    <xdr:sp macro="" textlink="">
      <xdr:nvSpPr>
        <xdr:cNvPr id="200" name="テキスト ボックス 199"/>
        <xdr:cNvSpPr txBox="1"/>
      </xdr:nvSpPr>
      <xdr:spPr>
        <a:xfrm>
          <a:off x="2844800" y="1397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170724</xdr:rowOff>
    </xdr:from>
    <xdr:to>
      <xdr:col>3</xdr:col>
      <xdr:colOff>279400</xdr:colOff>
      <xdr:row>85</xdr:row>
      <xdr:rowOff>86464</xdr:rowOff>
    </xdr:to>
    <xdr:cxnSp macro="">
      <xdr:nvCxnSpPr>
        <xdr:cNvPr id="201" name="直線コネクタ 200"/>
        <xdr:cNvCxnSpPr/>
      </xdr:nvCxnSpPr>
      <xdr:spPr>
        <a:xfrm flipV="1">
          <a:off x="1447800" y="14572524"/>
          <a:ext cx="889000" cy="8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158459</xdr:rowOff>
    </xdr:from>
    <xdr:ext cx="762000" cy="259045"/>
    <xdr:sp macro="" textlink="">
      <xdr:nvSpPr>
        <xdr:cNvPr id="203" name="テキスト ボックス 202"/>
        <xdr:cNvSpPr txBox="1"/>
      </xdr:nvSpPr>
      <xdr:spPr>
        <a:xfrm>
          <a:off x="1955800" y="138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17736</xdr:rowOff>
    </xdr:from>
    <xdr:ext cx="762000" cy="259045"/>
    <xdr:sp macro="" textlink="">
      <xdr:nvSpPr>
        <xdr:cNvPr id="205" name="テキスト ボックス 204"/>
        <xdr:cNvSpPr txBox="1"/>
      </xdr:nvSpPr>
      <xdr:spPr>
        <a:xfrm>
          <a:off x="10668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62469</xdr:rowOff>
    </xdr:from>
    <xdr:to>
      <xdr:col>7</xdr:col>
      <xdr:colOff>203200</xdr:colOff>
      <xdr:row>85</xdr:row>
      <xdr:rowOff>164069</xdr:rowOff>
    </xdr:to>
    <xdr:sp macro="" textlink="">
      <xdr:nvSpPr>
        <xdr:cNvPr id="211" name="円/楕円 210"/>
        <xdr:cNvSpPr/>
      </xdr:nvSpPr>
      <xdr:spPr>
        <a:xfrm>
          <a:off x="4902200" y="1463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34546</xdr:rowOff>
    </xdr:from>
    <xdr:ext cx="762000" cy="259045"/>
    <xdr:sp macro="" textlink="">
      <xdr:nvSpPr>
        <xdr:cNvPr id="212" name="人件費・物件費等の状況該当値テキスト"/>
        <xdr:cNvSpPr txBox="1"/>
      </xdr:nvSpPr>
      <xdr:spPr>
        <a:xfrm>
          <a:off x="5041900" y="1460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124,054</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83522</xdr:rowOff>
    </xdr:from>
    <xdr:to>
      <xdr:col>6</xdr:col>
      <xdr:colOff>50800</xdr:colOff>
      <xdr:row>86</xdr:row>
      <xdr:rowOff>13672</xdr:rowOff>
    </xdr:to>
    <xdr:sp macro="" textlink="">
      <xdr:nvSpPr>
        <xdr:cNvPr id="213" name="円/楕円 212"/>
        <xdr:cNvSpPr/>
      </xdr:nvSpPr>
      <xdr:spPr>
        <a:xfrm>
          <a:off x="4064000" y="1465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169899</xdr:rowOff>
    </xdr:from>
    <xdr:ext cx="736600" cy="259045"/>
    <xdr:sp macro="" textlink="">
      <xdr:nvSpPr>
        <xdr:cNvPr id="214" name="テキスト ボックス 213"/>
        <xdr:cNvSpPr txBox="1"/>
      </xdr:nvSpPr>
      <xdr:spPr>
        <a:xfrm>
          <a:off x="3733800" y="1474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125,101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59553</xdr:rowOff>
    </xdr:from>
    <xdr:to>
      <xdr:col>4</xdr:col>
      <xdr:colOff>533400</xdr:colOff>
      <xdr:row>85</xdr:row>
      <xdr:rowOff>161153</xdr:rowOff>
    </xdr:to>
    <xdr:sp macro="" textlink="">
      <xdr:nvSpPr>
        <xdr:cNvPr id="215" name="円/楕円 214"/>
        <xdr:cNvSpPr/>
      </xdr:nvSpPr>
      <xdr:spPr>
        <a:xfrm>
          <a:off x="3175000" y="146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145930</xdr:rowOff>
    </xdr:from>
    <xdr:ext cx="762000" cy="259045"/>
    <xdr:sp macro="" textlink="">
      <xdr:nvSpPr>
        <xdr:cNvPr id="216" name="テキスト ボックス 215"/>
        <xdr:cNvSpPr txBox="1"/>
      </xdr:nvSpPr>
      <xdr:spPr>
        <a:xfrm>
          <a:off x="2844800" y="1471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123,909</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119924</xdr:rowOff>
    </xdr:from>
    <xdr:to>
      <xdr:col>3</xdr:col>
      <xdr:colOff>330200</xdr:colOff>
      <xdr:row>85</xdr:row>
      <xdr:rowOff>50074</xdr:rowOff>
    </xdr:to>
    <xdr:sp macro="" textlink="">
      <xdr:nvSpPr>
        <xdr:cNvPr id="217" name="円/楕円 216"/>
        <xdr:cNvSpPr/>
      </xdr:nvSpPr>
      <xdr:spPr>
        <a:xfrm>
          <a:off x="2286000" y="1452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34851</xdr:rowOff>
    </xdr:from>
    <xdr:ext cx="762000" cy="259045"/>
    <xdr:sp macro="" textlink="">
      <xdr:nvSpPr>
        <xdr:cNvPr id="218" name="テキスト ボックス 217"/>
        <xdr:cNvSpPr txBox="1"/>
      </xdr:nvSpPr>
      <xdr:spPr>
        <a:xfrm>
          <a:off x="1955800" y="1460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118,385</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35664</xdr:rowOff>
    </xdr:from>
    <xdr:to>
      <xdr:col>2</xdr:col>
      <xdr:colOff>127000</xdr:colOff>
      <xdr:row>85</xdr:row>
      <xdr:rowOff>137264</xdr:rowOff>
    </xdr:to>
    <xdr:sp macro="" textlink="">
      <xdr:nvSpPr>
        <xdr:cNvPr id="219" name="円/楕円 218"/>
        <xdr:cNvSpPr/>
      </xdr:nvSpPr>
      <xdr:spPr>
        <a:xfrm>
          <a:off x="1397000" y="146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122041</xdr:rowOff>
    </xdr:from>
    <xdr:ext cx="762000" cy="259045"/>
    <xdr:sp macro="" textlink="">
      <xdr:nvSpPr>
        <xdr:cNvPr id="220" name="テキスト ボックス 219"/>
        <xdr:cNvSpPr txBox="1"/>
      </xdr:nvSpPr>
      <xdr:spPr>
        <a:xfrm>
          <a:off x="1066800" y="146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類似団体平均より低い状態を維持している。</a:t>
          </a:r>
          <a:r>
            <a:rPr kumimoji="1" lang="en-US" altLang="ja-JP" sz="1300">
              <a:solidFill>
                <a:schemeClr val="dk1"/>
              </a:solidFill>
              <a:effectLst/>
              <a:latin typeface="+mn-lt"/>
              <a:ea typeface="+mn-ea"/>
              <a:cs typeface="+mn-cs"/>
            </a:rPr>
            <a:t>H23</a:t>
          </a:r>
          <a:r>
            <a:rPr kumimoji="1" lang="ja-JP" altLang="ja-JP" sz="1300">
              <a:solidFill>
                <a:schemeClr val="dk1"/>
              </a:solidFill>
              <a:effectLst/>
              <a:latin typeface="+mn-lt"/>
              <a:ea typeface="+mn-ea"/>
              <a:cs typeface="+mn-cs"/>
            </a:rPr>
            <a:t>年度の国家公務員の時限的な給与改定特例法による措置により</a:t>
          </a:r>
          <a:r>
            <a:rPr kumimoji="1" lang="en-US" altLang="ja-JP" sz="1300">
              <a:solidFill>
                <a:schemeClr val="dk1"/>
              </a:solidFill>
              <a:effectLst/>
              <a:latin typeface="+mn-lt"/>
              <a:ea typeface="+mn-ea"/>
              <a:cs typeface="+mn-cs"/>
            </a:rPr>
            <a:t>H24</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大きく上昇したが</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H25</a:t>
          </a:r>
          <a:r>
            <a:rPr kumimoji="1" lang="ja-JP" altLang="ja-JP" sz="1300">
              <a:solidFill>
                <a:schemeClr val="dk1"/>
              </a:solidFill>
              <a:effectLst/>
              <a:latin typeface="+mn-lt"/>
              <a:ea typeface="+mn-ea"/>
              <a:cs typeface="+mn-cs"/>
            </a:rPr>
            <a:t>年度には国家公務員の給与改定に併せた改正を行い水準は改善した。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今後も人事院勧告による国の給与改定等を踏まえ</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現在の水準維持に努める。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49" name="直線コネクタ 248"/>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0"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1" name="直線コネクタ 250"/>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114300</xdr:rowOff>
    </xdr:from>
    <xdr:to>
      <xdr:col>24</xdr:col>
      <xdr:colOff>558800</xdr:colOff>
      <xdr:row>82</xdr:row>
      <xdr:rowOff>50095</xdr:rowOff>
    </xdr:to>
    <xdr:cxnSp macro="">
      <xdr:nvCxnSpPr>
        <xdr:cNvPr id="254" name="直線コネクタ 253"/>
        <xdr:cNvCxnSpPr/>
      </xdr:nvCxnSpPr>
      <xdr:spPr>
        <a:xfrm>
          <a:off x="16179800" y="14001750"/>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41222</xdr:rowOff>
    </xdr:from>
    <xdr:ext cx="762000" cy="259045"/>
    <xdr:sp macro="" textlink="">
      <xdr:nvSpPr>
        <xdr:cNvPr id="255" name="給与水準   （国との比較）平均値テキスト"/>
        <xdr:cNvSpPr txBox="1"/>
      </xdr:nvSpPr>
      <xdr:spPr>
        <a:xfrm>
          <a:off x="17106900" y="14271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56" name="フローチャート : 判断 255"/>
        <xdr:cNvSpPr/>
      </xdr:nvSpPr>
      <xdr:spPr>
        <a:xfrm>
          <a:off x="16967200" y="142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81</xdr:row>
      <xdr:rowOff>114300</xdr:rowOff>
    </xdr:to>
    <xdr:cxnSp macro="">
      <xdr:nvCxnSpPr>
        <xdr:cNvPr id="257" name="直線コネクタ 256"/>
        <xdr:cNvCxnSpPr/>
      </xdr:nvCxnSpPr>
      <xdr:spPr>
        <a:xfrm>
          <a:off x="15290800" y="139615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9" name="テキスト ボックス 258"/>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74084</xdr:rowOff>
    </xdr:from>
    <xdr:to>
      <xdr:col>22</xdr:col>
      <xdr:colOff>203200</xdr:colOff>
      <xdr:row>82</xdr:row>
      <xdr:rowOff>50095</xdr:rowOff>
    </xdr:to>
    <xdr:cxnSp macro="">
      <xdr:nvCxnSpPr>
        <xdr:cNvPr id="260" name="直線コネクタ 259"/>
        <xdr:cNvCxnSpPr/>
      </xdr:nvCxnSpPr>
      <xdr:spPr>
        <a:xfrm flipV="1">
          <a:off x="14401800" y="1396153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62" name="テキスト ボックス 261"/>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50095</xdr:rowOff>
    </xdr:from>
    <xdr:to>
      <xdr:col>21</xdr:col>
      <xdr:colOff>0</xdr:colOff>
      <xdr:row>88</xdr:row>
      <xdr:rowOff>120650</xdr:rowOff>
    </xdr:to>
    <xdr:cxnSp macro="">
      <xdr:nvCxnSpPr>
        <xdr:cNvPr id="263" name="直線コネクタ 262"/>
        <xdr:cNvCxnSpPr/>
      </xdr:nvCxnSpPr>
      <xdr:spPr>
        <a:xfrm flipV="1">
          <a:off x="13512800" y="14108995"/>
          <a:ext cx="889000" cy="109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5" name="テキスト ボックス 264"/>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66" name="フローチャート : 判断 265"/>
        <xdr:cNvSpPr/>
      </xdr:nvSpPr>
      <xdr:spPr>
        <a:xfrm>
          <a:off x="13462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1005</xdr:rowOff>
    </xdr:from>
    <xdr:ext cx="762000" cy="259045"/>
    <xdr:sp macro="" textlink="">
      <xdr:nvSpPr>
        <xdr:cNvPr id="267" name="テキスト ボックス 266"/>
        <xdr:cNvSpPr txBox="1"/>
      </xdr:nvSpPr>
      <xdr:spPr>
        <a:xfrm>
          <a:off x="13131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170745</xdr:rowOff>
    </xdr:from>
    <xdr:to>
      <xdr:col>24</xdr:col>
      <xdr:colOff>609600</xdr:colOff>
      <xdr:row>82</xdr:row>
      <xdr:rowOff>100895</xdr:rowOff>
    </xdr:to>
    <xdr:sp macro="" textlink="">
      <xdr:nvSpPr>
        <xdr:cNvPr id="273" name="円/楕円 272"/>
        <xdr:cNvSpPr/>
      </xdr:nvSpPr>
      <xdr:spPr>
        <a:xfrm>
          <a:off x="169672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15822</xdr:rowOff>
    </xdr:from>
    <xdr:ext cx="762000" cy="259045"/>
    <xdr:sp macro="" textlink="">
      <xdr:nvSpPr>
        <xdr:cNvPr id="274" name="給与水準   （国との比較）該当値テキスト"/>
        <xdr:cNvSpPr txBox="1"/>
      </xdr:nvSpPr>
      <xdr:spPr>
        <a:xfrm>
          <a:off x="17106900" y="1390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63500</xdr:rowOff>
    </xdr:from>
    <xdr:to>
      <xdr:col>23</xdr:col>
      <xdr:colOff>457200</xdr:colOff>
      <xdr:row>81</xdr:row>
      <xdr:rowOff>165100</xdr:rowOff>
    </xdr:to>
    <xdr:sp macro="" textlink="">
      <xdr:nvSpPr>
        <xdr:cNvPr id="275" name="円/楕円 274"/>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3827</xdr:rowOff>
    </xdr:from>
    <xdr:ext cx="736600" cy="259045"/>
    <xdr:sp macro="" textlink="">
      <xdr:nvSpPr>
        <xdr:cNvPr id="276" name="テキスト ボックス 275"/>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23284</xdr:rowOff>
    </xdr:from>
    <xdr:to>
      <xdr:col>22</xdr:col>
      <xdr:colOff>254000</xdr:colOff>
      <xdr:row>81</xdr:row>
      <xdr:rowOff>124884</xdr:rowOff>
    </xdr:to>
    <xdr:sp macro="" textlink="">
      <xdr:nvSpPr>
        <xdr:cNvPr id="277" name="円/楕円 276"/>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135061</xdr:rowOff>
    </xdr:from>
    <xdr:ext cx="762000" cy="259045"/>
    <xdr:sp macro="" textlink="">
      <xdr:nvSpPr>
        <xdr:cNvPr id="278" name="テキスト ボックス 277"/>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170745</xdr:rowOff>
    </xdr:from>
    <xdr:to>
      <xdr:col>21</xdr:col>
      <xdr:colOff>50800</xdr:colOff>
      <xdr:row>82</xdr:row>
      <xdr:rowOff>100895</xdr:rowOff>
    </xdr:to>
    <xdr:sp macro="" textlink="">
      <xdr:nvSpPr>
        <xdr:cNvPr id="279" name="円/楕円 278"/>
        <xdr:cNvSpPr/>
      </xdr:nvSpPr>
      <xdr:spPr>
        <a:xfrm>
          <a:off x="14351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111072</xdr:rowOff>
    </xdr:from>
    <xdr:ext cx="762000" cy="259045"/>
    <xdr:sp macro="" textlink="">
      <xdr:nvSpPr>
        <xdr:cNvPr id="280" name="テキスト ボックス 279"/>
        <xdr:cNvSpPr txBox="1"/>
      </xdr:nvSpPr>
      <xdr:spPr>
        <a:xfrm>
          <a:off x="14020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1" name="円/楕円 280"/>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10177</xdr:rowOff>
    </xdr:from>
    <xdr:ext cx="762000" cy="259045"/>
    <xdr:sp macro="" textlink="">
      <xdr:nvSpPr>
        <xdr:cNvPr id="282" name="テキスト ボックス 281"/>
        <xdr:cNvSpPr txBox="1"/>
      </xdr:nvSpPr>
      <xdr:spPr>
        <a:xfrm>
          <a:off x="13131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rPr>
            <a:t>　類似団体平均を上回っているが、定員適正管理によって改善傾向にあり、その差は年々縮小している。</a:t>
          </a:r>
        </a:p>
        <a:p>
          <a:r>
            <a:rPr lang="ja-JP" altLang="en-US" sz="1300">
              <a:effectLst/>
            </a:rPr>
            <a:t>　類似団体より上回っている理由として、教育施設、保育所、児童館、交流センターなどの公共施設が多く設置されていることが要因となっている。</a:t>
          </a:r>
        </a:p>
        <a:p>
          <a:r>
            <a:rPr lang="ja-JP" altLang="en-US" sz="1300">
              <a:effectLst/>
            </a:rPr>
            <a:t>　引き続き適切な定員管理に努める。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4" name="直線コネクタ 313"/>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5"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6" name="直線コネクタ 315"/>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7"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8" name="直線コネクタ 317"/>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91077</xdr:rowOff>
    </xdr:from>
    <xdr:to>
      <xdr:col>24</xdr:col>
      <xdr:colOff>558800</xdr:colOff>
      <xdr:row>64</xdr:row>
      <xdr:rowOff>91077</xdr:rowOff>
    </xdr:to>
    <xdr:cxnSp macro="">
      <xdr:nvCxnSpPr>
        <xdr:cNvPr id="319" name="直線コネクタ 318"/>
        <xdr:cNvCxnSpPr/>
      </xdr:nvCxnSpPr>
      <xdr:spPr>
        <a:xfrm>
          <a:off x="16179800" y="110638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17071</xdr:rowOff>
    </xdr:from>
    <xdr:ext cx="762000" cy="259045"/>
    <xdr:sp macro="" textlink="">
      <xdr:nvSpPr>
        <xdr:cNvPr id="320"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1" name="フローチャート : 判断 320"/>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91077</xdr:rowOff>
    </xdr:from>
    <xdr:to>
      <xdr:col>23</xdr:col>
      <xdr:colOff>406400</xdr:colOff>
      <xdr:row>64</xdr:row>
      <xdr:rowOff>132443</xdr:rowOff>
    </xdr:to>
    <xdr:cxnSp macro="">
      <xdr:nvCxnSpPr>
        <xdr:cNvPr id="322" name="直線コネクタ 321"/>
        <xdr:cNvCxnSpPr/>
      </xdr:nvCxnSpPr>
      <xdr:spPr>
        <a:xfrm flipV="1">
          <a:off x="15290800" y="1106387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4" name="テキスト ボックス 323"/>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132443</xdr:rowOff>
    </xdr:from>
    <xdr:to>
      <xdr:col>22</xdr:col>
      <xdr:colOff>203200</xdr:colOff>
      <xdr:row>64</xdr:row>
      <xdr:rowOff>156573</xdr:rowOff>
    </xdr:to>
    <xdr:cxnSp macro="">
      <xdr:nvCxnSpPr>
        <xdr:cNvPr id="325" name="直線コネクタ 324"/>
        <xdr:cNvCxnSpPr/>
      </xdr:nvCxnSpPr>
      <xdr:spPr>
        <a:xfrm flipV="1">
          <a:off x="14401800" y="111052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6" name="フローチャート : 判断 325"/>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27" name="テキスト ボックス 326"/>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156573</xdr:rowOff>
    </xdr:from>
    <xdr:to>
      <xdr:col>21</xdr:col>
      <xdr:colOff>0</xdr:colOff>
      <xdr:row>65</xdr:row>
      <xdr:rowOff>29935</xdr:rowOff>
    </xdr:to>
    <xdr:cxnSp macro="">
      <xdr:nvCxnSpPr>
        <xdr:cNvPr id="328" name="直線コネクタ 327"/>
        <xdr:cNvCxnSpPr/>
      </xdr:nvCxnSpPr>
      <xdr:spPr>
        <a:xfrm flipV="1">
          <a:off x="13512800" y="11129373"/>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29" name="フローチャート : 判断 328"/>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88192</xdr:rowOff>
    </xdr:from>
    <xdr:ext cx="762000" cy="259045"/>
    <xdr:sp macro="" textlink="">
      <xdr:nvSpPr>
        <xdr:cNvPr id="330" name="テキスト ボックス 329"/>
        <xdr:cNvSpPr txBox="1"/>
      </xdr:nvSpPr>
      <xdr:spPr>
        <a:xfrm>
          <a:off x="14020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1" name="フローチャート : 判断 330"/>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95086</xdr:rowOff>
    </xdr:from>
    <xdr:ext cx="762000" cy="259045"/>
    <xdr:sp macro="" textlink="">
      <xdr:nvSpPr>
        <xdr:cNvPr id="332" name="テキスト ボックス 331"/>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40277</xdr:rowOff>
    </xdr:from>
    <xdr:to>
      <xdr:col>24</xdr:col>
      <xdr:colOff>609600</xdr:colOff>
      <xdr:row>64</xdr:row>
      <xdr:rowOff>141877</xdr:rowOff>
    </xdr:to>
    <xdr:sp macro="" textlink="">
      <xdr:nvSpPr>
        <xdr:cNvPr id="338" name="円/楕円 337"/>
        <xdr:cNvSpPr/>
      </xdr:nvSpPr>
      <xdr:spPr>
        <a:xfrm>
          <a:off x="169672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12354</xdr:rowOff>
    </xdr:from>
    <xdr:ext cx="762000" cy="259045"/>
    <xdr:sp macro="" textlink="">
      <xdr:nvSpPr>
        <xdr:cNvPr id="339" name="定員管理の状況該当値テキスト"/>
        <xdr:cNvSpPr txBox="1"/>
      </xdr:nvSpPr>
      <xdr:spPr>
        <a:xfrm>
          <a:off x="17106900" y="109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40277</xdr:rowOff>
    </xdr:from>
    <xdr:to>
      <xdr:col>23</xdr:col>
      <xdr:colOff>457200</xdr:colOff>
      <xdr:row>64</xdr:row>
      <xdr:rowOff>141877</xdr:rowOff>
    </xdr:to>
    <xdr:sp macro="" textlink="">
      <xdr:nvSpPr>
        <xdr:cNvPr id="340" name="円/楕円 339"/>
        <xdr:cNvSpPr/>
      </xdr:nvSpPr>
      <xdr:spPr>
        <a:xfrm>
          <a:off x="16129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126654</xdr:rowOff>
    </xdr:from>
    <xdr:ext cx="736600" cy="259045"/>
    <xdr:sp macro="" textlink="">
      <xdr:nvSpPr>
        <xdr:cNvPr id="341" name="テキスト ボックス 340"/>
        <xdr:cNvSpPr txBox="1"/>
      </xdr:nvSpPr>
      <xdr:spPr>
        <a:xfrm>
          <a:off x="15798800" y="110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81643</xdr:rowOff>
    </xdr:from>
    <xdr:to>
      <xdr:col>22</xdr:col>
      <xdr:colOff>254000</xdr:colOff>
      <xdr:row>65</xdr:row>
      <xdr:rowOff>11793</xdr:rowOff>
    </xdr:to>
    <xdr:sp macro="" textlink="">
      <xdr:nvSpPr>
        <xdr:cNvPr id="342" name="円/楕円 341"/>
        <xdr:cNvSpPr/>
      </xdr:nvSpPr>
      <xdr:spPr>
        <a:xfrm>
          <a:off x="15240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168020</xdr:rowOff>
    </xdr:from>
    <xdr:ext cx="762000" cy="259045"/>
    <xdr:sp macro="" textlink="">
      <xdr:nvSpPr>
        <xdr:cNvPr id="343" name="テキスト ボックス 342"/>
        <xdr:cNvSpPr txBox="1"/>
      </xdr:nvSpPr>
      <xdr:spPr>
        <a:xfrm>
          <a:off x="14909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105773</xdr:rowOff>
    </xdr:from>
    <xdr:to>
      <xdr:col>21</xdr:col>
      <xdr:colOff>50800</xdr:colOff>
      <xdr:row>65</xdr:row>
      <xdr:rowOff>35923</xdr:rowOff>
    </xdr:to>
    <xdr:sp macro="" textlink="">
      <xdr:nvSpPr>
        <xdr:cNvPr id="344" name="円/楕円 343"/>
        <xdr:cNvSpPr/>
      </xdr:nvSpPr>
      <xdr:spPr>
        <a:xfrm>
          <a:off x="14351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20700</xdr:rowOff>
    </xdr:from>
    <xdr:ext cx="762000" cy="259045"/>
    <xdr:sp macro="" textlink="">
      <xdr:nvSpPr>
        <xdr:cNvPr id="345" name="テキスト ボックス 344"/>
        <xdr:cNvSpPr txBox="1"/>
      </xdr:nvSpPr>
      <xdr:spPr>
        <a:xfrm>
          <a:off x="14020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150585</xdr:rowOff>
    </xdr:from>
    <xdr:to>
      <xdr:col>19</xdr:col>
      <xdr:colOff>533400</xdr:colOff>
      <xdr:row>65</xdr:row>
      <xdr:rowOff>80735</xdr:rowOff>
    </xdr:to>
    <xdr:sp macro="" textlink="">
      <xdr:nvSpPr>
        <xdr:cNvPr id="346" name="円/楕円 345"/>
        <xdr:cNvSpPr/>
      </xdr:nvSpPr>
      <xdr:spPr>
        <a:xfrm>
          <a:off x="13462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65512</xdr:rowOff>
    </xdr:from>
    <xdr:ext cx="762000" cy="259045"/>
    <xdr:sp macro="" textlink="">
      <xdr:nvSpPr>
        <xdr:cNvPr id="347" name="テキスト ボックス 346"/>
        <xdr:cNvSpPr txBox="1"/>
      </xdr:nvSpPr>
      <xdr:spPr>
        <a:xfrm>
          <a:off x="13131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類似団体平均と比較してほぼ同水準であり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ポイント改善した。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合併に伴う地域間格差是正のため積極的に行った公共事業に係る起債の償還がピークを過ぎたことにより年々低下している。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今後は償還額の平準化を図り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実質公債費比率上昇の抑制に努める。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5" name="直線コネクタ 374"/>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7" name="直線コネクタ 37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92287</xdr:rowOff>
    </xdr:to>
    <xdr:cxnSp macro="">
      <xdr:nvCxnSpPr>
        <xdr:cNvPr id="380" name="直線コネクタ 379"/>
        <xdr:cNvCxnSpPr/>
      </xdr:nvCxnSpPr>
      <xdr:spPr>
        <a:xfrm flipV="1">
          <a:off x="16179800" y="710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1"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2" name="フローチャート : 判断 381"/>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92287</xdr:rowOff>
    </xdr:from>
    <xdr:to>
      <xdr:col>23</xdr:col>
      <xdr:colOff>406400</xdr:colOff>
      <xdr:row>41</xdr:row>
      <xdr:rowOff>124460</xdr:rowOff>
    </xdr:to>
    <xdr:cxnSp macro="">
      <xdr:nvCxnSpPr>
        <xdr:cNvPr id="383" name="直線コネクタ 382"/>
        <xdr:cNvCxnSpPr/>
      </xdr:nvCxnSpPr>
      <xdr:spPr>
        <a:xfrm flipV="1">
          <a:off x="15290800" y="71217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4" name="フローチャート : 判断 383"/>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121090</xdr:rowOff>
    </xdr:from>
    <xdr:ext cx="736600" cy="259045"/>
    <xdr:sp macro="" textlink="">
      <xdr:nvSpPr>
        <xdr:cNvPr id="385" name="テキスト ボックス 384"/>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42</xdr:row>
      <xdr:rowOff>9313</xdr:rowOff>
    </xdr:to>
    <xdr:cxnSp macro="">
      <xdr:nvCxnSpPr>
        <xdr:cNvPr id="386" name="直線コネクタ 385"/>
        <xdr:cNvCxnSpPr/>
      </xdr:nvCxnSpPr>
      <xdr:spPr>
        <a:xfrm flipV="1">
          <a:off x="14401800" y="71539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7" name="フローチャート :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9313</xdr:rowOff>
    </xdr:from>
    <xdr:to>
      <xdr:col>21</xdr:col>
      <xdr:colOff>0</xdr:colOff>
      <xdr:row>42</xdr:row>
      <xdr:rowOff>105833</xdr:rowOff>
    </xdr:to>
    <xdr:cxnSp macro="">
      <xdr:nvCxnSpPr>
        <xdr:cNvPr id="389" name="直線コネクタ 388"/>
        <xdr:cNvCxnSpPr/>
      </xdr:nvCxnSpPr>
      <xdr:spPr>
        <a:xfrm flipV="1">
          <a:off x="13512800" y="721021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91" name="テキスト ボックス 39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2" name="フローチャート : 判断 391"/>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3" name="テキスト ボックス 392"/>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9" name="円/楕円 398"/>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400"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41487</xdr:rowOff>
    </xdr:from>
    <xdr:to>
      <xdr:col>23</xdr:col>
      <xdr:colOff>457200</xdr:colOff>
      <xdr:row>41</xdr:row>
      <xdr:rowOff>143087</xdr:rowOff>
    </xdr:to>
    <xdr:sp macro="" textlink="">
      <xdr:nvSpPr>
        <xdr:cNvPr id="401" name="円/楕円 400"/>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127864</xdr:rowOff>
    </xdr:from>
    <xdr:ext cx="736600" cy="259045"/>
    <xdr:sp macro="" textlink="">
      <xdr:nvSpPr>
        <xdr:cNvPr id="402" name="テキスト ボックス 401"/>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403" name="円/楕円 402"/>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404" name="テキスト ボックス 403"/>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129963</xdr:rowOff>
    </xdr:from>
    <xdr:to>
      <xdr:col>21</xdr:col>
      <xdr:colOff>50800</xdr:colOff>
      <xdr:row>42</xdr:row>
      <xdr:rowOff>60113</xdr:rowOff>
    </xdr:to>
    <xdr:sp macro="" textlink="">
      <xdr:nvSpPr>
        <xdr:cNvPr id="405" name="円/楕円 404"/>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406" name="テキスト ボックス 405"/>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07" name="円/楕円 406"/>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141410</xdr:rowOff>
    </xdr:from>
    <xdr:ext cx="762000" cy="259045"/>
    <xdr:sp macro="" textlink="">
      <xdr:nvSpPr>
        <xdr:cNvPr id="408" name="テキスト ボックス 407"/>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類似団体平均と比較して上回っているが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前年度と比較し</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ポイント改善している。</a:t>
          </a:r>
          <a:r>
            <a:rPr kumimoji="1" lang="ja-JP" altLang="en-US" sz="1300">
              <a:solidFill>
                <a:schemeClr val="dk1"/>
              </a:solidFill>
              <a:effectLst/>
              <a:latin typeface="+mn-lt"/>
              <a:ea typeface="+mn-ea"/>
              <a:cs typeface="+mn-cs"/>
            </a:rPr>
            <a:t>学校等の</a:t>
          </a:r>
          <a:r>
            <a:rPr kumimoji="1" lang="ja-JP" altLang="ja-JP" sz="1300">
              <a:solidFill>
                <a:schemeClr val="dk1"/>
              </a:solidFill>
              <a:effectLst/>
              <a:latin typeface="+mn-lt"/>
              <a:ea typeface="+mn-ea"/>
              <a:cs typeface="+mn-cs"/>
            </a:rPr>
            <a:t>公団立替</a:t>
          </a:r>
          <a:r>
            <a:rPr kumimoji="1" lang="ja-JP" altLang="en-US" sz="1300">
              <a:solidFill>
                <a:schemeClr val="dk1"/>
              </a:solidFill>
              <a:effectLst/>
              <a:latin typeface="+mn-lt"/>
              <a:ea typeface="+mn-ea"/>
              <a:cs typeface="+mn-cs"/>
            </a:rPr>
            <a:t>施行</a:t>
          </a:r>
          <a:r>
            <a:rPr kumimoji="1" lang="ja-JP" altLang="ja-JP" sz="1300">
              <a:solidFill>
                <a:schemeClr val="dk1"/>
              </a:solidFill>
              <a:effectLst/>
              <a:latin typeface="+mn-lt"/>
              <a:ea typeface="+mn-ea"/>
              <a:cs typeface="+mn-cs"/>
            </a:rPr>
            <a:t>の償還が順次終了しつつあること</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また将来に負担を残す債務負担行為の設定を極力控えたこと等によるものである。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今後も市債の新規発行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債務負担行為の適正化により将来負担比率の減少を図る。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7" name="直線コネクタ 436"/>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38"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39" name="直線コネクタ 438"/>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76694</xdr:rowOff>
    </xdr:from>
    <xdr:to>
      <xdr:col>24</xdr:col>
      <xdr:colOff>558800</xdr:colOff>
      <xdr:row>17</xdr:row>
      <xdr:rowOff>119592</xdr:rowOff>
    </xdr:to>
    <xdr:cxnSp macro="">
      <xdr:nvCxnSpPr>
        <xdr:cNvPr id="442" name="直線コネクタ 441"/>
        <xdr:cNvCxnSpPr/>
      </xdr:nvCxnSpPr>
      <xdr:spPr>
        <a:xfrm flipV="1">
          <a:off x="16179800" y="2991344"/>
          <a:ext cx="8382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8766</xdr:rowOff>
    </xdr:from>
    <xdr:ext cx="762000" cy="259045"/>
    <xdr:sp macro="" textlink="">
      <xdr:nvSpPr>
        <xdr:cNvPr id="443" name="将来負担の状況平均値テキスト"/>
        <xdr:cNvSpPr txBox="1"/>
      </xdr:nvSpPr>
      <xdr:spPr>
        <a:xfrm>
          <a:off x="17106900" y="2580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4" name="フローチャート : 判断 443"/>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119592</xdr:rowOff>
    </xdr:from>
    <xdr:to>
      <xdr:col>23</xdr:col>
      <xdr:colOff>406400</xdr:colOff>
      <xdr:row>18</xdr:row>
      <xdr:rowOff>66110</xdr:rowOff>
    </xdr:to>
    <xdr:cxnSp macro="">
      <xdr:nvCxnSpPr>
        <xdr:cNvPr id="445" name="直線コネクタ 444"/>
        <xdr:cNvCxnSpPr/>
      </xdr:nvCxnSpPr>
      <xdr:spPr>
        <a:xfrm flipV="1">
          <a:off x="15290800" y="3034242"/>
          <a:ext cx="889000" cy="1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6" name="フローチャート : 判断 445"/>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7" name="テキスト ボックス 446"/>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66110</xdr:rowOff>
    </xdr:from>
    <xdr:to>
      <xdr:col>22</xdr:col>
      <xdr:colOff>203200</xdr:colOff>
      <xdr:row>18</xdr:row>
      <xdr:rowOff>86219</xdr:rowOff>
    </xdr:to>
    <xdr:cxnSp macro="">
      <xdr:nvCxnSpPr>
        <xdr:cNvPr id="448" name="直線コネクタ 447"/>
        <xdr:cNvCxnSpPr/>
      </xdr:nvCxnSpPr>
      <xdr:spPr>
        <a:xfrm flipV="1">
          <a:off x="14401800" y="315221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49" name="フローチャート : 判断 448"/>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50" name="テキスト ボックス 449"/>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25894</xdr:rowOff>
    </xdr:from>
    <xdr:to>
      <xdr:col>21</xdr:col>
      <xdr:colOff>0</xdr:colOff>
      <xdr:row>18</xdr:row>
      <xdr:rowOff>86219</xdr:rowOff>
    </xdr:to>
    <xdr:cxnSp macro="">
      <xdr:nvCxnSpPr>
        <xdr:cNvPr id="451" name="直線コネクタ 450"/>
        <xdr:cNvCxnSpPr/>
      </xdr:nvCxnSpPr>
      <xdr:spPr>
        <a:xfrm>
          <a:off x="13512800" y="311199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2" name="フローチャート : 判断 451"/>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13140</xdr:rowOff>
    </xdr:from>
    <xdr:ext cx="762000" cy="259045"/>
    <xdr:sp macro="" textlink="">
      <xdr:nvSpPr>
        <xdr:cNvPr id="453" name="テキスト ボックス 452"/>
        <xdr:cNvSpPr txBox="1"/>
      </xdr:nvSpPr>
      <xdr:spPr>
        <a:xfrm>
          <a:off x="14020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4" name="フローチャート : 判断 453"/>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94985</xdr:rowOff>
    </xdr:from>
    <xdr:ext cx="762000" cy="259045"/>
    <xdr:sp macro="" textlink="">
      <xdr:nvSpPr>
        <xdr:cNvPr id="455" name="テキスト ボックス 454"/>
        <xdr:cNvSpPr txBox="1"/>
      </xdr:nvSpPr>
      <xdr:spPr>
        <a:xfrm>
          <a:off x="13131800" y="31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25894</xdr:rowOff>
    </xdr:from>
    <xdr:to>
      <xdr:col>24</xdr:col>
      <xdr:colOff>609600</xdr:colOff>
      <xdr:row>17</xdr:row>
      <xdr:rowOff>127494</xdr:rowOff>
    </xdr:to>
    <xdr:sp macro="" textlink="">
      <xdr:nvSpPr>
        <xdr:cNvPr id="461" name="円/楕円 460"/>
        <xdr:cNvSpPr/>
      </xdr:nvSpPr>
      <xdr:spPr>
        <a:xfrm>
          <a:off x="16967200" y="29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169421</xdr:rowOff>
    </xdr:from>
    <xdr:ext cx="762000" cy="259045"/>
    <xdr:sp macro="" textlink="">
      <xdr:nvSpPr>
        <xdr:cNvPr id="462" name="将来負担の状況該当値テキスト"/>
        <xdr:cNvSpPr txBox="1"/>
      </xdr:nvSpPr>
      <xdr:spPr>
        <a:xfrm>
          <a:off x="17106900" y="291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68792</xdr:rowOff>
    </xdr:from>
    <xdr:to>
      <xdr:col>23</xdr:col>
      <xdr:colOff>457200</xdr:colOff>
      <xdr:row>17</xdr:row>
      <xdr:rowOff>170392</xdr:rowOff>
    </xdr:to>
    <xdr:sp macro="" textlink="">
      <xdr:nvSpPr>
        <xdr:cNvPr id="463" name="円/楕円 462"/>
        <xdr:cNvSpPr/>
      </xdr:nvSpPr>
      <xdr:spPr>
        <a:xfrm>
          <a:off x="16129000" y="29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155169</xdr:rowOff>
    </xdr:from>
    <xdr:ext cx="736600" cy="259045"/>
    <xdr:sp macro="" textlink="">
      <xdr:nvSpPr>
        <xdr:cNvPr id="464" name="テキスト ボックス 463"/>
        <xdr:cNvSpPr txBox="1"/>
      </xdr:nvSpPr>
      <xdr:spPr>
        <a:xfrm>
          <a:off x="15798800" y="306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15310</xdr:rowOff>
    </xdr:from>
    <xdr:to>
      <xdr:col>22</xdr:col>
      <xdr:colOff>254000</xdr:colOff>
      <xdr:row>18</xdr:row>
      <xdr:rowOff>116910</xdr:rowOff>
    </xdr:to>
    <xdr:sp macro="" textlink="">
      <xdr:nvSpPr>
        <xdr:cNvPr id="465" name="円/楕円 464"/>
        <xdr:cNvSpPr/>
      </xdr:nvSpPr>
      <xdr:spPr>
        <a:xfrm>
          <a:off x="15240000" y="31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101688</xdr:rowOff>
    </xdr:from>
    <xdr:ext cx="762000" cy="259045"/>
    <xdr:sp macro="" textlink="">
      <xdr:nvSpPr>
        <xdr:cNvPr id="466" name="テキスト ボックス 465"/>
        <xdr:cNvSpPr txBox="1"/>
      </xdr:nvSpPr>
      <xdr:spPr>
        <a:xfrm>
          <a:off x="14909800" y="318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35419</xdr:rowOff>
    </xdr:from>
    <xdr:to>
      <xdr:col>21</xdr:col>
      <xdr:colOff>50800</xdr:colOff>
      <xdr:row>18</xdr:row>
      <xdr:rowOff>137019</xdr:rowOff>
    </xdr:to>
    <xdr:sp macro="" textlink="">
      <xdr:nvSpPr>
        <xdr:cNvPr id="467" name="円/楕円 466"/>
        <xdr:cNvSpPr/>
      </xdr:nvSpPr>
      <xdr:spPr>
        <a:xfrm>
          <a:off x="14351000" y="31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121796</xdr:rowOff>
    </xdr:from>
    <xdr:ext cx="762000" cy="259045"/>
    <xdr:sp macro="" textlink="">
      <xdr:nvSpPr>
        <xdr:cNvPr id="468" name="テキスト ボックス 467"/>
        <xdr:cNvSpPr txBox="1"/>
      </xdr:nvSpPr>
      <xdr:spPr>
        <a:xfrm>
          <a:off x="14020800" y="3207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146544</xdr:rowOff>
    </xdr:from>
    <xdr:to>
      <xdr:col>19</xdr:col>
      <xdr:colOff>533400</xdr:colOff>
      <xdr:row>18</xdr:row>
      <xdr:rowOff>76694</xdr:rowOff>
    </xdr:to>
    <xdr:sp macro="" textlink="">
      <xdr:nvSpPr>
        <xdr:cNvPr id="469" name="円/楕円 468"/>
        <xdr:cNvSpPr/>
      </xdr:nvSpPr>
      <xdr:spPr>
        <a:xfrm>
          <a:off x="13462000" y="306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86871</xdr:rowOff>
    </xdr:from>
    <xdr:ext cx="762000" cy="259045"/>
    <xdr:sp macro="" textlink="">
      <xdr:nvSpPr>
        <xdr:cNvPr id="470" name="テキスト ボックス 469"/>
        <xdr:cNvSpPr txBox="1"/>
      </xdr:nvSpPr>
      <xdr:spPr>
        <a:xfrm>
          <a:off x="13131800" y="283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茨城県つくば市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227,127
218,394
283.72
82,199,349
79,557,912
1,499,955
46,704,446
52,560,547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46.3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類似団体平均と比較して人件費に係る経常収支比率は高い</a:t>
          </a:r>
          <a:r>
            <a:rPr kumimoji="1" lang="ja-JP" altLang="en-US" sz="1300">
              <a:solidFill>
                <a:schemeClr val="dk1"/>
              </a:solidFill>
              <a:effectLst/>
              <a:latin typeface="+mn-lt"/>
              <a:ea typeface="+mn-ea"/>
              <a:cs typeface="+mn-cs"/>
            </a:rPr>
            <a:t>。近年は</a:t>
          </a:r>
          <a:r>
            <a:rPr kumimoji="1" lang="ja-JP" altLang="ja-JP" sz="1300">
              <a:solidFill>
                <a:schemeClr val="dk1"/>
              </a:solidFill>
              <a:effectLst/>
              <a:latin typeface="+mn-lt"/>
              <a:ea typeface="+mn-ea"/>
              <a:cs typeface="+mn-cs"/>
            </a:rPr>
            <a:t>僅かに改善傾向にあ</a:t>
          </a:r>
          <a:r>
            <a:rPr kumimoji="1" lang="ja-JP" altLang="en-US" sz="1300">
              <a:solidFill>
                <a:schemeClr val="dk1"/>
              </a:solidFill>
              <a:effectLst/>
              <a:latin typeface="+mn-lt"/>
              <a:ea typeface="+mn-ea"/>
              <a:cs typeface="+mn-cs"/>
            </a:rPr>
            <a:t>ったが、</a:t>
          </a:r>
          <a:r>
            <a:rPr kumimoji="1" lang="en-US" altLang="ja-JP" sz="1300">
              <a:solidFill>
                <a:schemeClr val="dk1"/>
              </a:solidFill>
              <a:effectLst/>
              <a:latin typeface="+mn-lt"/>
              <a:ea typeface="+mn-ea"/>
              <a:cs typeface="+mn-cs"/>
            </a:rPr>
            <a:t>H28</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前年度と比較して</a:t>
          </a:r>
          <a:r>
            <a:rPr kumimoji="1" lang="ja-JP" altLang="en-US" sz="1300">
              <a:solidFill>
                <a:schemeClr val="dk1"/>
              </a:solidFill>
              <a:effectLst/>
              <a:latin typeface="+mn-lt"/>
              <a:ea typeface="+mn-ea"/>
              <a:cs typeface="+mn-cs"/>
            </a:rPr>
            <a:t>同水準であった</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教育施設</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保育所</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児童館</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交流センターなどの公共施設が多く設置されているため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職員数が類似団体と比較して多いことが主な要因である。今後も職員の配置などを効率的に行い</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より適切な定員管理に努める。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146050</xdr:rowOff>
    </xdr:from>
    <xdr:to>
      <xdr:col>7</xdr:col>
      <xdr:colOff>15875</xdr:colOff>
      <xdr:row>39</xdr:row>
      <xdr:rowOff>146050</xdr:rowOff>
    </xdr:to>
    <xdr:cxnSp macro="">
      <xdr:nvCxnSpPr>
        <xdr:cNvPr id="66" name="直線コネクタ 65"/>
        <xdr:cNvCxnSpPr/>
      </xdr:nvCxnSpPr>
      <xdr:spPr>
        <a:xfrm>
          <a:off x="3987800" y="683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5097</xdr:rowOff>
    </xdr:from>
    <xdr:ext cx="762000" cy="259045"/>
    <xdr:sp macro="" textlink="">
      <xdr:nvSpPr>
        <xdr:cNvPr id="67" name="人件費平均値テキスト"/>
        <xdr:cNvSpPr txBox="1"/>
      </xdr:nvSpPr>
      <xdr:spPr>
        <a:xfrm>
          <a:off x="4914900" y="617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146050</xdr:rowOff>
    </xdr:from>
    <xdr:to>
      <xdr:col>5</xdr:col>
      <xdr:colOff>549275</xdr:colOff>
      <xdr:row>40</xdr:row>
      <xdr:rowOff>20320</xdr:rowOff>
    </xdr:to>
    <xdr:cxnSp macro="">
      <xdr:nvCxnSpPr>
        <xdr:cNvPr id="69" name="直線コネクタ 68"/>
        <xdr:cNvCxnSpPr/>
      </xdr:nvCxnSpPr>
      <xdr:spPr>
        <a:xfrm flipV="1">
          <a:off x="3098800" y="6832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20320</xdr:rowOff>
    </xdr:from>
    <xdr:to>
      <xdr:col>4</xdr:col>
      <xdr:colOff>346075</xdr:colOff>
      <xdr:row>40</xdr:row>
      <xdr:rowOff>35560</xdr:rowOff>
    </xdr:to>
    <xdr:cxnSp macro="">
      <xdr:nvCxnSpPr>
        <xdr:cNvPr id="72" name="直線コネクタ 71"/>
        <xdr:cNvCxnSpPr/>
      </xdr:nvCxnSpPr>
      <xdr:spPr>
        <a:xfrm flipV="1">
          <a:off x="2209800" y="6878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35560</xdr:rowOff>
    </xdr:from>
    <xdr:to>
      <xdr:col>3</xdr:col>
      <xdr:colOff>142875</xdr:colOff>
      <xdr:row>40</xdr:row>
      <xdr:rowOff>88900</xdr:rowOff>
    </xdr:to>
    <xdr:cxnSp macro="">
      <xdr:nvCxnSpPr>
        <xdr:cNvPr id="75" name="直線コネクタ 74"/>
        <xdr:cNvCxnSpPr/>
      </xdr:nvCxnSpPr>
      <xdr:spPr>
        <a:xfrm flipV="1">
          <a:off x="1320800" y="6893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95250</xdr:rowOff>
    </xdr:from>
    <xdr:to>
      <xdr:col>7</xdr:col>
      <xdr:colOff>66675</xdr:colOff>
      <xdr:row>40</xdr:row>
      <xdr:rowOff>25400</xdr:rowOff>
    </xdr:to>
    <xdr:sp macro="" textlink="">
      <xdr:nvSpPr>
        <xdr:cNvPr id="85" name="円/楕円 84"/>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67327</xdr:rowOff>
    </xdr:from>
    <xdr:ext cx="762000" cy="259045"/>
    <xdr:sp macro="" textlink="">
      <xdr:nvSpPr>
        <xdr:cNvPr id="86" name="人件費該当値テキスト"/>
        <xdr:cNvSpPr txBox="1"/>
      </xdr:nvSpPr>
      <xdr:spPr>
        <a:xfrm>
          <a:off x="4914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95250</xdr:rowOff>
    </xdr:from>
    <xdr:to>
      <xdr:col>5</xdr:col>
      <xdr:colOff>600075</xdr:colOff>
      <xdr:row>40</xdr:row>
      <xdr:rowOff>25400</xdr:rowOff>
    </xdr:to>
    <xdr:sp macro="" textlink="">
      <xdr:nvSpPr>
        <xdr:cNvPr id="87" name="円/楕円 86"/>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10177</xdr:rowOff>
    </xdr:from>
    <xdr:ext cx="736600" cy="259045"/>
    <xdr:sp macro="" textlink="">
      <xdr:nvSpPr>
        <xdr:cNvPr id="88" name="テキスト ボックス 87"/>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140970</xdr:rowOff>
    </xdr:from>
    <xdr:to>
      <xdr:col>4</xdr:col>
      <xdr:colOff>396875</xdr:colOff>
      <xdr:row>40</xdr:row>
      <xdr:rowOff>71120</xdr:rowOff>
    </xdr:to>
    <xdr:sp macro="" textlink="">
      <xdr:nvSpPr>
        <xdr:cNvPr id="89" name="円/楕円 88"/>
        <xdr:cNvSpPr/>
      </xdr:nvSpPr>
      <xdr:spPr>
        <a:xfrm>
          <a:off x="3048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55897</xdr:rowOff>
    </xdr:from>
    <xdr:ext cx="762000" cy="259045"/>
    <xdr:sp macro="" textlink="">
      <xdr:nvSpPr>
        <xdr:cNvPr id="90" name="テキスト ボックス 89"/>
        <xdr:cNvSpPr txBox="1"/>
      </xdr:nvSpPr>
      <xdr:spPr>
        <a:xfrm>
          <a:off x="2717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156210</xdr:rowOff>
    </xdr:from>
    <xdr:to>
      <xdr:col>3</xdr:col>
      <xdr:colOff>193675</xdr:colOff>
      <xdr:row>40</xdr:row>
      <xdr:rowOff>86360</xdr:rowOff>
    </xdr:to>
    <xdr:sp macro="" textlink="">
      <xdr:nvSpPr>
        <xdr:cNvPr id="91" name="円/楕円 90"/>
        <xdr:cNvSpPr/>
      </xdr:nvSpPr>
      <xdr:spPr>
        <a:xfrm>
          <a:off x="2159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71137</xdr:rowOff>
    </xdr:from>
    <xdr:ext cx="762000" cy="259045"/>
    <xdr:sp macro="" textlink="">
      <xdr:nvSpPr>
        <xdr:cNvPr id="92" name="テキスト ボックス 91"/>
        <xdr:cNvSpPr txBox="1"/>
      </xdr:nvSpPr>
      <xdr:spPr>
        <a:xfrm>
          <a:off x="1828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38100</xdr:rowOff>
    </xdr:from>
    <xdr:to>
      <xdr:col>1</xdr:col>
      <xdr:colOff>676275</xdr:colOff>
      <xdr:row>40</xdr:row>
      <xdr:rowOff>139700</xdr:rowOff>
    </xdr:to>
    <xdr:sp macro="" textlink="">
      <xdr:nvSpPr>
        <xdr:cNvPr id="93" name="円/楕円 92"/>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124477</xdr:rowOff>
    </xdr:from>
    <xdr:ext cx="762000" cy="259045"/>
    <xdr:sp macro="" textlink="">
      <xdr:nvSpPr>
        <xdr:cNvPr id="94" name="テキスト ボックス 93"/>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類似団体平均と比較して引き続き高い水準で推移して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した。教育施設</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保育所</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児童館</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交流センターなどの公共施設が類似団体と比較して多いことが主な要因である。</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施設の統廃合</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指定管理者制度の導入など運営形態の見直し等によりコスト削減を図るとともに</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事務事業の見直しをさらに進め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物件費の抑制に努める。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xdr:rowOff>
    </xdr:from>
    <xdr:to>
      <xdr:col>24</xdr:col>
      <xdr:colOff>31750</xdr:colOff>
      <xdr:row>18</xdr:row>
      <xdr:rowOff>76200</xdr:rowOff>
    </xdr:to>
    <xdr:cxnSp macro="">
      <xdr:nvCxnSpPr>
        <xdr:cNvPr id="127" name="直線コネクタ 126"/>
        <xdr:cNvCxnSpPr/>
      </xdr:nvCxnSpPr>
      <xdr:spPr>
        <a:xfrm>
          <a:off x="15671800" y="3098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3827</xdr:rowOff>
    </xdr:from>
    <xdr:ext cx="762000" cy="259045"/>
    <xdr:sp macro="" textlink="">
      <xdr:nvSpPr>
        <xdr:cNvPr id="128" name="物件費平均値テキスト"/>
        <xdr:cNvSpPr txBox="1"/>
      </xdr:nvSpPr>
      <xdr:spPr>
        <a:xfrm>
          <a:off x="16598900" y="257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18</xdr:row>
      <xdr:rowOff>25400</xdr:rowOff>
    </xdr:to>
    <xdr:cxnSp macro="">
      <xdr:nvCxnSpPr>
        <xdr:cNvPr id="130" name="直線コネクタ 129"/>
        <xdr:cNvCxnSpPr/>
      </xdr:nvCxnSpPr>
      <xdr:spPr>
        <a:xfrm flipV="1">
          <a:off x="14782800" y="309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32" name="テキスト ボックス 131"/>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82550</xdr:rowOff>
    </xdr:from>
    <xdr:to>
      <xdr:col>21</xdr:col>
      <xdr:colOff>361950</xdr:colOff>
      <xdr:row>18</xdr:row>
      <xdr:rowOff>25400</xdr:rowOff>
    </xdr:to>
    <xdr:cxnSp macro="">
      <xdr:nvCxnSpPr>
        <xdr:cNvPr id="133" name="直線コネクタ 132"/>
        <xdr:cNvCxnSpPr/>
      </xdr:nvCxnSpPr>
      <xdr:spPr>
        <a:xfrm>
          <a:off x="13893800" y="299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22877</xdr:rowOff>
    </xdr:from>
    <xdr:ext cx="762000" cy="259045"/>
    <xdr:sp macro="" textlink="">
      <xdr:nvSpPr>
        <xdr:cNvPr id="135" name="テキスト ボックス 134"/>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6350</xdr:rowOff>
    </xdr:from>
    <xdr:to>
      <xdr:col>20</xdr:col>
      <xdr:colOff>158750</xdr:colOff>
      <xdr:row>17</xdr:row>
      <xdr:rowOff>82550</xdr:rowOff>
    </xdr:to>
    <xdr:cxnSp macro="">
      <xdr:nvCxnSpPr>
        <xdr:cNvPr id="136" name="直線コネクタ 135"/>
        <xdr:cNvCxnSpPr/>
      </xdr:nvCxnSpPr>
      <xdr:spPr>
        <a:xfrm>
          <a:off x="13004800" y="292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25400</xdr:rowOff>
    </xdr:from>
    <xdr:to>
      <xdr:col>24</xdr:col>
      <xdr:colOff>82550</xdr:colOff>
      <xdr:row>18</xdr:row>
      <xdr:rowOff>127000</xdr:rowOff>
    </xdr:to>
    <xdr:sp macro="" textlink="">
      <xdr:nvSpPr>
        <xdr:cNvPr id="146" name="円/楕円 145"/>
        <xdr:cNvSpPr/>
      </xdr:nvSpPr>
      <xdr:spPr>
        <a:xfrm>
          <a:off x="164592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168927</xdr:rowOff>
    </xdr:from>
    <xdr:ext cx="762000" cy="259045"/>
    <xdr:sp macro="" textlink="">
      <xdr:nvSpPr>
        <xdr:cNvPr id="147" name="物件費該当値テキスト"/>
        <xdr:cNvSpPr txBox="1"/>
      </xdr:nvSpPr>
      <xdr:spPr>
        <a:xfrm>
          <a:off x="165989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615950</xdr:colOff>
      <xdr:row>18</xdr:row>
      <xdr:rowOff>63500</xdr:rowOff>
    </xdr:to>
    <xdr:sp macro="" textlink="">
      <xdr:nvSpPr>
        <xdr:cNvPr id="148" name="円/楕円 147"/>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49" name="テキスト ボックス 148"/>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146050</xdr:rowOff>
    </xdr:from>
    <xdr:to>
      <xdr:col>21</xdr:col>
      <xdr:colOff>412750</xdr:colOff>
      <xdr:row>18</xdr:row>
      <xdr:rowOff>76200</xdr:rowOff>
    </xdr:to>
    <xdr:sp macro="" textlink="">
      <xdr:nvSpPr>
        <xdr:cNvPr id="150" name="円/楕円 149"/>
        <xdr:cNvSpPr/>
      </xdr:nvSpPr>
      <xdr:spPr>
        <a:xfrm>
          <a:off x="14732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60977</xdr:rowOff>
    </xdr:from>
    <xdr:ext cx="762000" cy="259045"/>
    <xdr:sp macro="" textlink="">
      <xdr:nvSpPr>
        <xdr:cNvPr id="151" name="テキスト ボックス 150"/>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31750</xdr:rowOff>
    </xdr:from>
    <xdr:to>
      <xdr:col>20</xdr:col>
      <xdr:colOff>209550</xdr:colOff>
      <xdr:row>17</xdr:row>
      <xdr:rowOff>133350</xdr:rowOff>
    </xdr:to>
    <xdr:sp macro="" textlink="">
      <xdr:nvSpPr>
        <xdr:cNvPr id="152" name="円/楕円 151"/>
        <xdr:cNvSpPr/>
      </xdr:nvSpPr>
      <xdr:spPr>
        <a:xfrm>
          <a:off x="13843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118127</xdr:rowOff>
    </xdr:from>
    <xdr:ext cx="762000" cy="259045"/>
    <xdr:sp macro="" textlink="">
      <xdr:nvSpPr>
        <xdr:cNvPr id="153" name="テキスト ボックス 152"/>
        <xdr:cNvSpPr txBox="1"/>
      </xdr:nvSpPr>
      <xdr:spPr>
        <a:xfrm>
          <a:off x="135128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127000</xdr:rowOff>
    </xdr:from>
    <xdr:to>
      <xdr:col>19</xdr:col>
      <xdr:colOff>6350</xdr:colOff>
      <xdr:row>17</xdr:row>
      <xdr:rowOff>57150</xdr:rowOff>
    </xdr:to>
    <xdr:sp macro="" textlink="">
      <xdr:nvSpPr>
        <xdr:cNvPr id="154" name="円/楕円 153"/>
        <xdr:cNvSpPr/>
      </xdr:nvSpPr>
      <xdr:spPr>
        <a:xfrm>
          <a:off x="12954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41927</xdr:rowOff>
    </xdr:from>
    <xdr:ext cx="762000" cy="259045"/>
    <xdr:sp macro="" textlink="">
      <xdr:nvSpPr>
        <xdr:cNvPr id="155" name="テキスト ボックス 154"/>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類似団体平均と比較して引き続き低い水準で推移しているが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年々上昇傾向にあり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ポイント上昇している。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民間保育所運営委託料や民間教育施設運営委託料などの増加が主な要因である。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今後も保育所等の設置の適正化を図り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扶助費上昇の抑制を図る。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158750</xdr:rowOff>
    </xdr:from>
    <xdr:to>
      <xdr:col>7</xdr:col>
      <xdr:colOff>15875</xdr:colOff>
      <xdr:row>54</xdr:row>
      <xdr:rowOff>114300</xdr:rowOff>
    </xdr:to>
    <xdr:cxnSp macro="">
      <xdr:nvCxnSpPr>
        <xdr:cNvPr id="188" name="直線コネクタ 187"/>
        <xdr:cNvCxnSpPr/>
      </xdr:nvCxnSpPr>
      <xdr:spPr>
        <a:xfrm>
          <a:off x="3987800" y="9245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82550</xdr:rowOff>
    </xdr:from>
    <xdr:to>
      <xdr:col>5</xdr:col>
      <xdr:colOff>549275</xdr:colOff>
      <xdr:row>53</xdr:row>
      <xdr:rowOff>158750</xdr:rowOff>
    </xdr:to>
    <xdr:cxnSp macro="">
      <xdr:nvCxnSpPr>
        <xdr:cNvPr id="191" name="直線コネクタ 190"/>
        <xdr:cNvCxnSpPr/>
      </xdr:nvCxnSpPr>
      <xdr:spPr>
        <a:xfrm>
          <a:off x="3098800" y="916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3" name="テキスト ボックス 192"/>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53</xdr:row>
      <xdr:rowOff>82550</xdr:rowOff>
    </xdr:to>
    <xdr:cxnSp macro="">
      <xdr:nvCxnSpPr>
        <xdr:cNvPr id="194" name="直線コネクタ 193"/>
        <xdr:cNvCxnSpPr/>
      </xdr:nvCxnSpPr>
      <xdr:spPr>
        <a:xfrm>
          <a:off x="2209800" y="911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127000</xdr:rowOff>
    </xdr:from>
    <xdr:to>
      <xdr:col>3</xdr:col>
      <xdr:colOff>142875</xdr:colOff>
      <xdr:row>53</xdr:row>
      <xdr:rowOff>31750</xdr:rowOff>
    </xdr:to>
    <xdr:cxnSp macro="">
      <xdr:nvCxnSpPr>
        <xdr:cNvPr id="197" name="直線コネクタ 196"/>
        <xdr:cNvCxnSpPr/>
      </xdr:nvCxnSpPr>
      <xdr:spPr>
        <a:xfrm>
          <a:off x="1320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199" name="テキスト ボックス 198"/>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63500</xdr:rowOff>
    </xdr:from>
    <xdr:to>
      <xdr:col>7</xdr:col>
      <xdr:colOff>66675</xdr:colOff>
      <xdr:row>54</xdr:row>
      <xdr:rowOff>165100</xdr:rowOff>
    </xdr:to>
    <xdr:sp macro="" textlink="">
      <xdr:nvSpPr>
        <xdr:cNvPr id="207" name="円/楕円 206"/>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80027</xdr:rowOff>
    </xdr:from>
    <xdr:ext cx="762000" cy="259045"/>
    <xdr:sp macro="" textlink="">
      <xdr:nvSpPr>
        <xdr:cNvPr id="208"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107950</xdr:rowOff>
    </xdr:from>
    <xdr:to>
      <xdr:col>5</xdr:col>
      <xdr:colOff>600075</xdr:colOff>
      <xdr:row>54</xdr:row>
      <xdr:rowOff>38100</xdr:rowOff>
    </xdr:to>
    <xdr:sp macro="" textlink="">
      <xdr:nvSpPr>
        <xdr:cNvPr id="209" name="円/楕円 208"/>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48277</xdr:rowOff>
    </xdr:from>
    <xdr:ext cx="736600" cy="259045"/>
    <xdr:sp macro="" textlink="">
      <xdr:nvSpPr>
        <xdr:cNvPr id="210" name="テキスト ボックス 209"/>
        <xdr:cNvSpPr txBox="1"/>
      </xdr:nvSpPr>
      <xdr:spPr>
        <a:xfrm>
          <a:off x="3606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31750</xdr:rowOff>
    </xdr:from>
    <xdr:to>
      <xdr:col>4</xdr:col>
      <xdr:colOff>396875</xdr:colOff>
      <xdr:row>53</xdr:row>
      <xdr:rowOff>133350</xdr:rowOff>
    </xdr:to>
    <xdr:sp macro="" textlink="">
      <xdr:nvSpPr>
        <xdr:cNvPr id="211" name="円/楕円 210"/>
        <xdr:cNvSpPr/>
      </xdr:nvSpPr>
      <xdr:spPr>
        <a:xfrm>
          <a:off x="3048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143527</xdr:rowOff>
    </xdr:from>
    <xdr:ext cx="762000" cy="259045"/>
    <xdr:sp macro="" textlink="">
      <xdr:nvSpPr>
        <xdr:cNvPr id="212" name="テキスト ボックス 211"/>
        <xdr:cNvSpPr txBox="1"/>
      </xdr:nvSpPr>
      <xdr:spPr>
        <a:xfrm>
          <a:off x="2717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152400</xdr:rowOff>
    </xdr:from>
    <xdr:to>
      <xdr:col>3</xdr:col>
      <xdr:colOff>193675</xdr:colOff>
      <xdr:row>53</xdr:row>
      <xdr:rowOff>82550</xdr:rowOff>
    </xdr:to>
    <xdr:sp macro="" textlink="">
      <xdr:nvSpPr>
        <xdr:cNvPr id="213" name="円/楕円 212"/>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92727</xdr:rowOff>
    </xdr:from>
    <xdr:ext cx="762000" cy="259045"/>
    <xdr:sp macro="" textlink="">
      <xdr:nvSpPr>
        <xdr:cNvPr id="214" name="テキスト ボックス 213"/>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76200</xdr:rowOff>
    </xdr:from>
    <xdr:to>
      <xdr:col>1</xdr:col>
      <xdr:colOff>676275</xdr:colOff>
      <xdr:row>53</xdr:row>
      <xdr:rowOff>6350</xdr:rowOff>
    </xdr:to>
    <xdr:sp macro="" textlink="">
      <xdr:nvSpPr>
        <xdr:cNvPr id="215" name="円/楕円 214"/>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16527</xdr:rowOff>
    </xdr:from>
    <xdr:ext cx="762000" cy="259045"/>
    <xdr:sp macro="" textlink="">
      <xdr:nvSpPr>
        <xdr:cNvPr id="216" name="テキスト ボックス 215"/>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経常収支比率は</a:t>
          </a:r>
          <a:r>
            <a:rPr kumimoji="1" lang="ja-JP" altLang="en-US" sz="1300">
              <a:solidFill>
                <a:schemeClr val="dk1"/>
              </a:solidFill>
              <a:effectLst/>
              <a:latin typeface="+mn-lt"/>
              <a:ea typeface="+mn-ea"/>
              <a:cs typeface="+mn-cs"/>
            </a:rPr>
            <a:t>やや上回ってい</a:t>
          </a:r>
          <a:r>
            <a:rPr kumimoji="1" lang="ja-JP" altLang="ja-JP" sz="1300">
              <a:solidFill>
                <a:schemeClr val="dk1"/>
              </a:solidFill>
              <a:effectLst/>
              <a:latin typeface="+mn-lt"/>
              <a:ea typeface="+mn-ea"/>
              <a:cs typeface="+mn-cs"/>
            </a:rPr>
            <a:t>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介護保険事業特別会計</a:t>
          </a:r>
          <a:r>
            <a:rPr kumimoji="1" lang="ja-JP" altLang="en-US" sz="1300">
              <a:solidFill>
                <a:schemeClr val="dk1"/>
              </a:solidFill>
              <a:effectLst/>
              <a:latin typeface="+mn-lt"/>
              <a:ea typeface="+mn-ea"/>
              <a:cs typeface="+mn-cs"/>
            </a:rPr>
            <a:t>、後期高齢者医療特別会計、下水道事業特別会計等</a:t>
          </a:r>
          <a:r>
            <a:rPr kumimoji="1" lang="ja-JP" altLang="ja-JP" sz="1300">
              <a:solidFill>
                <a:schemeClr val="dk1"/>
              </a:solidFill>
              <a:effectLst/>
              <a:latin typeface="+mn-lt"/>
              <a:ea typeface="+mn-ea"/>
              <a:cs typeface="+mn-cs"/>
            </a:rPr>
            <a:t>への繰出金</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が主な要因である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引き続き</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特別会計における保険料の徴収強化や受益者負担の適正化を図るなど歳入確保に努め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普通会計の負担を減らしていくよう努める。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38100</xdr:rowOff>
    </xdr:from>
    <xdr:to>
      <xdr:col>24</xdr:col>
      <xdr:colOff>31750</xdr:colOff>
      <xdr:row>56</xdr:row>
      <xdr:rowOff>152400</xdr:rowOff>
    </xdr:to>
    <xdr:cxnSp macro="">
      <xdr:nvCxnSpPr>
        <xdr:cNvPr id="249" name="直線コネクタ 248"/>
        <xdr:cNvCxnSpPr/>
      </xdr:nvCxnSpPr>
      <xdr:spPr>
        <a:xfrm>
          <a:off x="15671800" y="9639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0"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38100</xdr:rowOff>
    </xdr:from>
    <xdr:to>
      <xdr:col>22</xdr:col>
      <xdr:colOff>565150</xdr:colOff>
      <xdr:row>56</xdr:row>
      <xdr:rowOff>152400</xdr:rowOff>
    </xdr:to>
    <xdr:cxnSp macro="">
      <xdr:nvCxnSpPr>
        <xdr:cNvPr id="252" name="直線コネクタ 251"/>
        <xdr:cNvCxnSpPr/>
      </xdr:nvCxnSpPr>
      <xdr:spPr>
        <a:xfrm flipV="1">
          <a:off x="14782800" y="9639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4" name="テキスト ボックス 253"/>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152400</xdr:rowOff>
    </xdr:to>
    <xdr:cxnSp macro="">
      <xdr:nvCxnSpPr>
        <xdr:cNvPr id="255" name="直線コネクタ 254"/>
        <xdr:cNvCxnSpPr/>
      </xdr:nvCxnSpPr>
      <xdr:spPr>
        <a:xfrm>
          <a:off x="13893800" y="9690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63500</xdr:rowOff>
    </xdr:from>
    <xdr:to>
      <xdr:col>20</xdr:col>
      <xdr:colOff>158750</xdr:colOff>
      <xdr:row>56</xdr:row>
      <xdr:rowOff>88900</xdr:rowOff>
    </xdr:to>
    <xdr:cxnSp macro="">
      <xdr:nvCxnSpPr>
        <xdr:cNvPr id="258" name="直線コネクタ 257"/>
        <xdr:cNvCxnSpPr/>
      </xdr:nvCxnSpPr>
      <xdr:spPr>
        <a:xfrm>
          <a:off x="13004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99077</xdr:rowOff>
    </xdr:from>
    <xdr:ext cx="762000" cy="259045"/>
    <xdr:sp macro="" textlink="">
      <xdr:nvSpPr>
        <xdr:cNvPr id="260" name="テキスト ボックス 259"/>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2" name="テキスト ボックス 261"/>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101600</xdr:rowOff>
    </xdr:from>
    <xdr:to>
      <xdr:col>24</xdr:col>
      <xdr:colOff>82550</xdr:colOff>
      <xdr:row>57</xdr:row>
      <xdr:rowOff>31750</xdr:rowOff>
    </xdr:to>
    <xdr:sp macro="" textlink="">
      <xdr:nvSpPr>
        <xdr:cNvPr id="268" name="円/楕円 267"/>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73677</xdr:rowOff>
    </xdr:from>
    <xdr:ext cx="762000" cy="259045"/>
    <xdr:sp macro="" textlink="">
      <xdr:nvSpPr>
        <xdr:cNvPr id="269"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158750</xdr:rowOff>
    </xdr:from>
    <xdr:to>
      <xdr:col>22</xdr:col>
      <xdr:colOff>615950</xdr:colOff>
      <xdr:row>56</xdr:row>
      <xdr:rowOff>88900</xdr:rowOff>
    </xdr:to>
    <xdr:sp macro="" textlink="">
      <xdr:nvSpPr>
        <xdr:cNvPr id="270" name="円/楕円 269"/>
        <xdr:cNvSpPr/>
      </xdr:nvSpPr>
      <xdr:spPr>
        <a:xfrm>
          <a:off x="15621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71" name="テキスト ボックス 270"/>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101600</xdr:rowOff>
    </xdr:from>
    <xdr:to>
      <xdr:col>21</xdr:col>
      <xdr:colOff>412750</xdr:colOff>
      <xdr:row>57</xdr:row>
      <xdr:rowOff>31750</xdr:rowOff>
    </xdr:to>
    <xdr:sp macro="" textlink="">
      <xdr:nvSpPr>
        <xdr:cNvPr id="272" name="円/楕円 271"/>
        <xdr:cNvSpPr/>
      </xdr:nvSpPr>
      <xdr:spPr>
        <a:xfrm>
          <a:off x="14732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73" name="テキスト ボックス 272"/>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4" name="円/楕円 273"/>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75" name="テキスト ボックス 274"/>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76" name="円/楕円 275"/>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77" name="テキスト ボックス 276"/>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類似団体平均と比較して引き続き低い水準で推移しており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ポイント低下している。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今後も各種団体への負担金や補助金交付について</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公平性・公益性</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確保</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適正な交付に努める。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113284</xdr:rowOff>
    </xdr:from>
    <xdr:to>
      <xdr:col>24</xdr:col>
      <xdr:colOff>31750</xdr:colOff>
      <xdr:row>32</xdr:row>
      <xdr:rowOff>131572</xdr:rowOff>
    </xdr:to>
    <xdr:cxnSp macro="">
      <xdr:nvCxnSpPr>
        <xdr:cNvPr id="308" name="直線コネクタ 307"/>
        <xdr:cNvCxnSpPr/>
      </xdr:nvCxnSpPr>
      <xdr:spPr>
        <a:xfrm flipV="1">
          <a:off x="15671800" y="55996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68851</xdr:rowOff>
    </xdr:from>
    <xdr:ext cx="762000" cy="259045"/>
    <xdr:sp macro="" textlink="">
      <xdr:nvSpPr>
        <xdr:cNvPr id="309" name="補助費等平均値テキスト"/>
        <xdr:cNvSpPr txBox="1"/>
      </xdr:nvSpPr>
      <xdr:spPr>
        <a:xfrm>
          <a:off x="16598900" y="6069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131572</xdr:rowOff>
    </xdr:from>
    <xdr:to>
      <xdr:col>22</xdr:col>
      <xdr:colOff>565150</xdr:colOff>
      <xdr:row>32</xdr:row>
      <xdr:rowOff>149860</xdr:rowOff>
    </xdr:to>
    <xdr:cxnSp macro="">
      <xdr:nvCxnSpPr>
        <xdr:cNvPr id="311" name="直線コネクタ 310"/>
        <xdr:cNvCxnSpPr/>
      </xdr:nvCxnSpPr>
      <xdr:spPr>
        <a:xfrm flipV="1">
          <a:off x="14782800" y="56179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109999</xdr:rowOff>
    </xdr:from>
    <xdr:ext cx="736600" cy="259045"/>
    <xdr:sp macro="" textlink="">
      <xdr:nvSpPr>
        <xdr:cNvPr id="313" name="テキスト ボックス 312"/>
        <xdr:cNvSpPr txBox="1"/>
      </xdr:nvSpPr>
      <xdr:spPr>
        <a:xfrm>
          <a:off x="15290800" y="611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149860</xdr:rowOff>
    </xdr:from>
    <xdr:to>
      <xdr:col>21</xdr:col>
      <xdr:colOff>361950</xdr:colOff>
      <xdr:row>33</xdr:row>
      <xdr:rowOff>5842</xdr:rowOff>
    </xdr:to>
    <xdr:cxnSp macro="">
      <xdr:nvCxnSpPr>
        <xdr:cNvPr id="314" name="直線コネクタ 313"/>
        <xdr:cNvCxnSpPr/>
      </xdr:nvCxnSpPr>
      <xdr:spPr>
        <a:xfrm flipV="1">
          <a:off x="13893800" y="56362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64279</xdr:rowOff>
    </xdr:from>
    <xdr:ext cx="762000" cy="259045"/>
    <xdr:sp macro="" textlink="">
      <xdr:nvSpPr>
        <xdr:cNvPr id="316" name="テキスト ボックス 315"/>
        <xdr:cNvSpPr txBox="1"/>
      </xdr:nvSpPr>
      <xdr:spPr>
        <a:xfrm>
          <a:off x="14401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5842</xdr:rowOff>
    </xdr:from>
    <xdr:to>
      <xdr:col>20</xdr:col>
      <xdr:colOff>158750</xdr:colOff>
      <xdr:row>33</xdr:row>
      <xdr:rowOff>5842</xdr:rowOff>
    </xdr:to>
    <xdr:cxnSp macro="">
      <xdr:nvCxnSpPr>
        <xdr:cNvPr id="317" name="直線コネクタ 316"/>
        <xdr:cNvCxnSpPr/>
      </xdr:nvCxnSpPr>
      <xdr:spPr>
        <a:xfrm>
          <a:off x="13004800" y="5663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82567</xdr:rowOff>
    </xdr:from>
    <xdr:ext cx="762000" cy="259045"/>
    <xdr:sp macro="" textlink="">
      <xdr:nvSpPr>
        <xdr:cNvPr id="319" name="テキスト ボックス 318"/>
        <xdr:cNvSpPr txBox="1"/>
      </xdr:nvSpPr>
      <xdr:spPr>
        <a:xfrm>
          <a:off x="13512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27703</xdr:rowOff>
    </xdr:from>
    <xdr:ext cx="762000" cy="259045"/>
    <xdr:sp macro="" textlink="">
      <xdr:nvSpPr>
        <xdr:cNvPr id="321" name="テキスト ボックス 320"/>
        <xdr:cNvSpPr txBox="1"/>
      </xdr:nvSpPr>
      <xdr:spPr>
        <a:xfrm>
          <a:off x="12623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62484</xdr:rowOff>
    </xdr:from>
    <xdr:to>
      <xdr:col>24</xdr:col>
      <xdr:colOff>82550</xdr:colOff>
      <xdr:row>32</xdr:row>
      <xdr:rowOff>164084</xdr:rowOff>
    </xdr:to>
    <xdr:sp macro="" textlink="">
      <xdr:nvSpPr>
        <xdr:cNvPr id="327" name="円/楕円 326"/>
        <xdr:cNvSpPr/>
      </xdr:nvSpPr>
      <xdr:spPr>
        <a:xfrm>
          <a:off x="16459200" y="55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142511</xdr:rowOff>
    </xdr:from>
    <xdr:ext cx="762000" cy="259045"/>
    <xdr:sp macro="" textlink="">
      <xdr:nvSpPr>
        <xdr:cNvPr id="328" name="補助費等該当値テキスト"/>
        <xdr:cNvSpPr txBox="1"/>
      </xdr:nvSpPr>
      <xdr:spPr>
        <a:xfrm>
          <a:off x="16598900" y="545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80772</xdr:rowOff>
    </xdr:from>
    <xdr:to>
      <xdr:col>22</xdr:col>
      <xdr:colOff>615950</xdr:colOff>
      <xdr:row>33</xdr:row>
      <xdr:rowOff>10922</xdr:rowOff>
    </xdr:to>
    <xdr:sp macro="" textlink="">
      <xdr:nvSpPr>
        <xdr:cNvPr id="329" name="円/楕円 328"/>
        <xdr:cNvSpPr/>
      </xdr:nvSpPr>
      <xdr:spPr>
        <a:xfrm>
          <a:off x="15621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21099</xdr:rowOff>
    </xdr:from>
    <xdr:ext cx="736600" cy="259045"/>
    <xdr:sp macro="" textlink="">
      <xdr:nvSpPr>
        <xdr:cNvPr id="330" name="テキスト ボックス 329"/>
        <xdr:cNvSpPr txBox="1"/>
      </xdr:nvSpPr>
      <xdr:spPr>
        <a:xfrm>
          <a:off x="15290800" y="53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99060</xdr:rowOff>
    </xdr:from>
    <xdr:to>
      <xdr:col>21</xdr:col>
      <xdr:colOff>412750</xdr:colOff>
      <xdr:row>33</xdr:row>
      <xdr:rowOff>29210</xdr:rowOff>
    </xdr:to>
    <xdr:sp macro="" textlink="">
      <xdr:nvSpPr>
        <xdr:cNvPr id="331" name="円/楕円 330"/>
        <xdr:cNvSpPr/>
      </xdr:nvSpPr>
      <xdr:spPr>
        <a:xfrm>
          <a:off x="14732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39387</xdr:rowOff>
    </xdr:from>
    <xdr:ext cx="762000" cy="259045"/>
    <xdr:sp macro="" textlink="">
      <xdr:nvSpPr>
        <xdr:cNvPr id="332" name="テキスト ボックス 331"/>
        <xdr:cNvSpPr txBox="1"/>
      </xdr:nvSpPr>
      <xdr:spPr>
        <a:xfrm>
          <a:off x="14401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126492</xdr:rowOff>
    </xdr:from>
    <xdr:to>
      <xdr:col>20</xdr:col>
      <xdr:colOff>209550</xdr:colOff>
      <xdr:row>33</xdr:row>
      <xdr:rowOff>56642</xdr:rowOff>
    </xdr:to>
    <xdr:sp macro="" textlink="">
      <xdr:nvSpPr>
        <xdr:cNvPr id="333" name="円/楕円 332"/>
        <xdr:cNvSpPr/>
      </xdr:nvSpPr>
      <xdr:spPr>
        <a:xfrm>
          <a:off x="13843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66819</xdr:rowOff>
    </xdr:from>
    <xdr:ext cx="762000" cy="259045"/>
    <xdr:sp macro="" textlink="">
      <xdr:nvSpPr>
        <xdr:cNvPr id="334" name="テキスト ボックス 333"/>
        <xdr:cNvSpPr txBox="1"/>
      </xdr:nvSpPr>
      <xdr:spPr>
        <a:xfrm>
          <a:off x="13512800" y="53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126492</xdr:rowOff>
    </xdr:from>
    <xdr:to>
      <xdr:col>19</xdr:col>
      <xdr:colOff>6350</xdr:colOff>
      <xdr:row>33</xdr:row>
      <xdr:rowOff>56642</xdr:rowOff>
    </xdr:to>
    <xdr:sp macro="" textlink="">
      <xdr:nvSpPr>
        <xdr:cNvPr id="335" name="円/楕円 334"/>
        <xdr:cNvSpPr/>
      </xdr:nvSpPr>
      <xdr:spPr>
        <a:xfrm>
          <a:off x="12954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66819</xdr:rowOff>
    </xdr:from>
    <xdr:ext cx="762000" cy="259045"/>
    <xdr:sp macro="" textlink="">
      <xdr:nvSpPr>
        <xdr:cNvPr id="336" name="テキスト ボックス 335"/>
        <xdr:cNvSpPr txBox="1"/>
      </xdr:nvSpPr>
      <xdr:spPr>
        <a:xfrm>
          <a:off x="12623800" y="53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類似団体平均と比較して引き続き低い水準で推移しており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ポイント改善している。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今後も長期的な起債計画を立て</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地方債発行額の適正化に努める。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76</xdr:row>
      <xdr:rowOff>20320</xdr:rowOff>
    </xdr:to>
    <xdr:cxnSp macro="">
      <xdr:nvCxnSpPr>
        <xdr:cNvPr id="369" name="直線コネクタ 368"/>
        <xdr:cNvCxnSpPr/>
      </xdr:nvCxnSpPr>
      <xdr:spPr>
        <a:xfrm flipV="1">
          <a:off x="3987800" y="130200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6366</xdr:rowOff>
    </xdr:from>
    <xdr:ext cx="762000" cy="259045"/>
    <xdr:sp macro="" textlink="">
      <xdr:nvSpPr>
        <xdr:cNvPr id="370" name="公債費平均値テキスト"/>
        <xdr:cNvSpPr txBox="1"/>
      </xdr:nvSpPr>
      <xdr:spPr>
        <a:xfrm>
          <a:off x="4914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20320</xdr:rowOff>
    </xdr:from>
    <xdr:to>
      <xdr:col>5</xdr:col>
      <xdr:colOff>549275</xdr:colOff>
      <xdr:row>76</xdr:row>
      <xdr:rowOff>88900</xdr:rowOff>
    </xdr:to>
    <xdr:cxnSp macro="">
      <xdr:nvCxnSpPr>
        <xdr:cNvPr id="372" name="直線コネクタ 371"/>
        <xdr:cNvCxnSpPr/>
      </xdr:nvCxnSpPr>
      <xdr:spPr>
        <a:xfrm flipV="1">
          <a:off x="3098800" y="13050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4" name="テキスト ボックス 373"/>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88900</xdr:rowOff>
    </xdr:from>
    <xdr:to>
      <xdr:col>4</xdr:col>
      <xdr:colOff>346075</xdr:colOff>
      <xdr:row>76</xdr:row>
      <xdr:rowOff>149861</xdr:rowOff>
    </xdr:to>
    <xdr:cxnSp macro="">
      <xdr:nvCxnSpPr>
        <xdr:cNvPr id="375" name="直線コネクタ 374"/>
        <xdr:cNvCxnSpPr/>
      </xdr:nvCxnSpPr>
      <xdr:spPr>
        <a:xfrm flipV="1">
          <a:off x="2209800" y="131191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77" name="テキスト ボックス 37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76</xdr:row>
      <xdr:rowOff>165100</xdr:rowOff>
    </xdr:to>
    <xdr:cxnSp macro="">
      <xdr:nvCxnSpPr>
        <xdr:cNvPr id="378" name="直線コネクタ 377"/>
        <xdr:cNvCxnSpPr/>
      </xdr:nvCxnSpPr>
      <xdr:spPr>
        <a:xfrm flipV="1">
          <a:off x="1320800" y="13180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0" name="テキスト ボックス 379"/>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82" name="テキスト ボックス 381"/>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110490</xdr:rowOff>
    </xdr:from>
    <xdr:to>
      <xdr:col>7</xdr:col>
      <xdr:colOff>66675</xdr:colOff>
      <xdr:row>76</xdr:row>
      <xdr:rowOff>40639</xdr:rowOff>
    </xdr:to>
    <xdr:sp macro="" textlink="">
      <xdr:nvSpPr>
        <xdr:cNvPr id="388" name="円/楕円 387"/>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127017</xdr:rowOff>
    </xdr:from>
    <xdr:ext cx="762000" cy="259045"/>
    <xdr:sp macro="" textlink="">
      <xdr:nvSpPr>
        <xdr:cNvPr id="389"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140970</xdr:rowOff>
    </xdr:from>
    <xdr:to>
      <xdr:col>5</xdr:col>
      <xdr:colOff>600075</xdr:colOff>
      <xdr:row>76</xdr:row>
      <xdr:rowOff>71120</xdr:rowOff>
    </xdr:to>
    <xdr:sp macro="" textlink="">
      <xdr:nvSpPr>
        <xdr:cNvPr id="390" name="円/楕円 389"/>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81297</xdr:rowOff>
    </xdr:from>
    <xdr:ext cx="736600" cy="259045"/>
    <xdr:sp macro="" textlink="">
      <xdr:nvSpPr>
        <xdr:cNvPr id="391" name="テキスト ボックス 390"/>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38100</xdr:rowOff>
    </xdr:from>
    <xdr:to>
      <xdr:col>4</xdr:col>
      <xdr:colOff>396875</xdr:colOff>
      <xdr:row>76</xdr:row>
      <xdr:rowOff>139700</xdr:rowOff>
    </xdr:to>
    <xdr:sp macro="" textlink="">
      <xdr:nvSpPr>
        <xdr:cNvPr id="392" name="円/楕円 391"/>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149877</xdr:rowOff>
    </xdr:from>
    <xdr:ext cx="762000" cy="259045"/>
    <xdr:sp macro="" textlink="">
      <xdr:nvSpPr>
        <xdr:cNvPr id="393" name="テキスト ボックス 392"/>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94" name="円/楕円 393"/>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95" name="テキスト ボックス 394"/>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96" name="円/楕円 395"/>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54627</xdr:rowOff>
    </xdr:from>
    <xdr:ext cx="762000" cy="259045"/>
    <xdr:sp macro="" textlink="">
      <xdr:nvSpPr>
        <xdr:cNvPr id="397" name="テキスト ボックス 396"/>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類似団体平均と比較して経常収支比率は上回っている。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教育施設</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保育所</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児童館</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交流センターなどの公共施設が類似団体と比較して多いため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人件費や物件費がかさむことが主な要因である。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今後は施設の統廃合</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指定管理者制度の導入</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施設の民営化など運営形態の見直し等により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競争に伴うコスト削減を図るとともに</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引き続き人件費の抑制に努める。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156718</xdr:rowOff>
    </xdr:from>
    <xdr:to>
      <xdr:col>24</xdr:col>
      <xdr:colOff>31750</xdr:colOff>
      <xdr:row>78</xdr:row>
      <xdr:rowOff>85852</xdr:rowOff>
    </xdr:to>
    <xdr:cxnSp macro="">
      <xdr:nvCxnSpPr>
        <xdr:cNvPr id="428" name="直線コネクタ 427"/>
        <xdr:cNvCxnSpPr/>
      </xdr:nvCxnSpPr>
      <xdr:spPr>
        <a:xfrm>
          <a:off x="15671800" y="133583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149877</xdr:rowOff>
    </xdr:from>
    <xdr:ext cx="762000" cy="259045"/>
    <xdr:sp macro="" textlink="">
      <xdr:nvSpPr>
        <xdr:cNvPr id="429"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156718</xdr:rowOff>
    </xdr:from>
    <xdr:to>
      <xdr:col>22</xdr:col>
      <xdr:colOff>565150</xdr:colOff>
      <xdr:row>78</xdr:row>
      <xdr:rowOff>40132</xdr:rowOff>
    </xdr:to>
    <xdr:cxnSp macro="">
      <xdr:nvCxnSpPr>
        <xdr:cNvPr id="431" name="直線コネクタ 430"/>
        <xdr:cNvCxnSpPr/>
      </xdr:nvCxnSpPr>
      <xdr:spPr>
        <a:xfrm flipV="1">
          <a:off x="14782800" y="13358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152146</xdr:rowOff>
    </xdr:from>
    <xdr:to>
      <xdr:col>21</xdr:col>
      <xdr:colOff>361950</xdr:colOff>
      <xdr:row>78</xdr:row>
      <xdr:rowOff>40132</xdr:rowOff>
    </xdr:to>
    <xdr:cxnSp macro="">
      <xdr:nvCxnSpPr>
        <xdr:cNvPr id="434" name="直線コネクタ 433"/>
        <xdr:cNvCxnSpPr/>
      </xdr:nvCxnSpPr>
      <xdr:spPr>
        <a:xfrm>
          <a:off x="13893800" y="13353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6" name="テキスト ボックス 435"/>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120142</xdr:rowOff>
    </xdr:from>
    <xdr:to>
      <xdr:col>20</xdr:col>
      <xdr:colOff>158750</xdr:colOff>
      <xdr:row>77</xdr:row>
      <xdr:rowOff>152146</xdr:rowOff>
    </xdr:to>
    <xdr:cxnSp macro="">
      <xdr:nvCxnSpPr>
        <xdr:cNvPr id="437" name="直線コネクタ 436"/>
        <xdr:cNvCxnSpPr/>
      </xdr:nvCxnSpPr>
      <xdr:spPr>
        <a:xfrm>
          <a:off x="13004800" y="133217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39" name="テキスト ボックス 438"/>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1" name="テキスト ボックス 440"/>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35052</xdr:rowOff>
    </xdr:from>
    <xdr:to>
      <xdr:col>24</xdr:col>
      <xdr:colOff>82550</xdr:colOff>
      <xdr:row>78</xdr:row>
      <xdr:rowOff>136652</xdr:rowOff>
    </xdr:to>
    <xdr:sp macro="" textlink="">
      <xdr:nvSpPr>
        <xdr:cNvPr id="447" name="円/楕円 446"/>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7129</xdr:rowOff>
    </xdr:from>
    <xdr:ext cx="762000" cy="259045"/>
    <xdr:sp macro="" textlink="">
      <xdr:nvSpPr>
        <xdr:cNvPr id="448" name="公債費以外該当値テキスト"/>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105918</xdr:rowOff>
    </xdr:from>
    <xdr:to>
      <xdr:col>22</xdr:col>
      <xdr:colOff>615950</xdr:colOff>
      <xdr:row>78</xdr:row>
      <xdr:rowOff>36068</xdr:rowOff>
    </xdr:to>
    <xdr:sp macro="" textlink="">
      <xdr:nvSpPr>
        <xdr:cNvPr id="449" name="円/楕円 448"/>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20845</xdr:rowOff>
    </xdr:from>
    <xdr:ext cx="736600" cy="259045"/>
    <xdr:sp macro="" textlink="">
      <xdr:nvSpPr>
        <xdr:cNvPr id="450" name="テキスト ボックス 449"/>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160782</xdr:rowOff>
    </xdr:from>
    <xdr:to>
      <xdr:col>21</xdr:col>
      <xdr:colOff>412750</xdr:colOff>
      <xdr:row>78</xdr:row>
      <xdr:rowOff>90932</xdr:rowOff>
    </xdr:to>
    <xdr:sp macro="" textlink="">
      <xdr:nvSpPr>
        <xdr:cNvPr id="451" name="円/楕円 450"/>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75709</xdr:rowOff>
    </xdr:from>
    <xdr:ext cx="762000" cy="259045"/>
    <xdr:sp macro="" textlink="">
      <xdr:nvSpPr>
        <xdr:cNvPr id="452" name="テキスト ボックス 451"/>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101346</xdr:rowOff>
    </xdr:from>
    <xdr:to>
      <xdr:col>20</xdr:col>
      <xdr:colOff>209550</xdr:colOff>
      <xdr:row>78</xdr:row>
      <xdr:rowOff>31496</xdr:rowOff>
    </xdr:to>
    <xdr:sp macro="" textlink="">
      <xdr:nvSpPr>
        <xdr:cNvPr id="453" name="円/楕円 452"/>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16273</xdr:rowOff>
    </xdr:from>
    <xdr:ext cx="762000" cy="259045"/>
    <xdr:sp macro="" textlink="">
      <xdr:nvSpPr>
        <xdr:cNvPr id="454" name="テキスト ボックス 453"/>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69342</xdr:rowOff>
    </xdr:from>
    <xdr:to>
      <xdr:col>19</xdr:col>
      <xdr:colOff>6350</xdr:colOff>
      <xdr:row>77</xdr:row>
      <xdr:rowOff>170942</xdr:rowOff>
    </xdr:to>
    <xdr:sp macro="" textlink="">
      <xdr:nvSpPr>
        <xdr:cNvPr id="455" name="円/楕円 454"/>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155719</xdr:rowOff>
    </xdr:from>
    <xdr:ext cx="762000" cy="259045"/>
    <xdr:sp macro="" textlink="">
      <xdr:nvSpPr>
        <xdr:cNvPr id="456" name="テキスト ボックス 455"/>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茨城県つくば市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52847</xdr:rowOff>
    </xdr:from>
    <xdr:to>
      <xdr:col>4</xdr:col>
      <xdr:colOff>1117600</xdr:colOff>
      <xdr:row>15</xdr:row>
      <xdr:rowOff>83381</xdr:rowOff>
    </xdr:to>
    <xdr:cxnSp macro="">
      <xdr:nvCxnSpPr>
        <xdr:cNvPr id="52" name="直線コネクタ 51"/>
        <xdr:cNvCxnSpPr/>
      </xdr:nvCxnSpPr>
      <xdr:spPr bwMode="auto">
        <a:xfrm>
          <a:off x="5003800" y="2672222"/>
          <a:ext cx="647700" cy="30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32188</xdr:rowOff>
    </xdr:from>
    <xdr:ext cx="762000" cy="259045"/>
    <xdr:sp macro="" textlink="">
      <xdr:nvSpPr>
        <xdr:cNvPr id="53" name="人口1人当たり決算額の推移平均値テキスト130"/>
        <xdr:cNvSpPr txBox="1"/>
      </xdr:nvSpPr>
      <xdr:spPr>
        <a:xfrm>
          <a:off x="5740400" y="282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52847</xdr:rowOff>
    </xdr:from>
    <xdr:to>
      <xdr:col>4</xdr:col>
      <xdr:colOff>469900</xdr:colOff>
      <xdr:row>15</xdr:row>
      <xdr:rowOff>58202</xdr:rowOff>
    </xdr:to>
    <xdr:cxnSp macro="">
      <xdr:nvCxnSpPr>
        <xdr:cNvPr id="55" name="直線コネクタ 54"/>
        <xdr:cNvCxnSpPr/>
      </xdr:nvCxnSpPr>
      <xdr:spPr bwMode="auto">
        <a:xfrm flipV="1">
          <a:off x="4305300" y="2672222"/>
          <a:ext cx="698500" cy="5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126371</xdr:rowOff>
    </xdr:from>
    <xdr:ext cx="736600" cy="259045"/>
    <xdr:sp macro="" textlink="">
      <xdr:nvSpPr>
        <xdr:cNvPr id="57" name="テキスト ボックス 56"/>
        <xdr:cNvSpPr txBox="1"/>
      </xdr:nvSpPr>
      <xdr:spPr>
        <a:xfrm>
          <a:off x="4622800" y="291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58202</xdr:rowOff>
    </xdr:from>
    <xdr:to>
      <xdr:col>3</xdr:col>
      <xdr:colOff>904875</xdr:colOff>
      <xdr:row>15</xdr:row>
      <xdr:rowOff>133608</xdr:rowOff>
    </xdr:to>
    <xdr:cxnSp macro="">
      <xdr:nvCxnSpPr>
        <xdr:cNvPr id="58" name="直線コネクタ 57"/>
        <xdr:cNvCxnSpPr/>
      </xdr:nvCxnSpPr>
      <xdr:spPr bwMode="auto">
        <a:xfrm flipV="1">
          <a:off x="3606800" y="2677577"/>
          <a:ext cx="698500" cy="75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168140</xdr:rowOff>
    </xdr:from>
    <xdr:ext cx="762000" cy="259045"/>
    <xdr:sp macro="" textlink="">
      <xdr:nvSpPr>
        <xdr:cNvPr id="60" name="テキスト ボックス 59"/>
        <xdr:cNvSpPr txBox="1"/>
      </xdr:nvSpPr>
      <xdr:spPr>
        <a:xfrm>
          <a:off x="3924300" y="295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72800</xdr:rowOff>
    </xdr:from>
    <xdr:to>
      <xdr:col>3</xdr:col>
      <xdr:colOff>206375</xdr:colOff>
      <xdr:row>15</xdr:row>
      <xdr:rowOff>133608</xdr:rowOff>
    </xdr:to>
    <xdr:cxnSp macro="">
      <xdr:nvCxnSpPr>
        <xdr:cNvPr id="61" name="直線コネクタ 60"/>
        <xdr:cNvCxnSpPr/>
      </xdr:nvCxnSpPr>
      <xdr:spPr bwMode="auto">
        <a:xfrm>
          <a:off x="2908300" y="2692175"/>
          <a:ext cx="698500" cy="60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55015</xdr:rowOff>
    </xdr:from>
    <xdr:ext cx="762000" cy="259045"/>
    <xdr:sp macro="" textlink="">
      <xdr:nvSpPr>
        <xdr:cNvPr id="63" name="テキスト ボックス 62"/>
        <xdr:cNvSpPr txBox="1"/>
      </xdr:nvSpPr>
      <xdr:spPr>
        <a:xfrm>
          <a:off x="32258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7140</xdr:rowOff>
    </xdr:from>
    <xdr:ext cx="762000" cy="259045"/>
    <xdr:sp macro="" textlink="">
      <xdr:nvSpPr>
        <xdr:cNvPr id="65" name="テキスト ボックス 64"/>
        <xdr:cNvSpPr txBox="1"/>
      </xdr:nvSpPr>
      <xdr:spPr>
        <a:xfrm>
          <a:off x="2527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32581</xdr:rowOff>
    </xdr:from>
    <xdr:to>
      <xdr:col>5</xdr:col>
      <xdr:colOff>34925</xdr:colOff>
      <xdr:row>15</xdr:row>
      <xdr:rowOff>134181</xdr:rowOff>
    </xdr:to>
    <xdr:sp macro="" textlink="">
      <xdr:nvSpPr>
        <xdr:cNvPr id="71" name="円/楕円 70"/>
        <xdr:cNvSpPr/>
      </xdr:nvSpPr>
      <xdr:spPr bwMode="auto">
        <a:xfrm>
          <a:off x="5600700" y="2651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49108</xdr:rowOff>
    </xdr:from>
    <xdr:ext cx="762000" cy="259045"/>
    <xdr:sp macro="" textlink="">
      <xdr:nvSpPr>
        <xdr:cNvPr id="72" name="人口1人当たり決算額の推移該当値テキスト130"/>
        <xdr:cNvSpPr txBox="1"/>
      </xdr:nvSpPr>
      <xdr:spPr>
        <a:xfrm>
          <a:off x="5740400" y="24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67,794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2047</xdr:rowOff>
    </xdr:from>
    <xdr:to>
      <xdr:col>4</xdr:col>
      <xdr:colOff>520700</xdr:colOff>
      <xdr:row>15</xdr:row>
      <xdr:rowOff>103647</xdr:rowOff>
    </xdr:to>
    <xdr:sp macro="" textlink="">
      <xdr:nvSpPr>
        <xdr:cNvPr id="73" name="円/楕円 72"/>
        <xdr:cNvSpPr/>
      </xdr:nvSpPr>
      <xdr:spPr bwMode="auto">
        <a:xfrm>
          <a:off x="4953000" y="2621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113824</xdr:rowOff>
    </xdr:from>
    <xdr:ext cx="736600" cy="259045"/>
    <xdr:sp macro="" textlink="">
      <xdr:nvSpPr>
        <xdr:cNvPr id="74" name="テキスト ボックス 73"/>
        <xdr:cNvSpPr txBox="1"/>
      </xdr:nvSpPr>
      <xdr:spPr>
        <a:xfrm>
          <a:off x="4622800" y="2390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68,729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7402</xdr:rowOff>
    </xdr:from>
    <xdr:to>
      <xdr:col>3</xdr:col>
      <xdr:colOff>955675</xdr:colOff>
      <xdr:row>15</xdr:row>
      <xdr:rowOff>109002</xdr:rowOff>
    </xdr:to>
    <xdr:sp macro="" textlink="">
      <xdr:nvSpPr>
        <xdr:cNvPr id="75" name="円/楕円 74"/>
        <xdr:cNvSpPr/>
      </xdr:nvSpPr>
      <xdr:spPr bwMode="auto">
        <a:xfrm>
          <a:off x="4254500" y="2626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119179</xdr:rowOff>
    </xdr:from>
    <xdr:ext cx="762000" cy="259045"/>
    <xdr:sp macro="" textlink="">
      <xdr:nvSpPr>
        <xdr:cNvPr id="76" name="テキスト ボックス 75"/>
        <xdr:cNvSpPr txBox="1"/>
      </xdr:nvSpPr>
      <xdr:spPr>
        <a:xfrm>
          <a:off x="3924300" y="239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68,565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82808</xdr:rowOff>
    </xdr:from>
    <xdr:to>
      <xdr:col>3</xdr:col>
      <xdr:colOff>257175</xdr:colOff>
      <xdr:row>16</xdr:row>
      <xdr:rowOff>12958</xdr:rowOff>
    </xdr:to>
    <xdr:sp macro="" textlink="">
      <xdr:nvSpPr>
        <xdr:cNvPr id="77" name="円/楕円 76"/>
        <xdr:cNvSpPr/>
      </xdr:nvSpPr>
      <xdr:spPr bwMode="auto">
        <a:xfrm>
          <a:off x="3556000" y="2702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23135</xdr:rowOff>
    </xdr:from>
    <xdr:ext cx="762000" cy="259045"/>
    <xdr:sp macro="" textlink="">
      <xdr:nvSpPr>
        <xdr:cNvPr id="78" name="テキスト ボックス 77"/>
        <xdr:cNvSpPr txBox="1"/>
      </xdr:nvSpPr>
      <xdr:spPr>
        <a:xfrm>
          <a:off x="3225800" y="2471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66,256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22000</xdr:rowOff>
    </xdr:from>
    <xdr:to>
      <xdr:col>2</xdr:col>
      <xdr:colOff>692150</xdr:colOff>
      <xdr:row>15</xdr:row>
      <xdr:rowOff>123600</xdr:rowOff>
    </xdr:to>
    <xdr:sp macro="" textlink="">
      <xdr:nvSpPr>
        <xdr:cNvPr id="79" name="円/楕円 78"/>
        <xdr:cNvSpPr/>
      </xdr:nvSpPr>
      <xdr:spPr bwMode="auto">
        <a:xfrm>
          <a:off x="2857500" y="2641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133777</xdr:rowOff>
    </xdr:from>
    <xdr:ext cx="762000" cy="259045"/>
    <xdr:sp macro="" textlink="">
      <xdr:nvSpPr>
        <xdr:cNvPr id="80" name="テキスト ボックス 79"/>
        <xdr:cNvSpPr txBox="1"/>
      </xdr:nvSpPr>
      <xdr:spPr>
        <a:xfrm>
          <a:off x="2527300" y="241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106997</xdr:rowOff>
    </xdr:from>
    <xdr:to>
      <xdr:col>4</xdr:col>
      <xdr:colOff>1117600</xdr:colOff>
      <xdr:row>35</xdr:row>
      <xdr:rowOff>127267</xdr:rowOff>
    </xdr:to>
    <xdr:cxnSp macro="">
      <xdr:nvCxnSpPr>
        <xdr:cNvPr id="113" name="直線コネクタ 112"/>
        <xdr:cNvCxnSpPr/>
      </xdr:nvCxnSpPr>
      <xdr:spPr bwMode="auto">
        <a:xfrm>
          <a:off x="5003800" y="6717347"/>
          <a:ext cx="647700" cy="20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153166</xdr:rowOff>
    </xdr:from>
    <xdr:ext cx="762000" cy="259045"/>
    <xdr:sp macro="" textlink="">
      <xdr:nvSpPr>
        <xdr:cNvPr id="114" name="人口1人当たり決算額の推移平均値テキスト445"/>
        <xdr:cNvSpPr txBox="1"/>
      </xdr:nvSpPr>
      <xdr:spPr>
        <a:xfrm>
          <a:off x="5740400" y="6763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106997</xdr:rowOff>
    </xdr:from>
    <xdr:to>
      <xdr:col>4</xdr:col>
      <xdr:colOff>469900</xdr:colOff>
      <xdr:row>35</xdr:row>
      <xdr:rowOff>130239</xdr:rowOff>
    </xdr:to>
    <xdr:cxnSp macro="">
      <xdr:nvCxnSpPr>
        <xdr:cNvPr id="116" name="直線コネクタ 115"/>
        <xdr:cNvCxnSpPr/>
      </xdr:nvCxnSpPr>
      <xdr:spPr bwMode="auto">
        <a:xfrm flipV="1">
          <a:off x="4305300" y="6717347"/>
          <a:ext cx="698500" cy="23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223575</xdr:rowOff>
    </xdr:from>
    <xdr:ext cx="736600" cy="259045"/>
    <xdr:sp macro="" textlink="">
      <xdr:nvSpPr>
        <xdr:cNvPr id="118" name="テキスト ボックス 117"/>
        <xdr:cNvSpPr txBox="1"/>
      </xdr:nvSpPr>
      <xdr:spPr>
        <a:xfrm>
          <a:off x="4622800" y="68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94272</xdr:rowOff>
    </xdr:from>
    <xdr:to>
      <xdr:col>3</xdr:col>
      <xdr:colOff>904875</xdr:colOff>
      <xdr:row>35</xdr:row>
      <xdr:rowOff>130239</xdr:rowOff>
    </xdr:to>
    <xdr:cxnSp macro="">
      <xdr:nvCxnSpPr>
        <xdr:cNvPr id="119" name="直線コネクタ 118"/>
        <xdr:cNvCxnSpPr/>
      </xdr:nvCxnSpPr>
      <xdr:spPr bwMode="auto">
        <a:xfrm>
          <a:off x="3606800" y="6704622"/>
          <a:ext cx="698500" cy="35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209935</xdr:rowOff>
    </xdr:from>
    <xdr:ext cx="762000" cy="259045"/>
    <xdr:sp macro="" textlink="">
      <xdr:nvSpPr>
        <xdr:cNvPr id="121" name="テキスト ボックス 120"/>
        <xdr:cNvSpPr txBox="1"/>
      </xdr:nvSpPr>
      <xdr:spPr>
        <a:xfrm>
          <a:off x="3924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36055</xdr:rowOff>
    </xdr:from>
    <xdr:to>
      <xdr:col>3</xdr:col>
      <xdr:colOff>206375</xdr:colOff>
      <xdr:row>35</xdr:row>
      <xdr:rowOff>94272</xdr:rowOff>
    </xdr:to>
    <xdr:cxnSp macro="">
      <xdr:nvCxnSpPr>
        <xdr:cNvPr id="122" name="直線コネクタ 121"/>
        <xdr:cNvCxnSpPr/>
      </xdr:nvCxnSpPr>
      <xdr:spPr bwMode="auto">
        <a:xfrm>
          <a:off x="2908300" y="6646405"/>
          <a:ext cx="698500" cy="58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94569</xdr:rowOff>
    </xdr:from>
    <xdr:ext cx="762000" cy="259045"/>
    <xdr:sp macro="" textlink="">
      <xdr:nvSpPr>
        <xdr:cNvPr id="126" name="テキスト ボックス 125"/>
        <xdr:cNvSpPr txBox="1"/>
      </xdr:nvSpPr>
      <xdr:spPr>
        <a:xfrm>
          <a:off x="2527300" y="670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76467</xdr:rowOff>
    </xdr:from>
    <xdr:to>
      <xdr:col>5</xdr:col>
      <xdr:colOff>34925</xdr:colOff>
      <xdr:row>35</xdr:row>
      <xdr:rowOff>178067</xdr:rowOff>
    </xdr:to>
    <xdr:sp macro="" textlink="">
      <xdr:nvSpPr>
        <xdr:cNvPr id="132" name="円/楕円 131"/>
        <xdr:cNvSpPr/>
      </xdr:nvSpPr>
      <xdr:spPr bwMode="auto">
        <a:xfrm>
          <a:off x="5600700" y="668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264444</xdr:rowOff>
    </xdr:from>
    <xdr:ext cx="762000" cy="259045"/>
    <xdr:sp macro="" textlink="">
      <xdr:nvSpPr>
        <xdr:cNvPr id="133" name="人口1人当たり決算額の推移該当値テキスト445"/>
        <xdr:cNvSpPr txBox="1"/>
      </xdr:nvSpPr>
      <xdr:spPr>
        <a:xfrm>
          <a:off x="5740400" y="653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11,493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56197</xdr:rowOff>
    </xdr:from>
    <xdr:to>
      <xdr:col>4</xdr:col>
      <xdr:colOff>520700</xdr:colOff>
      <xdr:row>35</xdr:row>
      <xdr:rowOff>157797</xdr:rowOff>
    </xdr:to>
    <xdr:sp macro="" textlink="">
      <xdr:nvSpPr>
        <xdr:cNvPr id="134" name="円/楕円 133"/>
        <xdr:cNvSpPr/>
      </xdr:nvSpPr>
      <xdr:spPr bwMode="auto">
        <a:xfrm>
          <a:off x="4953000" y="6666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167974</xdr:rowOff>
    </xdr:from>
    <xdr:ext cx="736600" cy="259045"/>
    <xdr:sp macro="" textlink="">
      <xdr:nvSpPr>
        <xdr:cNvPr id="135" name="テキスト ボックス 134"/>
        <xdr:cNvSpPr txBox="1"/>
      </xdr:nvSpPr>
      <xdr:spPr>
        <a:xfrm>
          <a:off x="4622800" y="6435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79439</xdr:rowOff>
    </xdr:from>
    <xdr:to>
      <xdr:col>3</xdr:col>
      <xdr:colOff>955675</xdr:colOff>
      <xdr:row>35</xdr:row>
      <xdr:rowOff>181039</xdr:rowOff>
    </xdr:to>
    <xdr:sp macro="" textlink="">
      <xdr:nvSpPr>
        <xdr:cNvPr id="136" name="円/楕円 135"/>
        <xdr:cNvSpPr/>
      </xdr:nvSpPr>
      <xdr:spPr bwMode="auto">
        <a:xfrm>
          <a:off x="4254500" y="6689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191216</xdr:rowOff>
    </xdr:from>
    <xdr:ext cx="762000" cy="259045"/>
    <xdr:sp macro="" textlink="">
      <xdr:nvSpPr>
        <xdr:cNvPr id="137" name="テキスト ボックス 136"/>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43472</xdr:rowOff>
    </xdr:from>
    <xdr:to>
      <xdr:col>3</xdr:col>
      <xdr:colOff>257175</xdr:colOff>
      <xdr:row>35</xdr:row>
      <xdr:rowOff>145072</xdr:rowOff>
    </xdr:to>
    <xdr:sp macro="" textlink="">
      <xdr:nvSpPr>
        <xdr:cNvPr id="138" name="円/楕円 137"/>
        <xdr:cNvSpPr/>
      </xdr:nvSpPr>
      <xdr:spPr bwMode="auto">
        <a:xfrm>
          <a:off x="3556000" y="6653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129849</xdr:rowOff>
    </xdr:from>
    <xdr:ext cx="762000" cy="259045"/>
    <xdr:sp macro="" textlink="">
      <xdr:nvSpPr>
        <xdr:cNvPr id="139" name="テキスト ボックス 138"/>
        <xdr:cNvSpPr txBox="1"/>
      </xdr:nvSpPr>
      <xdr:spPr>
        <a:xfrm>
          <a:off x="3225800" y="674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328155</xdr:rowOff>
    </xdr:from>
    <xdr:to>
      <xdr:col>2</xdr:col>
      <xdr:colOff>692150</xdr:colOff>
      <xdr:row>35</xdr:row>
      <xdr:rowOff>86855</xdr:rowOff>
    </xdr:to>
    <xdr:sp macro="" textlink="">
      <xdr:nvSpPr>
        <xdr:cNvPr id="140" name="円/楕円 139"/>
        <xdr:cNvSpPr/>
      </xdr:nvSpPr>
      <xdr:spPr bwMode="auto">
        <a:xfrm>
          <a:off x="2857500" y="6595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97032</xdr:rowOff>
    </xdr:from>
    <xdr:ext cx="762000" cy="259045"/>
    <xdr:sp macro="" textlink="">
      <xdr:nvSpPr>
        <xdr:cNvPr id="141" name="テキスト ボックス 140"/>
        <xdr:cNvSpPr txBox="1"/>
      </xdr:nvSpPr>
      <xdr:spPr>
        <a:xfrm>
          <a:off x="2527300" y="636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茨城県つくば市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227,127
218,394
283.72
82,199,349
79,557,912
1,499,955
46,704,446
52,560,547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46.3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44100</xdr:rowOff>
    </xdr:from>
    <xdr:to>
      <xdr:col>6</xdr:col>
      <xdr:colOff>511175</xdr:colOff>
      <xdr:row>32</xdr:row>
      <xdr:rowOff>69360</xdr:rowOff>
    </xdr:to>
    <xdr:cxnSp macro="">
      <xdr:nvCxnSpPr>
        <xdr:cNvPr id="59" name="直線コネクタ 58"/>
        <xdr:cNvCxnSpPr/>
      </xdr:nvCxnSpPr>
      <xdr:spPr>
        <a:xfrm>
          <a:off x="3797300" y="5530500"/>
          <a:ext cx="8382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105823</xdr:rowOff>
    </xdr:from>
    <xdr:ext cx="534377" cy="259045"/>
    <xdr:sp macro="" textlink="">
      <xdr:nvSpPr>
        <xdr:cNvPr id="60" name="人件費平均値テキスト"/>
        <xdr:cNvSpPr txBox="1"/>
      </xdr:nvSpPr>
      <xdr:spPr>
        <a:xfrm>
          <a:off x="4686300" y="576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44100</xdr:rowOff>
    </xdr:from>
    <xdr:to>
      <xdr:col>5</xdr:col>
      <xdr:colOff>358775</xdr:colOff>
      <xdr:row>32</xdr:row>
      <xdr:rowOff>44465</xdr:rowOff>
    </xdr:to>
    <xdr:cxnSp macro="">
      <xdr:nvCxnSpPr>
        <xdr:cNvPr id="62" name="直線コネクタ 61"/>
        <xdr:cNvCxnSpPr/>
      </xdr:nvCxnSpPr>
      <xdr:spPr>
        <a:xfrm flipV="1">
          <a:off x="2908300" y="5530500"/>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11732</xdr:rowOff>
    </xdr:from>
    <xdr:ext cx="534377" cy="259045"/>
    <xdr:sp macro="" textlink="">
      <xdr:nvSpPr>
        <xdr:cNvPr id="64" name="テキスト ボックス 63"/>
        <xdr:cNvSpPr txBox="1"/>
      </xdr:nvSpPr>
      <xdr:spPr>
        <a:xfrm>
          <a:off x="3530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44465</xdr:rowOff>
    </xdr:from>
    <xdr:to>
      <xdr:col>4</xdr:col>
      <xdr:colOff>155575</xdr:colOff>
      <xdr:row>32</xdr:row>
      <xdr:rowOff>57198</xdr:rowOff>
    </xdr:to>
    <xdr:cxnSp macro="">
      <xdr:nvCxnSpPr>
        <xdr:cNvPr id="65" name="直線コネクタ 64"/>
        <xdr:cNvCxnSpPr/>
      </xdr:nvCxnSpPr>
      <xdr:spPr>
        <a:xfrm flipV="1">
          <a:off x="2019300" y="5530865"/>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28008</xdr:rowOff>
    </xdr:from>
    <xdr:ext cx="534377" cy="259045"/>
    <xdr:sp macro="" textlink="">
      <xdr:nvSpPr>
        <xdr:cNvPr id="67" name="テキスト ボックス 66"/>
        <xdr:cNvSpPr txBox="1"/>
      </xdr:nvSpPr>
      <xdr:spPr>
        <a:xfrm>
          <a:off x="2641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13056</xdr:rowOff>
    </xdr:from>
    <xdr:to>
      <xdr:col>2</xdr:col>
      <xdr:colOff>638175</xdr:colOff>
      <xdr:row>32</xdr:row>
      <xdr:rowOff>57198</xdr:rowOff>
    </xdr:to>
    <xdr:cxnSp macro="">
      <xdr:nvCxnSpPr>
        <xdr:cNvPr id="68" name="直線コネクタ 67"/>
        <xdr:cNvCxnSpPr/>
      </xdr:nvCxnSpPr>
      <xdr:spPr>
        <a:xfrm>
          <a:off x="1130300" y="5499456"/>
          <a:ext cx="889000" cy="4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55097</xdr:rowOff>
    </xdr:from>
    <xdr:ext cx="534377" cy="259045"/>
    <xdr:sp macro="" textlink="">
      <xdr:nvSpPr>
        <xdr:cNvPr id="70" name="テキスト ボックス 69"/>
        <xdr:cNvSpPr txBox="1"/>
      </xdr:nvSpPr>
      <xdr:spPr>
        <a:xfrm>
          <a:off x="1752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6840</xdr:rowOff>
    </xdr:from>
    <xdr:ext cx="534377" cy="259045"/>
    <xdr:sp macro="" textlink="">
      <xdr:nvSpPr>
        <xdr:cNvPr id="72" name="テキスト ボックス 71"/>
        <xdr:cNvSpPr txBox="1"/>
      </xdr:nvSpPr>
      <xdr:spPr>
        <a:xfrm>
          <a:off x="863111" y="58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18560</xdr:rowOff>
    </xdr:from>
    <xdr:to>
      <xdr:col>6</xdr:col>
      <xdr:colOff>561975</xdr:colOff>
      <xdr:row>32</xdr:row>
      <xdr:rowOff>120160</xdr:rowOff>
    </xdr:to>
    <xdr:sp macro="" textlink="">
      <xdr:nvSpPr>
        <xdr:cNvPr id="78" name="円/楕円 77"/>
        <xdr:cNvSpPr/>
      </xdr:nvSpPr>
      <xdr:spPr>
        <a:xfrm>
          <a:off x="4584700" y="55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41437</xdr:rowOff>
    </xdr:from>
    <xdr:ext cx="534377" cy="259045"/>
    <xdr:sp macro="" textlink="">
      <xdr:nvSpPr>
        <xdr:cNvPr id="79" name="人件費該当値テキスト"/>
        <xdr:cNvSpPr txBox="1"/>
      </xdr:nvSpPr>
      <xdr:spPr>
        <a:xfrm>
          <a:off x="4686300" y="535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68,077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164750</xdr:rowOff>
    </xdr:from>
    <xdr:to>
      <xdr:col>5</xdr:col>
      <xdr:colOff>409575</xdr:colOff>
      <xdr:row>32</xdr:row>
      <xdr:rowOff>94900</xdr:rowOff>
    </xdr:to>
    <xdr:sp macro="" textlink="">
      <xdr:nvSpPr>
        <xdr:cNvPr id="80" name="円/楕円 79"/>
        <xdr:cNvSpPr/>
      </xdr:nvSpPr>
      <xdr:spPr>
        <a:xfrm>
          <a:off x="3746500" y="54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111427</xdr:rowOff>
    </xdr:from>
    <xdr:ext cx="534377" cy="259045"/>
    <xdr:sp macro="" textlink="">
      <xdr:nvSpPr>
        <xdr:cNvPr id="81" name="テキスト ボックス 80"/>
        <xdr:cNvSpPr txBox="1"/>
      </xdr:nvSpPr>
      <xdr:spPr>
        <a:xfrm>
          <a:off x="3530111" y="525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69,182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165115</xdr:rowOff>
    </xdr:from>
    <xdr:to>
      <xdr:col>4</xdr:col>
      <xdr:colOff>206375</xdr:colOff>
      <xdr:row>32</xdr:row>
      <xdr:rowOff>95265</xdr:rowOff>
    </xdr:to>
    <xdr:sp macro="" textlink="">
      <xdr:nvSpPr>
        <xdr:cNvPr id="82" name="円/楕円 81"/>
        <xdr:cNvSpPr/>
      </xdr:nvSpPr>
      <xdr:spPr>
        <a:xfrm>
          <a:off x="2857500" y="54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111792</xdr:rowOff>
    </xdr:from>
    <xdr:ext cx="534377" cy="259045"/>
    <xdr:sp macro="" textlink="">
      <xdr:nvSpPr>
        <xdr:cNvPr id="83" name="テキスト ボックス 82"/>
        <xdr:cNvSpPr txBox="1"/>
      </xdr:nvSpPr>
      <xdr:spPr>
        <a:xfrm>
          <a:off x="2641111" y="525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6398</xdr:rowOff>
    </xdr:from>
    <xdr:to>
      <xdr:col>3</xdr:col>
      <xdr:colOff>3175</xdr:colOff>
      <xdr:row>32</xdr:row>
      <xdr:rowOff>107998</xdr:rowOff>
    </xdr:to>
    <xdr:sp macro="" textlink="">
      <xdr:nvSpPr>
        <xdr:cNvPr id="84" name="円/楕円 83"/>
        <xdr:cNvSpPr/>
      </xdr:nvSpPr>
      <xdr:spPr>
        <a:xfrm>
          <a:off x="1968500" y="5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124525</xdr:rowOff>
    </xdr:from>
    <xdr:ext cx="534377" cy="259045"/>
    <xdr:sp macro="" textlink="">
      <xdr:nvSpPr>
        <xdr:cNvPr id="85" name="テキスト ボックス 84"/>
        <xdr:cNvSpPr txBox="1"/>
      </xdr:nvSpPr>
      <xdr:spPr>
        <a:xfrm>
          <a:off x="1752111" y="526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68,609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133706</xdr:rowOff>
    </xdr:from>
    <xdr:to>
      <xdr:col>1</xdr:col>
      <xdr:colOff>485775</xdr:colOff>
      <xdr:row>32</xdr:row>
      <xdr:rowOff>63856</xdr:rowOff>
    </xdr:to>
    <xdr:sp macro="" textlink="">
      <xdr:nvSpPr>
        <xdr:cNvPr id="86" name="円/楕円 85"/>
        <xdr:cNvSpPr/>
      </xdr:nvSpPr>
      <xdr:spPr>
        <a:xfrm>
          <a:off x="1079500" y="544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80383</xdr:rowOff>
    </xdr:from>
    <xdr:ext cx="534377" cy="259045"/>
    <xdr:sp macro="" textlink="">
      <xdr:nvSpPr>
        <xdr:cNvPr id="87" name="テキスト ボックス 86"/>
        <xdr:cNvSpPr txBox="1"/>
      </xdr:nvSpPr>
      <xdr:spPr>
        <a:xfrm>
          <a:off x="863111" y="522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38964</xdr:rowOff>
    </xdr:from>
    <xdr:to>
      <xdr:col>6</xdr:col>
      <xdr:colOff>511175</xdr:colOff>
      <xdr:row>53</xdr:row>
      <xdr:rowOff>41021</xdr:rowOff>
    </xdr:to>
    <xdr:cxnSp macro="">
      <xdr:nvCxnSpPr>
        <xdr:cNvPr id="117" name="直線コネクタ 116"/>
        <xdr:cNvCxnSpPr/>
      </xdr:nvCxnSpPr>
      <xdr:spPr>
        <a:xfrm flipV="1">
          <a:off x="3797300" y="9125814"/>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156557</xdr:rowOff>
    </xdr:from>
    <xdr:ext cx="534377" cy="259045"/>
    <xdr:sp macro="" textlink="">
      <xdr:nvSpPr>
        <xdr:cNvPr id="118" name="物件費平均値テキスト"/>
        <xdr:cNvSpPr txBox="1"/>
      </xdr:nvSpPr>
      <xdr:spPr>
        <a:xfrm>
          <a:off x="4686300" y="9414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41021</xdr:rowOff>
    </xdr:from>
    <xdr:to>
      <xdr:col>5</xdr:col>
      <xdr:colOff>358775</xdr:colOff>
      <xdr:row>53</xdr:row>
      <xdr:rowOff>87503</xdr:rowOff>
    </xdr:to>
    <xdr:cxnSp macro="">
      <xdr:nvCxnSpPr>
        <xdr:cNvPr id="120" name="直線コネクタ 119"/>
        <xdr:cNvCxnSpPr/>
      </xdr:nvCxnSpPr>
      <xdr:spPr>
        <a:xfrm flipV="1">
          <a:off x="2908300" y="9127871"/>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117162</xdr:rowOff>
    </xdr:from>
    <xdr:ext cx="534377" cy="259045"/>
    <xdr:sp macro="" textlink="">
      <xdr:nvSpPr>
        <xdr:cNvPr id="122" name="テキスト ボックス 121"/>
        <xdr:cNvSpPr txBox="1"/>
      </xdr:nvSpPr>
      <xdr:spPr>
        <a:xfrm>
          <a:off x="3530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87503</xdr:rowOff>
    </xdr:from>
    <xdr:to>
      <xdr:col>4</xdr:col>
      <xdr:colOff>155575</xdr:colOff>
      <xdr:row>54</xdr:row>
      <xdr:rowOff>22504</xdr:rowOff>
    </xdr:to>
    <xdr:cxnSp macro="">
      <xdr:nvCxnSpPr>
        <xdr:cNvPr id="123" name="直線コネクタ 122"/>
        <xdr:cNvCxnSpPr/>
      </xdr:nvCxnSpPr>
      <xdr:spPr>
        <a:xfrm flipV="1">
          <a:off x="2019300" y="9174353"/>
          <a:ext cx="889000" cy="10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164025</xdr:rowOff>
    </xdr:from>
    <xdr:ext cx="534377" cy="259045"/>
    <xdr:sp macro="" textlink="">
      <xdr:nvSpPr>
        <xdr:cNvPr id="125" name="テキスト ボックス 124"/>
        <xdr:cNvSpPr txBox="1"/>
      </xdr:nvSpPr>
      <xdr:spPr>
        <a:xfrm>
          <a:off x="2641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78969</xdr:rowOff>
    </xdr:from>
    <xdr:to>
      <xdr:col>2</xdr:col>
      <xdr:colOff>638175</xdr:colOff>
      <xdr:row>54</xdr:row>
      <xdr:rowOff>22504</xdr:rowOff>
    </xdr:to>
    <xdr:cxnSp macro="">
      <xdr:nvCxnSpPr>
        <xdr:cNvPr id="126" name="直線コネクタ 125"/>
        <xdr:cNvCxnSpPr/>
      </xdr:nvCxnSpPr>
      <xdr:spPr>
        <a:xfrm>
          <a:off x="1130300" y="9165819"/>
          <a:ext cx="889000" cy="1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114761</xdr:rowOff>
    </xdr:from>
    <xdr:ext cx="534377" cy="259045"/>
    <xdr:sp macro="" textlink="">
      <xdr:nvSpPr>
        <xdr:cNvPr id="128" name="テキスト ボックス 127"/>
        <xdr:cNvSpPr txBox="1"/>
      </xdr:nvSpPr>
      <xdr:spPr>
        <a:xfrm>
          <a:off x="1752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118533</xdr:rowOff>
    </xdr:from>
    <xdr:ext cx="534377" cy="259045"/>
    <xdr:sp macro="" textlink="">
      <xdr:nvSpPr>
        <xdr:cNvPr id="130" name="テキスト ボックス 129"/>
        <xdr:cNvSpPr txBox="1"/>
      </xdr:nvSpPr>
      <xdr:spPr>
        <a:xfrm>
          <a:off x="863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159614</xdr:rowOff>
    </xdr:from>
    <xdr:to>
      <xdr:col>6</xdr:col>
      <xdr:colOff>561975</xdr:colOff>
      <xdr:row>53</xdr:row>
      <xdr:rowOff>89764</xdr:rowOff>
    </xdr:to>
    <xdr:sp macro="" textlink="">
      <xdr:nvSpPr>
        <xdr:cNvPr id="136" name="円/楕円 135"/>
        <xdr:cNvSpPr/>
      </xdr:nvSpPr>
      <xdr:spPr>
        <a:xfrm>
          <a:off x="4584700" y="90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11041</xdr:rowOff>
    </xdr:from>
    <xdr:ext cx="534377" cy="259045"/>
    <xdr:sp macro="" textlink="">
      <xdr:nvSpPr>
        <xdr:cNvPr id="137" name="物件費該当値テキスト"/>
        <xdr:cNvSpPr txBox="1"/>
      </xdr:nvSpPr>
      <xdr:spPr>
        <a:xfrm>
          <a:off x="4686300" y="892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57,144</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161671</xdr:rowOff>
    </xdr:from>
    <xdr:to>
      <xdr:col>5</xdr:col>
      <xdr:colOff>409575</xdr:colOff>
      <xdr:row>53</xdr:row>
      <xdr:rowOff>91821</xdr:rowOff>
    </xdr:to>
    <xdr:sp macro="" textlink="">
      <xdr:nvSpPr>
        <xdr:cNvPr id="138" name="円/楕円 137"/>
        <xdr:cNvSpPr/>
      </xdr:nvSpPr>
      <xdr:spPr>
        <a:xfrm>
          <a:off x="3746500" y="90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108348</xdr:rowOff>
    </xdr:from>
    <xdr:ext cx="534377" cy="259045"/>
    <xdr:sp macro="" textlink="">
      <xdr:nvSpPr>
        <xdr:cNvPr id="139" name="テキスト ボックス 138"/>
        <xdr:cNvSpPr txBox="1"/>
      </xdr:nvSpPr>
      <xdr:spPr>
        <a:xfrm>
          <a:off x="3530111" y="885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36703</xdr:rowOff>
    </xdr:from>
    <xdr:to>
      <xdr:col>4</xdr:col>
      <xdr:colOff>206375</xdr:colOff>
      <xdr:row>53</xdr:row>
      <xdr:rowOff>138303</xdr:rowOff>
    </xdr:to>
    <xdr:sp macro="" textlink="">
      <xdr:nvSpPr>
        <xdr:cNvPr id="140" name="円/楕円 139"/>
        <xdr:cNvSpPr/>
      </xdr:nvSpPr>
      <xdr:spPr>
        <a:xfrm>
          <a:off x="2857500" y="912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154830</xdr:rowOff>
    </xdr:from>
    <xdr:ext cx="534377" cy="259045"/>
    <xdr:sp macro="" textlink="">
      <xdr:nvSpPr>
        <xdr:cNvPr id="141" name="テキスト ボックス 140"/>
        <xdr:cNvSpPr txBox="1"/>
      </xdr:nvSpPr>
      <xdr:spPr>
        <a:xfrm>
          <a:off x="2641111" y="889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55,870</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143154</xdr:rowOff>
    </xdr:from>
    <xdr:to>
      <xdr:col>3</xdr:col>
      <xdr:colOff>3175</xdr:colOff>
      <xdr:row>54</xdr:row>
      <xdr:rowOff>73304</xdr:rowOff>
    </xdr:to>
    <xdr:sp macro="" textlink="">
      <xdr:nvSpPr>
        <xdr:cNvPr id="142" name="円/楕円 141"/>
        <xdr:cNvSpPr/>
      </xdr:nvSpPr>
      <xdr:spPr>
        <a:xfrm>
          <a:off x="1968500" y="923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89831</xdr:rowOff>
    </xdr:from>
    <xdr:ext cx="534377" cy="259045"/>
    <xdr:sp macro="" textlink="">
      <xdr:nvSpPr>
        <xdr:cNvPr id="143" name="テキスト ボックス 142"/>
        <xdr:cNvSpPr txBox="1"/>
      </xdr:nvSpPr>
      <xdr:spPr>
        <a:xfrm>
          <a:off x="1752111" y="900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53,076</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28169</xdr:rowOff>
    </xdr:from>
    <xdr:to>
      <xdr:col>1</xdr:col>
      <xdr:colOff>485775</xdr:colOff>
      <xdr:row>53</xdr:row>
      <xdr:rowOff>129769</xdr:rowOff>
    </xdr:to>
    <xdr:sp macro="" textlink="">
      <xdr:nvSpPr>
        <xdr:cNvPr id="144" name="円/楕円 143"/>
        <xdr:cNvSpPr/>
      </xdr:nvSpPr>
      <xdr:spPr>
        <a:xfrm>
          <a:off x="1079500" y="911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146296</xdr:rowOff>
    </xdr:from>
    <xdr:ext cx="534377" cy="259045"/>
    <xdr:sp macro="" textlink="">
      <xdr:nvSpPr>
        <xdr:cNvPr id="145" name="テキスト ボックス 144"/>
        <xdr:cNvSpPr txBox="1"/>
      </xdr:nvSpPr>
      <xdr:spPr>
        <a:xfrm>
          <a:off x="863111" y="889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25400</xdr:rowOff>
    </xdr:from>
    <xdr:to>
      <xdr:col>6</xdr:col>
      <xdr:colOff>511175</xdr:colOff>
      <xdr:row>77</xdr:row>
      <xdr:rowOff>28372</xdr:rowOff>
    </xdr:to>
    <xdr:cxnSp macro="">
      <xdr:nvCxnSpPr>
        <xdr:cNvPr id="174" name="直線コネクタ 173"/>
        <xdr:cNvCxnSpPr/>
      </xdr:nvCxnSpPr>
      <xdr:spPr>
        <a:xfrm>
          <a:off x="3797300" y="1322705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139640</xdr:rowOff>
    </xdr:from>
    <xdr:ext cx="469744" cy="259045"/>
    <xdr:sp macro="" textlink="">
      <xdr:nvSpPr>
        <xdr:cNvPr id="175" name="維持補修費平均値テキスト"/>
        <xdr:cNvSpPr txBox="1"/>
      </xdr:nvSpPr>
      <xdr:spPr>
        <a:xfrm>
          <a:off x="4686300" y="13169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23495</xdr:rowOff>
    </xdr:from>
    <xdr:to>
      <xdr:col>5</xdr:col>
      <xdr:colOff>358775</xdr:colOff>
      <xdr:row>77</xdr:row>
      <xdr:rowOff>25400</xdr:rowOff>
    </xdr:to>
    <xdr:cxnSp macro="">
      <xdr:nvCxnSpPr>
        <xdr:cNvPr id="177" name="直線コネクタ 176"/>
        <xdr:cNvCxnSpPr/>
      </xdr:nvCxnSpPr>
      <xdr:spPr>
        <a:xfrm>
          <a:off x="2908300" y="132251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106266</xdr:rowOff>
    </xdr:from>
    <xdr:ext cx="469744" cy="259045"/>
    <xdr:sp macro="" textlink="">
      <xdr:nvSpPr>
        <xdr:cNvPr id="179" name="テキスト ボックス 178"/>
        <xdr:cNvSpPr txBox="1"/>
      </xdr:nvSpPr>
      <xdr:spPr>
        <a:xfrm>
          <a:off x="3562427" y="1330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23495</xdr:rowOff>
    </xdr:from>
    <xdr:to>
      <xdr:col>4</xdr:col>
      <xdr:colOff>155575</xdr:colOff>
      <xdr:row>77</xdr:row>
      <xdr:rowOff>48946</xdr:rowOff>
    </xdr:to>
    <xdr:cxnSp macro="">
      <xdr:nvCxnSpPr>
        <xdr:cNvPr id="180" name="直線コネクタ 179"/>
        <xdr:cNvCxnSpPr/>
      </xdr:nvCxnSpPr>
      <xdr:spPr>
        <a:xfrm flipV="1">
          <a:off x="2019300" y="13225145"/>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95445</xdr:rowOff>
    </xdr:from>
    <xdr:ext cx="469744" cy="259045"/>
    <xdr:sp macro="" textlink="">
      <xdr:nvSpPr>
        <xdr:cNvPr id="182" name="テキスト ボックス 181"/>
        <xdr:cNvSpPr txBox="1"/>
      </xdr:nvSpPr>
      <xdr:spPr>
        <a:xfrm>
          <a:off x="2673427" y="132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48946</xdr:rowOff>
    </xdr:from>
    <xdr:to>
      <xdr:col>2</xdr:col>
      <xdr:colOff>638175</xdr:colOff>
      <xdr:row>77</xdr:row>
      <xdr:rowOff>74549</xdr:rowOff>
    </xdr:to>
    <xdr:cxnSp macro="">
      <xdr:nvCxnSpPr>
        <xdr:cNvPr id="183" name="直線コネクタ 182"/>
        <xdr:cNvCxnSpPr/>
      </xdr:nvCxnSpPr>
      <xdr:spPr>
        <a:xfrm flipV="1">
          <a:off x="1130300" y="13250596"/>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114800</xdr:rowOff>
    </xdr:from>
    <xdr:ext cx="469744" cy="259045"/>
    <xdr:sp macro="" textlink="">
      <xdr:nvSpPr>
        <xdr:cNvPr id="185" name="テキスト ボックス 184"/>
        <xdr:cNvSpPr txBox="1"/>
      </xdr:nvSpPr>
      <xdr:spPr>
        <a:xfrm>
          <a:off x="1784427" y="1331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149022</xdr:rowOff>
    </xdr:from>
    <xdr:to>
      <xdr:col>6</xdr:col>
      <xdr:colOff>561975</xdr:colOff>
      <xdr:row>77</xdr:row>
      <xdr:rowOff>79172</xdr:rowOff>
    </xdr:to>
    <xdr:sp macro="" textlink="">
      <xdr:nvSpPr>
        <xdr:cNvPr id="193" name="円/楕円 192"/>
        <xdr:cNvSpPr/>
      </xdr:nvSpPr>
      <xdr:spPr>
        <a:xfrm>
          <a:off x="4584700" y="131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449</xdr:rowOff>
    </xdr:from>
    <xdr:ext cx="469744" cy="259045"/>
    <xdr:sp macro="" textlink="">
      <xdr:nvSpPr>
        <xdr:cNvPr id="194" name="維持補修費該当値テキスト"/>
        <xdr:cNvSpPr txBox="1"/>
      </xdr:nvSpPr>
      <xdr:spPr>
        <a:xfrm>
          <a:off x="4686300" y="130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146050</xdr:rowOff>
    </xdr:from>
    <xdr:to>
      <xdr:col>5</xdr:col>
      <xdr:colOff>409575</xdr:colOff>
      <xdr:row>77</xdr:row>
      <xdr:rowOff>76200</xdr:rowOff>
    </xdr:to>
    <xdr:sp macro="" textlink="">
      <xdr:nvSpPr>
        <xdr:cNvPr id="195" name="円/楕円 194"/>
        <xdr:cNvSpPr/>
      </xdr:nvSpPr>
      <xdr:spPr>
        <a:xfrm>
          <a:off x="37465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96" name="テキスト ボックス 195"/>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144145</xdr:rowOff>
    </xdr:from>
    <xdr:to>
      <xdr:col>4</xdr:col>
      <xdr:colOff>206375</xdr:colOff>
      <xdr:row>77</xdr:row>
      <xdr:rowOff>74295</xdr:rowOff>
    </xdr:to>
    <xdr:sp macro="" textlink="">
      <xdr:nvSpPr>
        <xdr:cNvPr id="197" name="円/楕円 196"/>
        <xdr:cNvSpPr/>
      </xdr:nvSpPr>
      <xdr:spPr>
        <a:xfrm>
          <a:off x="2857500" y="131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90822</xdr:rowOff>
    </xdr:from>
    <xdr:ext cx="469744" cy="259045"/>
    <xdr:sp macro="" textlink="">
      <xdr:nvSpPr>
        <xdr:cNvPr id="198" name="テキスト ボックス 197"/>
        <xdr:cNvSpPr txBox="1"/>
      </xdr:nvSpPr>
      <xdr:spPr>
        <a:xfrm>
          <a:off x="2673427" y="1294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169596</xdr:rowOff>
    </xdr:from>
    <xdr:to>
      <xdr:col>3</xdr:col>
      <xdr:colOff>3175</xdr:colOff>
      <xdr:row>77</xdr:row>
      <xdr:rowOff>99746</xdr:rowOff>
    </xdr:to>
    <xdr:sp macro="" textlink="">
      <xdr:nvSpPr>
        <xdr:cNvPr id="199" name="円/楕円 198"/>
        <xdr:cNvSpPr/>
      </xdr:nvSpPr>
      <xdr:spPr>
        <a:xfrm>
          <a:off x="1968500" y="131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116273</xdr:rowOff>
    </xdr:from>
    <xdr:ext cx="469744" cy="259045"/>
    <xdr:sp macro="" textlink="">
      <xdr:nvSpPr>
        <xdr:cNvPr id="200" name="テキスト ボックス 199"/>
        <xdr:cNvSpPr txBox="1"/>
      </xdr:nvSpPr>
      <xdr:spPr>
        <a:xfrm>
          <a:off x="1784427" y="1297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23749</xdr:rowOff>
    </xdr:from>
    <xdr:to>
      <xdr:col>1</xdr:col>
      <xdr:colOff>485775</xdr:colOff>
      <xdr:row>77</xdr:row>
      <xdr:rowOff>125349</xdr:rowOff>
    </xdr:to>
    <xdr:sp macro="" textlink="">
      <xdr:nvSpPr>
        <xdr:cNvPr id="201" name="円/楕円 200"/>
        <xdr:cNvSpPr/>
      </xdr:nvSpPr>
      <xdr:spPr>
        <a:xfrm>
          <a:off x="1079500" y="132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116476</xdr:rowOff>
    </xdr:from>
    <xdr:ext cx="469744" cy="259045"/>
    <xdr:sp macro="" textlink="">
      <xdr:nvSpPr>
        <xdr:cNvPr id="202" name="テキスト ボックス 201"/>
        <xdr:cNvSpPr txBox="1"/>
      </xdr:nvSpPr>
      <xdr:spPr>
        <a:xfrm>
          <a:off x="895427" y="133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120365</xdr:rowOff>
    </xdr:from>
    <xdr:to>
      <xdr:col>6</xdr:col>
      <xdr:colOff>511175</xdr:colOff>
      <xdr:row>98</xdr:row>
      <xdr:rowOff>19532</xdr:rowOff>
    </xdr:to>
    <xdr:cxnSp macro="">
      <xdr:nvCxnSpPr>
        <xdr:cNvPr id="232" name="直線コネクタ 231"/>
        <xdr:cNvCxnSpPr/>
      </xdr:nvCxnSpPr>
      <xdr:spPr>
        <a:xfrm flipV="1">
          <a:off x="3797300" y="16751015"/>
          <a:ext cx="838200" cy="7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121283</xdr:rowOff>
    </xdr:from>
    <xdr:ext cx="534377" cy="259045"/>
    <xdr:sp macro="" textlink="">
      <xdr:nvSpPr>
        <xdr:cNvPr id="233" name="扶助費平均値テキスト"/>
        <xdr:cNvSpPr txBox="1"/>
      </xdr:nvSpPr>
      <xdr:spPr>
        <a:xfrm>
          <a:off x="4686300" y="16237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19532</xdr:rowOff>
    </xdr:from>
    <xdr:to>
      <xdr:col>5</xdr:col>
      <xdr:colOff>358775</xdr:colOff>
      <xdr:row>98</xdr:row>
      <xdr:rowOff>98437</xdr:rowOff>
    </xdr:to>
    <xdr:cxnSp macro="">
      <xdr:nvCxnSpPr>
        <xdr:cNvPr id="235" name="直線コネクタ 234"/>
        <xdr:cNvCxnSpPr/>
      </xdr:nvCxnSpPr>
      <xdr:spPr>
        <a:xfrm flipV="1">
          <a:off x="2908300" y="16821632"/>
          <a:ext cx="889000" cy="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101223</xdr:rowOff>
    </xdr:from>
    <xdr:ext cx="534377" cy="259045"/>
    <xdr:sp macro="" textlink="">
      <xdr:nvSpPr>
        <xdr:cNvPr id="237" name="テキスト ボックス 236"/>
        <xdr:cNvSpPr txBox="1"/>
      </xdr:nvSpPr>
      <xdr:spPr>
        <a:xfrm>
          <a:off x="3530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98437</xdr:rowOff>
    </xdr:from>
    <xdr:to>
      <xdr:col>4</xdr:col>
      <xdr:colOff>155575</xdr:colOff>
      <xdr:row>99</xdr:row>
      <xdr:rowOff>28544</xdr:rowOff>
    </xdr:to>
    <xdr:cxnSp macro="">
      <xdr:nvCxnSpPr>
        <xdr:cNvPr id="238" name="直線コネクタ 237"/>
        <xdr:cNvCxnSpPr/>
      </xdr:nvCxnSpPr>
      <xdr:spPr>
        <a:xfrm flipV="1">
          <a:off x="2019300" y="16900537"/>
          <a:ext cx="889000" cy="10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166527</xdr:rowOff>
    </xdr:from>
    <xdr:ext cx="534377" cy="259045"/>
    <xdr:sp macro="" textlink="">
      <xdr:nvSpPr>
        <xdr:cNvPr id="240" name="テキスト ボックス 239"/>
        <xdr:cNvSpPr txBox="1"/>
      </xdr:nvSpPr>
      <xdr:spPr>
        <a:xfrm>
          <a:off x="2641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28544</xdr:rowOff>
    </xdr:from>
    <xdr:to>
      <xdr:col>2</xdr:col>
      <xdr:colOff>638175</xdr:colOff>
      <xdr:row>99</xdr:row>
      <xdr:rowOff>51842</xdr:rowOff>
    </xdr:to>
    <xdr:cxnSp macro="">
      <xdr:nvCxnSpPr>
        <xdr:cNvPr id="241" name="直線コネクタ 240"/>
        <xdr:cNvCxnSpPr/>
      </xdr:nvCxnSpPr>
      <xdr:spPr>
        <a:xfrm flipV="1">
          <a:off x="1130300" y="17002094"/>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92003</xdr:rowOff>
    </xdr:from>
    <xdr:ext cx="534377" cy="259045"/>
    <xdr:sp macro="" textlink="">
      <xdr:nvSpPr>
        <xdr:cNvPr id="243" name="テキスト ボックス 242"/>
        <xdr:cNvSpPr txBox="1"/>
      </xdr:nvSpPr>
      <xdr:spPr>
        <a:xfrm>
          <a:off x="1752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122635</xdr:rowOff>
    </xdr:from>
    <xdr:ext cx="534377" cy="259045"/>
    <xdr:sp macro="" textlink="">
      <xdr:nvSpPr>
        <xdr:cNvPr id="245" name="テキスト ボックス 244"/>
        <xdr:cNvSpPr txBox="1"/>
      </xdr:nvSpPr>
      <xdr:spPr>
        <a:xfrm>
          <a:off x="863111" y="164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69565</xdr:rowOff>
    </xdr:from>
    <xdr:to>
      <xdr:col>6</xdr:col>
      <xdr:colOff>561975</xdr:colOff>
      <xdr:row>97</xdr:row>
      <xdr:rowOff>171165</xdr:rowOff>
    </xdr:to>
    <xdr:sp macro="" textlink="">
      <xdr:nvSpPr>
        <xdr:cNvPr id="251" name="円/楕円 250"/>
        <xdr:cNvSpPr/>
      </xdr:nvSpPr>
      <xdr:spPr>
        <a:xfrm>
          <a:off x="4584700" y="167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155942</xdr:rowOff>
    </xdr:from>
    <xdr:ext cx="534377" cy="259045"/>
    <xdr:sp macro="" textlink="">
      <xdr:nvSpPr>
        <xdr:cNvPr id="252" name="扶助費該当値テキスト"/>
        <xdr:cNvSpPr txBox="1"/>
      </xdr:nvSpPr>
      <xdr:spPr>
        <a:xfrm>
          <a:off x="4686300" y="166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74,015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140182</xdr:rowOff>
    </xdr:from>
    <xdr:to>
      <xdr:col>5</xdr:col>
      <xdr:colOff>409575</xdr:colOff>
      <xdr:row>98</xdr:row>
      <xdr:rowOff>70332</xdr:rowOff>
    </xdr:to>
    <xdr:sp macro="" textlink="">
      <xdr:nvSpPr>
        <xdr:cNvPr id="253" name="円/楕円 252"/>
        <xdr:cNvSpPr/>
      </xdr:nvSpPr>
      <xdr:spPr>
        <a:xfrm>
          <a:off x="3746500" y="1677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61459</xdr:rowOff>
    </xdr:from>
    <xdr:ext cx="534377" cy="259045"/>
    <xdr:sp macro="" textlink="">
      <xdr:nvSpPr>
        <xdr:cNvPr id="254" name="テキスト ボックス 253"/>
        <xdr:cNvSpPr txBox="1"/>
      </xdr:nvSpPr>
      <xdr:spPr>
        <a:xfrm>
          <a:off x="3530111" y="1686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47637</xdr:rowOff>
    </xdr:from>
    <xdr:to>
      <xdr:col>4</xdr:col>
      <xdr:colOff>206375</xdr:colOff>
      <xdr:row>98</xdr:row>
      <xdr:rowOff>149237</xdr:rowOff>
    </xdr:to>
    <xdr:sp macro="" textlink="">
      <xdr:nvSpPr>
        <xdr:cNvPr id="255" name="円/楕円 254"/>
        <xdr:cNvSpPr/>
      </xdr:nvSpPr>
      <xdr:spPr>
        <a:xfrm>
          <a:off x="2857500" y="168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140364</xdr:rowOff>
    </xdr:from>
    <xdr:ext cx="534377" cy="259045"/>
    <xdr:sp macro="" textlink="">
      <xdr:nvSpPr>
        <xdr:cNvPr id="256" name="テキスト ボックス 255"/>
        <xdr:cNvSpPr txBox="1"/>
      </xdr:nvSpPr>
      <xdr:spPr>
        <a:xfrm>
          <a:off x="2641111" y="1694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66,166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149194</xdr:rowOff>
    </xdr:from>
    <xdr:to>
      <xdr:col>3</xdr:col>
      <xdr:colOff>3175</xdr:colOff>
      <xdr:row>99</xdr:row>
      <xdr:rowOff>79344</xdr:rowOff>
    </xdr:to>
    <xdr:sp macro="" textlink="">
      <xdr:nvSpPr>
        <xdr:cNvPr id="257" name="円/楕円 256"/>
        <xdr:cNvSpPr/>
      </xdr:nvSpPr>
      <xdr:spPr>
        <a:xfrm>
          <a:off x="1968500" y="1695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70471</xdr:rowOff>
    </xdr:from>
    <xdr:ext cx="534377" cy="259045"/>
    <xdr:sp macro="" textlink="">
      <xdr:nvSpPr>
        <xdr:cNvPr id="258" name="テキスト ボックス 257"/>
        <xdr:cNvSpPr txBox="1"/>
      </xdr:nvSpPr>
      <xdr:spPr>
        <a:xfrm>
          <a:off x="1752111" y="1704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1042</xdr:rowOff>
    </xdr:from>
    <xdr:to>
      <xdr:col>1</xdr:col>
      <xdr:colOff>485775</xdr:colOff>
      <xdr:row>99</xdr:row>
      <xdr:rowOff>102642</xdr:rowOff>
    </xdr:to>
    <xdr:sp macro="" textlink="">
      <xdr:nvSpPr>
        <xdr:cNvPr id="259" name="円/楕円 258"/>
        <xdr:cNvSpPr/>
      </xdr:nvSpPr>
      <xdr:spPr>
        <a:xfrm>
          <a:off x="1079500" y="1697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93769</xdr:rowOff>
    </xdr:from>
    <xdr:ext cx="534377" cy="259045"/>
    <xdr:sp macro="" textlink="">
      <xdr:nvSpPr>
        <xdr:cNvPr id="260" name="テキスト ボックス 259"/>
        <xdr:cNvSpPr txBox="1"/>
      </xdr:nvSpPr>
      <xdr:spPr>
        <a:xfrm>
          <a:off x="863111" y="170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63214</xdr:rowOff>
    </xdr:from>
    <xdr:to>
      <xdr:col>15</xdr:col>
      <xdr:colOff>180975</xdr:colOff>
      <xdr:row>37</xdr:row>
      <xdr:rowOff>86741</xdr:rowOff>
    </xdr:to>
    <xdr:cxnSp macro="">
      <xdr:nvCxnSpPr>
        <xdr:cNvPr id="289" name="直線コネクタ 288"/>
        <xdr:cNvCxnSpPr/>
      </xdr:nvCxnSpPr>
      <xdr:spPr>
        <a:xfrm>
          <a:off x="9639300" y="6406864"/>
          <a:ext cx="8382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99852</xdr:rowOff>
    </xdr:from>
    <xdr:ext cx="534377" cy="259045"/>
    <xdr:sp macro="" textlink="">
      <xdr:nvSpPr>
        <xdr:cNvPr id="290" name="補助費等平均値テキスト"/>
        <xdr:cNvSpPr txBox="1"/>
      </xdr:nvSpPr>
      <xdr:spPr>
        <a:xfrm>
          <a:off x="10528300" y="592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63214</xdr:rowOff>
    </xdr:from>
    <xdr:to>
      <xdr:col>14</xdr:col>
      <xdr:colOff>28575</xdr:colOff>
      <xdr:row>37</xdr:row>
      <xdr:rowOff>96095</xdr:rowOff>
    </xdr:to>
    <xdr:cxnSp macro="">
      <xdr:nvCxnSpPr>
        <xdr:cNvPr id="292" name="直線コネクタ 291"/>
        <xdr:cNvCxnSpPr/>
      </xdr:nvCxnSpPr>
      <xdr:spPr>
        <a:xfrm flipV="1">
          <a:off x="8750300" y="6406864"/>
          <a:ext cx="889000" cy="3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38206</xdr:rowOff>
    </xdr:from>
    <xdr:ext cx="534377" cy="259045"/>
    <xdr:sp macro="" textlink="">
      <xdr:nvSpPr>
        <xdr:cNvPr id="294" name="テキスト ボックス 293"/>
        <xdr:cNvSpPr txBox="1"/>
      </xdr:nvSpPr>
      <xdr:spPr>
        <a:xfrm>
          <a:off x="9372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96095</xdr:rowOff>
    </xdr:from>
    <xdr:to>
      <xdr:col>12</xdr:col>
      <xdr:colOff>511175</xdr:colOff>
      <xdr:row>37</xdr:row>
      <xdr:rowOff>99009</xdr:rowOff>
    </xdr:to>
    <xdr:cxnSp macro="">
      <xdr:nvCxnSpPr>
        <xdr:cNvPr id="295" name="直線コネクタ 294"/>
        <xdr:cNvCxnSpPr/>
      </xdr:nvCxnSpPr>
      <xdr:spPr>
        <a:xfrm flipV="1">
          <a:off x="7861300" y="6439745"/>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86841</xdr:rowOff>
    </xdr:from>
    <xdr:ext cx="534377" cy="259045"/>
    <xdr:sp macro="" textlink="">
      <xdr:nvSpPr>
        <xdr:cNvPr id="297" name="テキスト ボックス 296"/>
        <xdr:cNvSpPr txBox="1"/>
      </xdr:nvSpPr>
      <xdr:spPr>
        <a:xfrm>
          <a:off x="8483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62109</xdr:rowOff>
    </xdr:from>
    <xdr:to>
      <xdr:col>11</xdr:col>
      <xdr:colOff>307975</xdr:colOff>
      <xdr:row>37</xdr:row>
      <xdr:rowOff>99009</xdr:rowOff>
    </xdr:to>
    <xdr:cxnSp macro="">
      <xdr:nvCxnSpPr>
        <xdr:cNvPr id="298" name="直線コネクタ 297"/>
        <xdr:cNvCxnSpPr/>
      </xdr:nvCxnSpPr>
      <xdr:spPr>
        <a:xfrm>
          <a:off x="6972300" y="6405759"/>
          <a:ext cx="889000" cy="3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44969</xdr:rowOff>
    </xdr:from>
    <xdr:ext cx="534377" cy="259045"/>
    <xdr:sp macro="" textlink="">
      <xdr:nvSpPr>
        <xdr:cNvPr id="300" name="テキスト ボックス 299"/>
        <xdr:cNvSpPr txBox="1"/>
      </xdr:nvSpPr>
      <xdr:spPr>
        <a:xfrm>
          <a:off x="7594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105491</xdr:rowOff>
    </xdr:from>
    <xdr:ext cx="534377" cy="259045"/>
    <xdr:sp macro="" textlink="">
      <xdr:nvSpPr>
        <xdr:cNvPr id="302" name="テキスト ボックス 301"/>
        <xdr:cNvSpPr txBox="1"/>
      </xdr:nvSpPr>
      <xdr:spPr>
        <a:xfrm>
          <a:off x="6705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35941</xdr:rowOff>
    </xdr:from>
    <xdr:to>
      <xdr:col>15</xdr:col>
      <xdr:colOff>231775</xdr:colOff>
      <xdr:row>37</xdr:row>
      <xdr:rowOff>137541</xdr:rowOff>
    </xdr:to>
    <xdr:sp macro="" textlink="">
      <xdr:nvSpPr>
        <xdr:cNvPr id="308" name="円/楕円 307"/>
        <xdr:cNvSpPr/>
      </xdr:nvSpPr>
      <xdr:spPr>
        <a:xfrm>
          <a:off x="10426700" y="63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122318</xdr:rowOff>
    </xdr:from>
    <xdr:ext cx="534377" cy="259045"/>
    <xdr:sp macro="" textlink="">
      <xdr:nvSpPr>
        <xdr:cNvPr id="309" name="補助費等該当値テキスト"/>
        <xdr:cNvSpPr txBox="1"/>
      </xdr:nvSpPr>
      <xdr:spPr>
        <a:xfrm>
          <a:off x="10528300" y="62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15,780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12414</xdr:rowOff>
    </xdr:from>
    <xdr:to>
      <xdr:col>14</xdr:col>
      <xdr:colOff>79375</xdr:colOff>
      <xdr:row>37</xdr:row>
      <xdr:rowOff>114014</xdr:rowOff>
    </xdr:to>
    <xdr:sp macro="" textlink="">
      <xdr:nvSpPr>
        <xdr:cNvPr id="310" name="円/楕円 309"/>
        <xdr:cNvSpPr/>
      </xdr:nvSpPr>
      <xdr:spPr>
        <a:xfrm>
          <a:off x="9588500" y="635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105141</xdr:rowOff>
    </xdr:from>
    <xdr:ext cx="534377" cy="259045"/>
    <xdr:sp macro="" textlink="">
      <xdr:nvSpPr>
        <xdr:cNvPr id="311" name="テキスト ボックス 310"/>
        <xdr:cNvSpPr txBox="1"/>
      </xdr:nvSpPr>
      <xdr:spPr>
        <a:xfrm>
          <a:off x="9372111" y="64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45295</xdr:rowOff>
    </xdr:from>
    <xdr:to>
      <xdr:col>12</xdr:col>
      <xdr:colOff>561975</xdr:colOff>
      <xdr:row>37</xdr:row>
      <xdr:rowOff>146895</xdr:rowOff>
    </xdr:to>
    <xdr:sp macro="" textlink="">
      <xdr:nvSpPr>
        <xdr:cNvPr id="312" name="円/楕円 311"/>
        <xdr:cNvSpPr/>
      </xdr:nvSpPr>
      <xdr:spPr>
        <a:xfrm>
          <a:off x="8699500" y="63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138022</xdr:rowOff>
    </xdr:from>
    <xdr:ext cx="534377" cy="259045"/>
    <xdr:sp macro="" textlink="">
      <xdr:nvSpPr>
        <xdr:cNvPr id="313" name="テキスト ボックス 312"/>
        <xdr:cNvSpPr txBox="1"/>
      </xdr:nvSpPr>
      <xdr:spPr>
        <a:xfrm>
          <a:off x="8483111" y="648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48209</xdr:rowOff>
    </xdr:from>
    <xdr:to>
      <xdr:col>11</xdr:col>
      <xdr:colOff>358775</xdr:colOff>
      <xdr:row>37</xdr:row>
      <xdr:rowOff>149809</xdr:rowOff>
    </xdr:to>
    <xdr:sp macro="" textlink="">
      <xdr:nvSpPr>
        <xdr:cNvPr id="314" name="円/楕円 313"/>
        <xdr:cNvSpPr/>
      </xdr:nvSpPr>
      <xdr:spPr>
        <a:xfrm>
          <a:off x="78105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140936</xdr:rowOff>
    </xdr:from>
    <xdr:ext cx="534377" cy="259045"/>
    <xdr:sp macro="" textlink="">
      <xdr:nvSpPr>
        <xdr:cNvPr id="315" name="テキスト ボックス 314"/>
        <xdr:cNvSpPr txBox="1"/>
      </xdr:nvSpPr>
      <xdr:spPr>
        <a:xfrm>
          <a:off x="7594111" y="648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11309</xdr:rowOff>
    </xdr:from>
    <xdr:to>
      <xdr:col>10</xdr:col>
      <xdr:colOff>155575</xdr:colOff>
      <xdr:row>37</xdr:row>
      <xdr:rowOff>112909</xdr:rowOff>
    </xdr:to>
    <xdr:sp macro="" textlink="">
      <xdr:nvSpPr>
        <xdr:cNvPr id="316" name="円/楕円 315"/>
        <xdr:cNvSpPr/>
      </xdr:nvSpPr>
      <xdr:spPr>
        <a:xfrm>
          <a:off x="6921500" y="63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104036</xdr:rowOff>
    </xdr:from>
    <xdr:ext cx="534377" cy="259045"/>
    <xdr:sp macro="" textlink="">
      <xdr:nvSpPr>
        <xdr:cNvPr id="317" name="テキスト ボックス 316"/>
        <xdr:cNvSpPr txBox="1"/>
      </xdr:nvSpPr>
      <xdr:spPr>
        <a:xfrm>
          <a:off x="6705111" y="64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48570</xdr:rowOff>
    </xdr:from>
    <xdr:to>
      <xdr:col>15</xdr:col>
      <xdr:colOff>180975</xdr:colOff>
      <xdr:row>57</xdr:row>
      <xdr:rowOff>123208</xdr:rowOff>
    </xdr:to>
    <xdr:cxnSp macro="">
      <xdr:nvCxnSpPr>
        <xdr:cNvPr id="349" name="直線コネクタ 348"/>
        <xdr:cNvCxnSpPr/>
      </xdr:nvCxnSpPr>
      <xdr:spPr>
        <a:xfrm flipV="1">
          <a:off x="9639300" y="9649770"/>
          <a:ext cx="838200" cy="24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690</xdr:rowOff>
    </xdr:from>
    <xdr:ext cx="534377" cy="259045"/>
    <xdr:sp macro="" textlink="">
      <xdr:nvSpPr>
        <xdr:cNvPr id="350" name="普通建設事業費平均値テキスト"/>
        <xdr:cNvSpPr txBox="1"/>
      </xdr:nvSpPr>
      <xdr:spPr>
        <a:xfrm>
          <a:off x="10528300" y="977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102928</xdr:rowOff>
    </xdr:from>
    <xdr:to>
      <xdr:col>14</xdr:col>
      <xdr:colOff>28575</xdr:colOff>
      <xdr:row>57</xdr:row>
      <xdr:rowOff>123208</xdr:rowOff>
    </xdr:to>
    <xdr:cxnSp macro="">
      <xdr:nvCxnSpPr>
        <xdr:cNvPr id="352" name="直線コネクタ 351"/>
        <xdr:cNvCxnSpPr/>
      </xdr:nvCxnSpPr>
      <xdr:spPr>
        <a:xfrm>
          <a:off x="8750300" y="9532678"/>
          <a:ext cx="889000" cy="36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124503</xdr:rowOff>
    </xdr:from>
    <xdr:ext cx="534377" cy="259045"/>
    <xdr:sp macro="" textlink="">
      <xdr:nvSpPr>
        <xdr:cNvPr id="354" name="テキスト ボックス 353"/>
        <xdr:cNvSpPr txBox="1"/>
      </xdr:nvSpPr>
      <xdr:spPr>
        <a:xfrm>
          <a:off x="9372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102928</xdr:rowOff>
    </xdr:from>
    <xdr:to>
      <xdr:col>12</xdr:col>
      <xdr:colOff>511175</xdr:colOff>
      <xdr:row>57</xdr:row>
      <xdr:rowOff>140174</xdr:rowOff>
    </xdr:to>
    <xdr:cxnSp macro="">
      <xdr:nvCxnSpPr>
        <xdr:cNvPr id="355" name="直線コネクタ 354"/>
        <xdr:cNvCxnSpPr/>
      </xdr:nvCxnSpPr>
      <xdr:spPr>
        <a:xfrm flipV="1">
          <a:off x="7861300" y="9532678"/>
          <a:ext cx="889000" cy="38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126730</xdr:rowOff>
    </xdr:from>
    <xdr:ext cx="534377" cy="259045"/>
    <xdr:sp macro="" textlink="">
      <xdr:nvSpPr>
        <xdr:cNvPr id="357" name="テキスト ボックス 356"/>
        <xdr:cNvSpPr txBox="1"/>
      </xdr:nvSpPr>
      <xdr:spPr>
        <a:xfrm>
          <a:off x="8483111" y="989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140174</xdr:rowOff>
    </xdr:from>
    <xdr:to>
      <xdr:col>11</xdr:col>
      <xdr:colOff>307975</xdr:colOff>
      <xdr:row>58</xdr:row>
      <xdr:rowOff>128368</xdr:rowOff>
    </xdr:to>
    <xdr:cxnSp macro="">
      <xdr:nvCxnSpPr>
        <xdr:cNvPr id="358" name="直線コネクタ 357"/>
        <xdr:cNvCxnSpPr/>
      </xdr:nvCxnSpPr>
      <xdr:spPr>
        <a:xfrm flipV="1">
          <a:off x="6972300" y="9912824"/>
          <a:ext cx="889000" cy="15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162368</xdr:rowOff>
    </xdr:from>
    <xdr:ext cx="534377" cy="259045"/>
    <xdr:sp macro="" textlink="">
      <xdr:nvSpPr>
        <xdr:cNvPr id="360" name="テキスト ボックス 359"/>
        <xdr:cNvSpPr txBox="1"/>
      </xdr:nvSpPr>
      <xdr:spPr>
        <a:xfrm>
          <a:off x="7594111" y="95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26564</xdr:rowOff>
    </xdr:from>
    <xdr:ext cx="534377" cy="259045"/>
    <xdr:sp macro="" textlink="">
      <xdr:nvSpPr>
        <xdr:cNvPr id="362" name="テキスト ボックス 361"/>
        <xdr:cNvSpPr txBox="1"/>
      </xdr:nvSpPr>
      <xdr:spPr>
        <a:xfrm>
          <a:off x="6705111" y="96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169220</xdr:rowOff>
    </xdr:from>
    <xdr:to>
      <xdr:col>15</xdr:col>
      <xdr:colOff>231775</xdr:colOff>
      <xdr:row>56</xdr:row>
      <xdr:rowOff>99370</xdr:rowOff>
    </xdr:to>
    <xdr:sp macro="" textlink="">
      <xdr:nvSpPr>
        <xdr:cNvPr id="368" name="円/楕円 367"/>
        <xdr:cNvSpPr/>
      </xdr:nvSpPr>
      <xdr:spPr>
        <a:xfrm>
          <a:off x="10426700" y="95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20647</xdr:rowOff>
    </xdr:from>
    <xdr:ext cx="534377" cy="259045"/>
    <xdr:sp macro="" textlink="">
      <xdr:nvSpPr>
        <xdr:cNvPr id="369" name="普通建設事業費該当値テキスト"/>
        <xdr:cNvSpPr txBox="1"/>
      </xdr:nvSpPr>
      <xdr:spPr>
        <a:xfrm>
          <a:off x="10528300" y="94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54,581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72408</xdr:rowOff>
    </xdr:from>
    <xdr:to>
      <xdr:col>14</xdr:col>
      <xdr:colOff>79375</xdr:colOff>
      <xdr:row>58</xdr:row>
      <xdr:rowOff>2558</xdr:rowOff>
    </xdr:to>
    <xdr:sp macro="" textlink="">
      <xdr:nvSpPr>
        <xdr:cNvPr id="370" name="円/楕円 369"/>
        <xdr:cNvSpPr/>
      </xdr:nvSpPr>
      <xdr:spPr>
        <a:xfrm>
          <a:off x="9588500" y="984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165135</xdr:rowOff>
    </xdr:from>
    <xdr:ext cx="534377" cy="259045"/>
    <xdr:sp macro="" textlink="">
      <xdr:nvSpPr>
        <xdr:cNvPr id="371" name="テキスト ボックス 370"/>
        <xdr:cNvSpPr txBox="1"/>
      </xdr:nvSpPr>
      <xdr:spPr>
        <a:xfrm>
          <a:off x="9372111" y="993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52128</xdr:rowOff>
    </xdr:from>
    <xdr:to>
      <xdr:col>12</xdr:col>
      <xdr:colOff>561975</xdr:colOff>
      <xdr:row>55</xdr:row>
      <xdr:rowOff>153728</xdr:rowOff>
    </xdr:to>
    <xdr:sp macro="" textlink="">
      <xdr:nvSpPr>
        <xdr:cNvPr id="372" name="円/楕円 371"/>
        <xdr:cNvSpPr/>
      </xdr:nvSpPr>
      <xdr:spPr>
        <a:xfrm>
          <a:off x="8699500" y="94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170255</xdr:rowOff>
    </xdr:from>
    <xdr:ext cx="534377" cy="259045"/>
    <xdr:sp macro="" textlink="">
      <xdr:nvSpPr>
        <xdr:cNvPr id="373" name="テキスト ボックス 372"/>
        <xdr:cNvSpPr txBox="1"/>
      </xdr:nvSpPr>
      <xdr:spPr>
        <a:xfrm>
          <a:off x="8483111" y="925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89374</xdr:rowOff>
    </xdr:from>
    <xdr:to>
      <xdr:col>11</xdr:col>
      <xdr:colOff>358775</xdr:colOff>
      <xdr:row>58</xdr:row>
      <xdr:rowOff>19524</xdr:rowOff>
    </xdr:to>
    <xdr:sp macro="" textlink="">
      <xdr:nvSpPr>
        <xdr:cNvPr id="374" name="円/楕円 373"/>
        <xdr:cNvSpPr/>
      </xdr:nvSpPr>
      <xdr:spPr>
        <a:xfrm>
          <a:off x="7810500" y="986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10651</xdr:rowOff>
    </xdr:from>
    <xdr:ext cx="534377" cy="259045"/>
    <xdr:sp macro="" textlink="">
      <xdr:nvSpPr>
        <xdr:cNvPr id="375" name="テキスト ボックス 374"/>
        <xdr:cNvSpPr txBox="1"/>
      </xdr:nvSpPr>
      <xdr:spPr>
        <a:xfrm>
          <a:off x="7594111" y="995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77568</xdr:rowOff>
    </xdr:from>
    <xdr:to>
      <xdr:col>10</xdr:col>
      <xdr:colOff>155575</xdr:colOff>
      <xdr:row>59</xdr:row>
      <xdr:rowOff>7718</xdr:rowOff>
    </xdr:to>
    <xdr:sp macro="" textlink="">
      <xdr:nvSpPr>
        <xdr:cNvPr id="376" name="円/楕円 375"/>
        <xdr:cNvSpPr/>
      </xdr:nvSpPr>
      <xdr:spPr>
        <a:xfrm>
          <a:off x="6921500" y="100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170295</xdr:rowOff>
    </xdr:from>
    <xdr:ext cx="534377" cy="259045"/>
    <xdr:sp macro="" textlink="">
      <xdr:nvSpPr>
        <xdr:cNvPr id="377" name="テキスト ボックス 376"/>
        <xdr:cNvSpPr txBox="1"/>
      </xdr:nvSpPr>
      <xdr:spPr>
        <a:xfrm>
          <a:off x="6705111" y="101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84951</xdr:rowOff>
    </xdr:from>
    <xdr:to>
      <xdr:col>15</xdr:col>
      <xdr:colOff>180975</xdr:colOff>
      <xdr:row>73</xdr:row>
      <xdr:rowOff>83579</xdr:rowOff>
    </xdr:to>
    <xdr:cxnSp macro="">
      <xdr:nvCxnSpPr>
        <xdr:cNvPr id="406" name="直線コネクタ 405"/>
        <xdr:cNvCxnSpPr/>
      </xdr:nvCxnSpPr>
      <xdr:spPr>
        <a:xfrm flipV="1">
          <a:off x="9639300" y="12086451"/>
          <a:ext cx="838200" cy="5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169930</xdr:rowOff>
    </xdr:from>
    <xdr:ext cx="534377" cy="259045"/>
    <xdr:sp macro="" textlink="">
      <xdr:nvSpPr>
        <xdr:cNvPr id="407" name="普通建設事業費 （ うち新規整備　）平均値テキスト"/>
        <xdr:cNvSpPr txBox="1"/>
      </xdr:nvSpPr>
      <xdr:spPr>
        <a:xfrm>
          <a:off x="10528300" y="13028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83579</xdr:rowOff>
    </xdr:from>
    <xdr:to>
      <xdr:col>14</xdr:col>
      <xdr:colOff>28575</xdr:colOff>
      <xdr:row>74</xdr:row>
      <xdr:rowOff>19114</xdr:rowOff>
    </xdr:to>
    <xdr:cxnSp macro="">
      <xdr:nvCxnSpPr>
        <xdr:cNvPr id="409" name="直線コネクタ 408"/>
        <xdr:cNvCxnSpPr/>
      </xdr:nvCxnSpPr>
      <xdr:spPr>
        <a:xfrm flipV="1">
          <a:off x="8750300" y="12599429"/>
          <a:ext cx="8890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142842</xdr:rowOff>
    </xdr:from>
    <xdr:ext cx="534377" cy="259045"/>
    <xdr:sp macro="" textlink="">
      <xdr:nvSpPr>
        <xdr:cNvPr id="411" name="テキスト ボックス 410"/>
        <xdr:cNvSpPr txBox="1"/>
      </xdr:nvSpPr>
      <xdr:spPr>
        <a:xfrm>
          <a:off x="9372111" y="130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68775</xdr:rowOff>
    </xdr:from>
    <xdr:ext cx="534377" cy="259045"/>
    <xdr:sp macro="" textlink="">
      <xdr:nvSpPr>
        <xdr:cNvPr id="413" name="テキスト ボックス 412"/>
        <xdr:cNvSpPr txBox="1"/>
      </xdr:nvSpPr>
      <xdr:spPr>
        <a:xfrm>
          <a:off x="8483111" y="130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34151</xdr:rowOff>
    </xdr:from>
    <xdr:to>
      <xdr:col>15</xdr:col>
      <xdr:colOff>231775</xdr:colOff>
      <xdr:row>70</xdr:row>
      <xdr:rowOff>135751</xdr:rowOff>
    </xdr:to>
    <xdr:sp macro="" textlink="">
      <xdr:nvSpPr>
        <xdr:cNvPr id="419" name="円/楕円 418"/>
        <xdr:cNvSpPr/>
      </xdr:nvSpPr>
      <xdr:spPr>
        <a:xfrm>
          <a:off x="10426700" y="120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120528</xdr:rowOff>
    </xdr:from>
    <xdr:ext cx="534377" cy="259045"/>
    <xdr:sp macro="" textlink="">
      <xdr:nvSpPr>
        <xdr:cNvPr id="420" name="普通建設事業費 （ うち新規整備　）該当値テキスト"/>
        <xdr:cNvSpPr txBox="1"/>
      </xdr:nvSpPr>
      <xdr:spPr>
        <a:xfrm>
          <a:off x="10528300" y="1195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39,437</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32779</xdr:rowOff>
    </xdr:from>
    <xdr:to>
      <xdr:col>14</xdr:col>
      <xdr:colOff>79375</xdr:colOff>
      <xdr:row>73</xdr:row>
      <xdr:rowOff>134379</xdr:rowOff>
    </xdr:to>
    <xdr:sp macro="" textlink="">
      <xdr:nvSpPr>
        <xdr:cNvPr id="421" name="円/楕円 420"/>
        <xdr:cNvSpPr/>
      </xdr:nvSpPr>
      <xdr:spPr>
        <a:xfrm>
          <a:off x="9588500" y="125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150906</xdr:rowOff>
    </xdr:from>
    <xdr:ext cx="534377" cy="259045"/>
    <xdr:sp macro="" textlink="">
      <xdr:nvSpPr>
        <xdr:cNvPr id="422" name="テキスト ボックス 421"/>
        <xdr:cNvSpPr txBox="1"/>
      </xdr:nvSpPr>
      <xdr:spPr>
        <a:xfrm>
          <a:off x="9372111" y="1232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25,973</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139764</xdr:rowOff>
    </xdr:from>
    <xdr:to>
      <xdr:col>12</xdr:col>
      <xdr:colOff>561975</xdr:colOff>
      <xdr:row>74</xdr:row>
      <xdr:rowOff>69914</xdr:rowOff>
    </xdr:to>
    <xdr:sp macro="" textlink="">
      <xdr:nvSpPr>
        <xdr:cNvPr id="423" name="円/楕円 422"/>
        <xdr:cNvSpPr/>
      </xdr:nvSpPr>
      <xdr:spPr>
        <a:xfrm>
          <a:off x="8699500" y="126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86441</xdr:rowOff>
    </xdr:from>
    <xdr:ext cx="534377" cy="259045"/>
    <xdr:sp macro="" textlink="">
      <xdr:nvSpPr>
        <xdr:cNvPr id="424" name="テキスト ボックス 423"/>
        <xdr:cNvSpPr txBox="1"/>
      </xdr:nvSpPr>
      <xdr:spPr>
        <a:xfrm>
          <a:off x="8483111" y="124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87770</xdr:rowOff>
    </xdr:from>
    <xdr:to>
      <xdr:col>15</xdr:col>
      <xdr:colOff>180975</xdr:colOff>
      <xdr:row>98</xdr:row>
      <xdr:rowOff>100571</xdr:rowOff>
    </xdr:to>
    <xdr:cxnSp macro="">
      <xdr:nvCxnSpPr>
        <xdr:cNvPr id="453" name="直線コネクタ 452"/>
        <xdr:cNvCxnSpPr/>
      </xdr:nvCxnSpPr>
      <xdr:spPr>
        <a:xfrm flipV="1">
          <a:off x="9639300" y="16889870"/>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129398</xdr:rowOff>
    </xdr:from>
    <xdr:ext cx="534377" cy="259045"/>
    <xdr:sp macro="" textlink="">
      <xdr:nvSpPr>
        <xdr:cNvPr id="454" name="普通建設事業費 （ うち更新整備　）平均値テキスト"/>
        <xdr:cNvSpPr txBox="1"/>
      </xdr:nvSpPr>
      <xdr:spPr>
        <a:xfrm>
          <a:off x="10528300" y="1641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143472</xdr:rowOff>
    </xdr:from>
    <xdr:to>
      <xdr:col>14</xdr:col>
      <xdr:colOff>28575</xdr:colOff>
      <xdr:row>98</xdr:row>
      <xdr:rowOff>100571</xdr:rowOff>
    </xdr:to>
    <xdr:cxnSp macro="">
      <xdr:nvCxnSpPr>
        <xdr:cNvPr id="456" name="直線コネクタ 455"/>
        <xdr:cNvCxnSpPr/>
      </xdr:nvCxnSpPr>
      <xdr:spPr>
        <a:xfrm>
          <a:off x="8750300" y="16774122"/>
          <a:ext cx="889000" cy="1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100595</xdr:rowOff>
    </xdr:from>
    <xdr:ext cx="534377" cy="259045"/>
    <xdr:sp macro="" textlink="">
      <xdr:nvSpPr>
        <xdr:cNvPr id="458" name="テキスト ボックス 457"/>
        <xdr:cNvSpPr txBox="1"/>
      </xdr:nvSpPr>
      <xdr:spPr>
        <a:xfrm>
          <a:off x="9372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125759</xdr:rowOff>
    </xdr:from>
    <xdr:ext cx="534377" cy="259045"/>
    <xdr:sp macro="" textlink="">
      <xdr:nvSpPr>
        <xdr:cNvPr id="460" name="テキスト ボックス 459"/>
        <xdr:cNvSpPr txBox="1"/>
      </xdr:nvSpPr>
      <xdr:spPr>
        <a:xfrm>
          <a:off x="8483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36970</xdr:rowOff>
    </xdr:from>
    <xdr:to>
      <xdr:col>15</xdr:col>
      <xdr:colOff>231775</xdr:colOff>
      <xdr:row>98</xdr:row>
      <xdr:rowOff>138570</xdr:rowOff>
    </xdr:to>
    <xdr:sp macro="" textlink="">
      <xdr:nvSpPr>
        <xdr:cNvPr id="466" name="円/楕円 465"/>
        <xdr:cNvSpPr/>
      </xdr:nvSpPr>
      <xdr:spPr>
        <a:xfrm>
          <a:off x="10426700" y="168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123347</xdr:rowOff>
    </xdr:from>
    <xdr:ext cx="469744" cy="259045"/>
    <xdr:sp macro="" textlink="">
      <xdr:nvSpPr>
        <xdr:cNvPr id="467" name="普通建設事業費 （ うち更新整備　）該当値テキスト"/>
        <xdr:cNvSpPr txBox="1"/>
      </xdr:nvSpPr>
      <xdr:spPr>
        <a:xfrm>
          <a:off x="10528300" y="1675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49771</xdr:rowOff>
    </xdr:from>
    <xdr:to>
      <xdr:col>14</xdr:col>
      <xdr:colOff>79375</xdr:colOff>
      <xdr:row>98</xdr:row>
      <xdr:rowOff>151371</xdr:rowOff>
    </xdr:to>
    <xdr:sp macro="" textlink="">
      <xdr:nvSpPr>
        <xdr:cNvPr id="468" name="円/楕円 467"/>
        <xdr:cNvSpPr/>
      </xdr:nvSpPr>
      <xdr:spPr>
        <a:xfrm>
          <a:off x="9588500" y="1685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142498</xdr:rowOff>
    </xdr:from>
    <xdr:ext cx="469744" cy="259045"/>
    <xdr:sp macro="" textlink="">
      <xdr:nvSpPr>
        <xdr:cNvPr id="469" name="テキスト ボックス 468"/>
        <xdr:cNvSpPr txBox="1"/>
      </xdr:nvSpPr>
      <xdr:spPr>
        <a:xfrm>
          <a:off x="9404427" y="1694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92672</xdr:rowOff>
    </xdr:from>
    <xdr:to>
      <xdr:col>12</xdr:col>
      <xdr:colOff>561975</xdr:colOff>
      <xdr:row>98</xdr:row>
      <xdr:rowOff>22822</xdr:rowOff>
    </xdr:to>
    <xdr:sp macro="" textlink="">
      <xdr:nvSpPr>
        <xdr:cNvPr id="470" name="円/楕円 469"/>
        <xdr:cNvSpPr/>
      </xdr:nvSpPr>
      <xdr:spPr>
        <a:xfrm>
          <a:off x="8699500" y="1672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13949</xdr:rowOff>
    </xdr:from>
    <xdr:ext cx="534377" cy="259045"/>
    <xdr:sp macro="" textlink="">
      <xdr:nvSpPr>
        <xdr:cNvPr id="471" name="テキスト ボックス 470"/>
        <xdr:cNvSpPr txBox="1"/>
      </xdr:nvSpPr>
      <xdr:spPr>
        <a:xfrm>
          <a:off x="8483111" y="1681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2" name="直線コネクタ 50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92347</xdr:rowOff>
    </xdr:from>
    <xdr:to>
      <xdr:col>22</xdr:col>
      <xdr:colOff>365125</xdr:colOff>
      <xdr:row>39</xdr:row>
      <xdr:rowOff>98878</xdr:rowOff>
    </xdr:to>
    <xdr:cxnSp macro="">
      <xdr:nvCxnSpPr>
        <xdr:cNvPr id="505" name="直線コネクタ 504"/>
        <xdr:cNvCxnSpPr/>
      </xdr:nvCxnSpPr>
      <xdr:spPr>
        <a:xfrm>
          <a:off x="14592300" y="67788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11084</xdr:rowOff>
    </xdr:from>
    <xdr:ext cx="378565" cy="259045"/>
    <xdr:sp macro="" textlink="">
      <xdr:nvSpPr>
        <xdr:cNvPr id="507" name="テキスト ボックス 506"/>
        <xdr:cNvSpPr txBox="1"/>
      </xdr:nvSpPr>
      <xdr:spPr>
        <a:xfrm>
          <a:off x="15292017" y="601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17236</xdr:rowOff>
    </xdr:from>
    <xdr:to>
      <xdr:col>21</xdr:col>
      <xdr:colOff>161925</xdr:colOff>
      <xdr:row>39</xdr:row>
      <xdr:rowOff>92347</xdr:rowOff>
    </xdr:to>
    <xdr:cxnSp macro="">
      <xdr:nvCxnSpPr>
        <xdr:cNvPr id="508" name="直線コネクタ 507"/>
        <xdr:cNvCxnSpPr/>
      </xdr:nvCxnSpPr>
      <xdr:spPr>
        <a:xfrm>
          <a:off x="13703300" y="5675086"/>
          <a:ext cx="889000" cy="110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10" name="テキスト ボックス 509"/>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61323</xdr:rowOff>
    </xdr:from>
    <xdr:to>
      <xdr:col>19</xdr:col>
      <xdr:colOff>644525</xdr:colOff>
      <xdr:row>33</xdr:row>
      <xdr:rowOff>17236</xdr:rowOff>
    </xdr:to>
    <xdr:cxnSp macro="">
      <xdr:nvCxnSpPr>
        <xdr:cNvPr id="511" name="直線コネクタ 510"/>
        <xdr:cNvCxnSpPr/>
      </xdr:nvCxnSpPr>
      <xdr:spPr>
        <a:xfrm>
          <a:off x="12814300" y="554772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35</xdr:row>
      <xdr:rowOff>117946</xdr:rowOff>
    </xdr:from>
    <xdr:ext cx="378565" cy="259045"/>
    <xdr:sp macro="" textlink="">
      <xdr:nvSpPr>
        <xdr:cNvPr id="513" name="テキスト ボックス 512"/>
        <xdr:cNvSpPr txBox="1"/>
      </xdr:nvSpPr>
      <xdr:spPr>
        <a:xfrm>
          <a:off x="13514017" y="611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3" name="円/楕円 52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4" name="テキスト ボックス 523"/>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41547</xdr:rowOff>
    </xdr:from>
    <xdr:to>
      <xdr:col>21</xdr:col>
      <xdr:colOff>212725</xdr:colOff>
      <xdr:row>39</xdr:row>
      <xdr:rowOff>143147</xdr:rowOff>
    </xdr:to>
    <xdr:sp macro="" textlink="">
      <xdr:nvSpPr>
        <xdr:cNvPr id="525" name="円/楕円 524"/>
        <xdr:cNvSpPr/>
      </xdr:nvSpPr>
      <xdr:spPr>
        <a:xfrm>
          <a:off x="14541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134274</xdr:rowOff>
    </xdr:from>
    <xdr:ext cx="249299" cy="259045"/>
    <xdr:sp macro="" textlink="">
      <xdr:nvSpPr>
        <xdr:cNvPr id="526" name="テキスト ボックス 525"/>
        <xdr:cNvSpPr txBox="1"/>
      </xdr:nvSpPr>
      <xdr:spPr>
        <a:xfrm>
          <a:off x="14467649" y="6820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137886</xdr:rowOff>
    </xdr:from>
    <xdr:to>
      <xdr:col>20</xdr:col>
      <xdr:colOff>9525</xdr:colOff>
      <xdr:row>33</xdr:row>
      <xdr:rowOff>68036</xdr:rowOff>
    </xdr:to>
    <xdr:sp macro="" textlink="">
      <xdr:nvSpPr>
        <xdr:cNvPr id="527" name="円/楕円 526"/>
        <xdr:cNvSpPr/>
      </xdr:nvSpPr>
      <xdr:spPr>
        <a:xfrm>
          <a:off x="13652500" y="56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31</xdr:row>
      <xdr:rowOff>84563</xdr:rowOff>
    </xdr:from>
    <xdr:ext cx="378565" cy="259045"/>
    <xdr:sp macro="" textlink="">
      <xdr:nvSpPr>
        <xdr:cNvPr id="528" name="テキスト ボックス 527"/>
        <xdr:cNvSpPr txBox="1"/>
      </xdr:nvSpPr>
      <xdr:spPr>
        <a:xfrm>
          <a:off x="13514017" y="5399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10523</xdr:rowOff>
    </xdr:from>
    <xdr:to>
      <xdr:col>18</xdr:col>
      <xdr:colOff>492125</xdr:colOff>
      <xdr:row>32</xdr:row>
      <xdr:rowOff>112123</xdr:rowOff>
    </xdr:to>
    <xdr:sp macro="" textlink="">
      <xdr:nvSpPr>
        <xdr:cNvPr id="529" name="円/楕円 528"/>
        <xdr:cNvSpPr/>
      </xdr:nvSpPr>
      <xdr:spPr>
        <a:xfrm>
          <a:off x="12763500" y="54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32</xdr:row>
      <xdr:rowOff>103250</xdr:rowOff>
    </xdr:from>
    <xdr:ext cx="378565" cy="259045"/>
    <xdr:sp macro="" textlink="">
      <xdr:nvSpPr>
        <xdr:cNvPr id="530" name="テキスト ボックス 529"/>
        <xdr:cNvSpPr txBox="1"/>
      </xdr:nvSpPr>
      <xdr:spPr>
        <a:xfrm>
          <a:off x="12625017" y="5589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60185</xdr:rowOff>
    </xdr:from>
    <xdr:to>
      <xdr:col>23</xdr:col>
      <xdr:colOff>517525</xdr:colOff>
      <xdr:row>76</xdr:row>
      <xdr:rowOff>82741</xdr:rowOff>
    </xdr:to>
    <xdr:cxnSp macro="">
      <xdr:nvCxnSpPr>
        <xdr:cNvPr id="608" name="直線コネクタ 607"/>
        <xdr:cNvCxnSpPr/>
      </xdr:nvCxnSpPr>
      <xdr:spPr>
        <a:xfrm>
          <a:off x="15481300" y="13090385"/>
          <a:ext cx="8382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95070</xdr:rowOff>
    </xdr:from>
    <xdr:ext cx="534377" cy="259045"/>
    <xdr:sp macro="" textlink="">
      <xdr:nvSpPr>
        <xdr:cNvPr id="609" name="公債費平均値テキスト"/>
        <xdr:cNvSpPr txBox="1"/>
      </xdr:nvSpPr>
      <xdr:spPr>
        <a:xfrm>
          <a:off x="16370300" y="12782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33249</xdr:rowOff>
    </xdr:from>
    <xdr:to>
      <xdr:col>22</xdr:col>
      <xdr:colOff>365125</xdr:colOff>
      <xdr:row>76</xdr:row>
      <xdr:rowOff>60185</xdr:rowOff>
    </xdr:to>
    <xdr:cxnSp macro="">
      <xdr:nvCxnSpPr>
        <xdr:cNvPr id="611" name="直線コネクタ 610"/>
        <xdr:cNvCxnSpPr/>
      </xdr:nvCxnSpPr>
      <xdr:spPr>
        <a:xfrm>
          <a:off x="14592300" y="13063449"/>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158697</xdr:rowOff>
    </xdr:from>
    <xdr:ext cx="534377" cy="259045"/>
    <xdr:sp macro="" textlink="">
      <xdr:nvSpPr>
        <xdr:cNvPr id="613" name="テキスト ボックス 612"/>
        <xdr:cNvSpPr txBox="1"/>
      </xdr:nvSpPr>
      <xdr:spPr>
        <a:xfrm>
          <a:off x="15214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8750</xdr:rowOff>
    </xdr:from>
    <xdr:to>
      <xdr:col>21</xdr:col>
      <xdr:colOff>161925</xdr:colOff>
      <xdr:row>76</xdr:row>
      <xdr:rowOff>33249</xdr:rowOff>
    </xdr:to>
    <xdr:cxnSp macro="">
      <xdr:nvCxnSpPr>
        <xdr:cNvPr id="614" name="直線コネクタ 613"/>
        <xdr:cNvCxnSpPr/>
      </xdr:nvCxnSpPr>
      <xdr:spPr>
        <a:xfrm>
          <a:off x="13703300" y="13038950"/>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6" name="テキスト ボックス 615"/>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712</xdr:rowOff>
    </xdr:from>
    <xdr:to>
      <xdr:col>19</xdr:col>
      <xdr:colOff>644525</xdr:colOff>
      <xdr:row>76</xdr:row>
      <xdr:rowOff>8750</xdr:rowOff>
    </xdr:to>
    <xdr:cxnSp macro="">
      <xdr:nvCxnSpPr>
        <xdr:cNvPr id="617" name="直線コネクタ 616"/>
        <xdr:cNvCxnSpPr/>
      </xdr:nvCxnSpPr>
      <xdr:spPr>
        <a:xfrm>
          <a:off x="12814300" y="13030912"/>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19" name="テキスト ボックス 618"/>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130027</xdr:rowOff>
    </xdr:from>
    <xdr:ext cx="534377" cy="259045"/>
    <xdr:sp macro="" textlink="">
      <xdr:nvSpPr>
        <xdr:cNvPr id="621" name="テキスト ボックス 620"/>
        <xdr:cNvSpPr txBox="1"/>
      </xdr:nvSpPr>
      <xdr:spPr>
        <a:xfrm>
          <a:off x="12547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31941</xdr:rowOff>
    </xdr:from>
    <xdr:to>
      <xdr:col>23</xdr:col>
      <xdr:colOff>568325</xdr:colOff>
      <xdr:row>76</xdr:row>
      <xdr:rowOff>133541</xdr:rowOff>
    </xdr:to>
    <xdr:sp macro="" textlink="">
      <xdr:nvSpPr>
        <xdr:cNvPr id="627" name="円/楕円 626"/>
        <xdr:cNvSpPr/>
      </xdr:nvSpPr>
      <xdr:spPr>
        <a:xfrm>
          <a:off x="16268700" y="130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10368</xdr:rowOff>
    </xdr:from>
    <xdr:ext cx="534377" cy="259045"/>
    <xdr:sp macro="" textlink="">
      <xdr:nvSpPr>
        <xdr:cNvPr id="628" name="公債費該当値テキスト"/>
        <xdr:cNvSpPr txBox="1"/>
      </xdr:nvSpPr>
      <xdr:spPr>
        <a:xfrm>
          <a:off x="16370300" y="130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24,990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9385</xdr:rowOff>
    </xdr:from>
    <xdr:to>
      <xdr:col>22</xdr:col>
      <xdr:colOff>415925</xdr:colOff>
      <xdr:row>76</xdr:row>
      <xdr:rowOff>110985</xdr:rowOff>
    </xdr:to>
    <xdr:sp macro="" textlink="">
      <xdr:nvSpPr>
        <xdr:cNvPr id="629" name="円/楕円 628"/>
        <xdr:cNvSpPr/>
      </xdr:nvSpPr>
      <xdr:spPr>
        <a:xfrm>
          <a:off x="15430500" y="130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102112</xdr:rowOff>
    </xdr:from>
    <xdr:ext cx="534377" cy="259045"/>
    <xdr:sp macro="" textlink="">
      <xdr:nvSpPr>
        <xdr:cNvPr id="630" name="テキスト ボックス 629"/>
        <xdr:cNvSpPr txBox="1"/>
      </xdr:nvSpPr>
      <xdr:spPr>
        <a:xfrm>
          <a:off x="15214111" y="1313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153899</xdr:rowOff>
    </xdr:from>
    <xdr:to>
      <xdr:col>21</xdr:col>
      <xdr:colOff>212725</xdr:colOff>
      <xdr:row>76</xdr:row>
      <xdr:rowOff>84049</xdr:rowOff>
    </xdr:to>
    <xdr:sp macro="" textlink="">
      <xdr:nvSpPr>
        <xdr:cNvPr id="631" name="円/楕円 630"/>
        <xdr:cNvSpPr/>
      </xdr:nvSpPr>
      <xdr:spPr>
        <a:xfrm>
          <a:off x="14541500" y="1301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75176</xdr:rowOff>
    </xdr:from>
    <xdr:ext cx="534377" cy="259045"/>
    <xdr:sp macro="" textlink="">
      <xdr:nvSpPr>
        <xdr:cNvPr id="632" name="テキスト ボックス 631"/>
        <xdr:cNvSpPr txBox="1"/>
      </xdr:nvSpPr>
      <xdr:spPr>
        <a:xfrm>
          <a:off x="14325111" y="1310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129401</xdr:rowOff>
    </xdr:from>
    <xdr:to>
      <xdr:col>20</xdr:col>
      <xdr:colOff>9525</xdr:colOff>
      <xdr:row>76</xdr:row>
      <xdr:rowOff>59550</xdr:rowOff>
    </xdr:to>
    <xdr:sp macro="" textlink="">
      <xdr:nvSpPr>
        <xdr:cNvPr id="633" name="円/楕円 632"/>
        <xdr:cNvSpPr/>
      </xdr:nvSpPr>
      <xdr:spPr>
        <a:xfrm>
          <a:off x="13652500" y="12988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50677</xdr:rowOff>
    </xdr:from>
    <xdr:ext cx="534377" cy="259045"/>
    <xdr:sp macro="" textlink="">
      <xdr:nvSpPr>
        <xdr:cNvPr id="634" name="テキスト ボックス 633"/>
        <xdr:cNvSpPr txBox="1"/>
      </xdr:nvSpPr>
      <xdr:spPr>
        <a:xfrm>
          <a:off x="13436111" y="1308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121362</xdr:rowOff>
    </xdr:from>
    <xdr:to>
      <xdr:col>18</xdr:col>
      <xdr:colOff>492125</xdr:colOff>
      <xdr:row>76</xdr:row>
      <xdr:rowOff>51512</xdr:rowOff>
    </xdr:to>
    <xdr:sp macro="" textlink="">
      <xdr:nvSpPr>
        <xdr:cNvPr id="635" name="円/楕円 634"/>
        <xdr:cNvSpPr/>
      </xdr:nvSpPr>
      <xdr:spPr>
        <a:xfrm>
          <a:off x="12763500" y="129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42639</xdr:rowOff>
    </xdr:from>
    <xdr:ext cx="534377" cy="259045"/>
    <xdr:sp macro="" textlink="">
      <xdr:nvSpPr>
        <xdr:cNvPr id="636" name="テキスト ボックス 635"/>
        <xdr:cNvSpPr txBox="1"/>
      </xdr:nvSpPr>
      <xdr:spPr>
        <a:xfrm>
          <a:off x="12547111" y="130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116187</xdr:rowOff>
    </xdr:from>
    <xdr:to>
      <xdr:col>23</xdr:col>
      <xdr:colOff>517525</xdr:colOff>
      <xdr:row>95</xdr:row>
      <xdr:rowOff>147755</xdr:rowOff>
    </xdr:to>
    <xdr:cxnSp macro="">
      <xdr:nvCxnSpPr>
        <xdr:cNvPr id="667" name="直線コネクタ 666"/>
        <xdr:cNvCxnSpPr/>
      </xdr:nvCxnSpPr>
      <xdr:spPr>
        <a:xfrm flipV="1">
          <a:off x="15481300" y="15546687"/>
          <a:ext cx="838200" cy="88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92256</xdr:rowOff>
    </xdr:from>
    <xdr:ext cx="469744" cy="259045"/>
    <xdr:sp macro="" textlink="">
      <xdr:nvSpPr>
        <xdr:cNvPr id="668" name="積立金平均値テキスト"/>
        <xdr:cNvSpPr txBox="1"/>
      </xdr:nvSpPr>
      <xdr:spPr>
        <a:xfrm>
          <a:off x="16370300" y="16380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147755</xdr:rowOff>
    </xdr:from>
    <xdr:to>
      <xdr:col>22</xdr:col>
      <xdr:colOff>365125</xdr:colOff>
      <xdr:row>96</xdr:row>
      <xdr:rowOff>170072</xdr:rowOff>
    </xdr:to>
    <xdr:cxnSp macro="">
      <xdr:nvCxnSpPr>
        <xdr:cNvPr id="670" name="直線コネクタ 669"/>
        <xdr:cNvCxnSpPr/>
      </xdr:nvCxnSpPr>
      <xdr:spPr>
        <a:xfrm flipV="1">
          <a:off x="14592300" y="16435505"/>
          <a:ext cx="889000" cy="19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55171</xdr:rowOff>
    </xdr:from>
    <xdr:ext cx="469744" cy="259045"/>
    <xdr:sp macro="" textlink="">
      <xdr:nvSpPr>
        <xdr:cNvPr id="672" name="テキスト ボックス 671"/>
        <xdr:cNvSpPr txBox="1"/>
      </xdr:nvSpPr>
      <xdr:spPr>
        <a:xfrm>
          <a:off x="15246427" y="160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169418</xdr:rowOff>
    </xdr:from>
    <xdr:to>
      <xdr:col>21</xdr:col>
      <xdr:colOff>161925</xdr:colOff>
      <xdr:row>96</xdr:row>
      <xdr:rowOff>170072</xdr:rowOff>
    </xdr:to>
    <xdr:cxnSp macro="">
      <xdr:nvCxnSpPr>
        <xdr:cNvPr id="673" name="直線コネクタ 672"/>
        <xdr:cNvCxnSpPr/>
      </xdr:nvCxnSpPr>
      <xdr:spPr>
        <a:xfrm>
          <a:off x="13703300" y="16285718"/>
          <a:ext cx="889000" cy="34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46028</xdr:rowOff>
    </xdr:from>
    <xdr:ext cx="469744" cy="259045"/>
    <xdr:sp macro="" textlink="">
      <xdr:nvSpPr>
        <xdr:cNvPr id="675" name="テキスト ボックス 674"/>
        <xdr:cNvSpPr txBox="1"/>
      </xdr:nvSpPr>
      <xdr:spPr>
        <a:xfrm>
          <a:off x="14357427" y="161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119887</xdr:rowOff>
    </xdr:from>
    <xdr:to>
      <xdr:col>19</xdr:col>
      <xdr:colOff>644525</xdr:colOff>
      <xdr:row>94</xdr:row>
      <xdr:rowOff>169418</xdr:rowOff>
    </xdr:to>
    <xdr:cxnSp macro="">
      <xdr:nvCxnSpPr>
        <xdr:cNvPr id="676" name="直線コネクタ 675"/>
        <xdr:cNvCxnSpPr/>
      </xdr:nvCxnSpPr>
      <xdr:spPr>
        <a:xfrm>
          <a:off x="12814300" y="16236187"/>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49801</xdr:rowOff>
    </xdr:from>
    <xdr:ext cx="469744" cy="259045"/>
    <xdr:sp macro="" textlink="">
      <xdr:nvSpPr>
        <xdr:cNvPr id="678" name="テキスト ボックス 677"/>
        <xdr:cNvSpPr txBox="1"/>
      </xdr:nvSpPr>
      <xdr:spPr>
        <a:xfrm>
          <a:off x="13468427" y="1633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2230</xdr:rowOff>
    </xdr:from>
    <xdr:ext cx="469744" cy="259045"/>
    <xdr:sp macro="" textlink="">
      <xdr:nvSpPr>
        <xdr:cNvPr id="680" name="テキスト ボックス 679"/>
        <xdr:cNvSpPr txBox="1"/>
      </xdr:nvSpPr>
      <xdr:spPr>
        <a:xfrm>
          <a:off x="12579427" y="1646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65387</xdr:rowOff>
    </xdr:from>
    <xdr:to>
      <xdr:col>23</xdr:col>
      <xdr:colOff>568325</xdr:colOff>
      <xdr:row>90</xdr:row>
      <xdr:rowOff>166987</xdr:rowOff>
    </xdr:to>
    <xdr:sp macro="" textlink="">
      <xdr:nvSpPr>
        <xdr:cNvPr id="686" name="円/楕円 685"/>
        <xdr:cNvSpPr/>
      </xdr:nvSpPr>
      <xdr:spPr>
        <a:xfrm>
          <a:off x="16268700" y="1549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152308</xdr:rowOff>
    </xdr:from>
    <xdr:ext cx="534377" cy="259045"/>
    <xdr:sp macro="" textlink="">
      <xdr:nvSpPr>
        <xdr:cNvPr id="687" name="積立金該当値テキスト"/>
        <xdr:cNvSpPr txBox="1"/>
      </xdr:nvSpPr>
      <xdr:spPr>
        <a:xfrm>
          <a:off x="16370300" y="1541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96955</xdr:rowOff>
    </xdr:from>
    <xdr:to>
      <xdr:col>22</xdr:col>
      <xdr:colOff>415925</xdr:colOff>
      <xdr:row>96</xdr:row>
      <xdr:rowOff>27105</xdr:rowOff>
    </xdr:to>
    <xdr:sp macro="" textlink="">
      <xdr:nvSpPr>
        <xdr:cNvPr id="688" name="円/楕円 687"/>
        <xdr:cNvSpPr/>
      </xdr:nvSpPr>
      <xdr:spPr>
        <a:xfrm>
          <a:off x="15430500" y="1638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18232</xdr:rowOff>
    </xdr:from>
    <xdr:ext cx="469744" cy="259045"/>
    <xdr:sp macro="" textlink="">
      <xdr:nvSpPr>
        <xdr:cNvPr id="689" name="テキスト ボックス 688"/>
        <xdr:cNvSpPr txBox="1"/>
      </xdr:nvSpPr>
      <xdr:spPr>
        <a:xfrm>
          <a:off x="15246427" y="1647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119272</xdr:rowOff>
    </xdr:from>
    <xdr:to>
      <xdr:col>21</xdr:col>
      <xdr:colOff>212725</xdr:colOff>
      <xdr:row>97</xdr:row>
      <xdr:rowOff>49422</xdr:rowOff>
    </xdr:to>
    <xdr:sp macro="" textlink="">
      <xdr:nvSpPr>
        <xdr:cNvPr id="690" name="円/楕円 689"/>
        <xdr:cNvSpPr/>
      </xdr:nvSpPr>
      <xdr:spPr>
        <a:xfrm>
          <a:off x="14541500" y="165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40549</xdr:rowOff>
    </xdr:from>
    <xdr:ext cx="469744" cy="259045"/>
    <xdr:sp macro="" textlink="">
      <xdr:nvSpPr>
        <xdr:cNvPr id="691" name="テキスト ボックス 690"/>
        <xdr:cNvSpPr txBox="1"/>
      </xdr:nvSpPr>
      <xdr:spPr>
        <a:xfrm>
          <a:off x="14357427" y="1667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118618</xdr:rowOff>
    </xdr:from>
    <xdr:to>
      <xdr:col>20</xdr:col>
      <xdr:colOff>9525</xdr:colOff>
      <xdr:row>95</xdr:row>
      <xdr:rowOff>48768</xdr:rowOff>
    </xdr:to>
    <xdr:sp macro="" textlink="">
      <xdr:nvSpPr>
        <xdr:cNvPr id="692" name="円/楕円 691"/>
        <xdr:cNvSpPr/>
      </xdr:nvSpPr>
      <xdr:spPr>
        <a:xfrm>
          <a:off x="13652500" y="162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65295</xdr:rowOff>
    </xdr:from>
    <xdr:ext cx="469744" cy="259045"/>
    <xdr:sp macro="" textlink="">
      <xdr:nvSpPr>
        <xdr:cNvPr id="693" name="テキスト ボックス 692"/>
        <xdr:cNvSpPr txBox="1"/>
      </xdr:nvSpPr>
      <xdr:spPr>
        <a:xfrm>
          <a:off x="13468427" y="1601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69087</xdr:rowOff>
    </xdr:from>
    <xdr:to>
      <xdr:col>18</xdr:col>
      <xdr:colOff>492125</xdr:colOff>
      <xdr:row>94</xdr:row>
      <xdr:rowOff>170687</xdr:rowOff>
    </xdr:to>
    <xdr:sp macro="" textlink="">
      <xdr:nvSpPr>
        <xdr:cNvPr id="694" name="円/楕円 693"/>
        <xdr:cNvSpPr/>
      </xdr:nvSpPr>
      <xdr:spPr>
        <a:xfrm>
          <a:off x="12763500" y="1618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93</xdr:row>
      <xdr:rowOff>15764</xdr:rowOff>
    </xdr:from>
    <xdr:ext cx="469744" cy="259045"/>
    <xdr:sp macro="" textlink="">
      <xdr:nvSpPr>
        <xdr:cNvPr id="695" name="テキスト ボックス 694"/>
        <xdr:cNvSpPr txBox="1"/>
      </xdr:nvSpPr>
      <xdr:spPr>
        <a:xfrm>
          <a:off x="12579427" y="1596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1" name="直線コネクタ 720"/>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4"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5" name="直線コネクタ 724"/>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93163</xdr:rowOff>
    </xdr:from>
    <xdr:to>
      <xdr:col>32</xdr:col>
      <xdr:colOff>187325</xdr:colOff>
      <xdr:row>39</xdr:row>
      <xdr:rowOff>97572</xdr:rowOff>
    </xdr:to>
    <xdr:cxnSp macro="">
      <xdr:nvCxnSpPr>
        <xdr:cNvPr id="726" name="直線コネクタ 725"/>
        <xdr:cNvCxnSpPr/>
      </xdr:nvCxnSpPr>
      <xdr:spPr>
        <a:xfrm>
          <a:off x="21323300" y="6779713"/>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26542</xdr:rowOff>
    </xdr:from>
    <xdr:ext cx="469744" cy="259045"/>
    <xdr:sp macro="" textlink="">
      <xdr:nvSpPr>
        <xdr:cNvPr id="727" name="投資及び出資金平均値テキスト"/>
        <xdr:cNvSpPr txBox="1"/>
      </xdr:nvSpPr>
      <xdr:spPr>
        <a:xfrm>
          <a:off x="22212300" y="6370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8" name="フローチャート : 判断 727"/>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93163</xdr:rowOff>
    </xdr:from>
    <xdr:to>
      <xdr:col>31</xdr:col>
      <xdr:colOff>34925</xdr:colOff>
      <xdr:row>39</xdr:row>
      <xdr:rowOff>93980</xdr:rowOff>
    </xdr:to>
    <xdr:cxnSp macro="">
      <xdr:nvCxnSpPr>
        <xdr:cNvPr id="729" name="直線コネクタ 728"/>
        <xdr:cNvCxnSpPr/>
      </xdr:nvCxnSpPr>
      <xdr:spPr>
        <a:xfrm flipV="1">
          <a:off x="20434300" y="6779713"/>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0" name="フローチャート : 判断 729"/>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31" name="テキスト ボックス 730"/>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93980</xdr:rowOff>
    </xdr:from>
    <xdr:to>
      <xdr:col>29</xdr:col>
      <xdr:colOff>517525</xdr:colOff>
      <xdr:row>39</xdr:row>
      <xdr:rowOff>94797</xdr:rowOff>
    </xdr:to>
    <xdr:cxnSp macro="">
      <xdr:nvCxnSpPr>
        <xdr:cNvPr id="732" name="直線コネクタ 731"/>
        <xdr:cNvCxnSpPr/>
      </xdr:nvCxnSpPr>
      <xdr:spPr>
        <a:xfrm flipV="1">
          <a:off x="19545300" y="6780530"/>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3" name="フローチャート : 判断 732"/>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4" name="テキスト ボックス 733"/>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94797</xdr:rowOff>
    </xdr:from>
    <xdr:to>
      <xdr:col>28</xdr:col>
      <xdr:colOff>314325</xdr:colOff>
      <xdr:row>39</xdr:row>
      <xdr:rowOff>94797</xdr:rowOff>
    </xdr:to>
    <xdr:cxnSp macro="">
      <xdr:nvCxnSpPr>
        <xdr:cNvPr id="735" name="直線コネクタ 734"/>
        <xdr:cNvCxnSpPr/>
      </xdr:nvCxnSpPr>
      <xdr:spPr>
        <a:xfrm>
          <a:off x="18656300" y="67813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6" name="フローチャート : 判断 735"/>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9288</xdr:rowOff>
    </xdr:from>
    <xdr:ext cx="378565" cy="259045"/>
    <xdr:sp macro="" textlink="">
      <xdr:nvSpPr>
        <xdr:cNvPr id="737" name="テキスト ボックス 736"/>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8" name="フローチャート : 判断 737"/>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39" name="テキスト ボックス 738"/>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46772</xdr:rowOff>
    </xdr:from>
    <xdr:to>
      <xdr:col>32</xdr:col>
      <xdr:colOff>238125</xdr:colOff>
      <xdr:row>39</xdr:row>
      <xdr:rowOff>148372</xdr:rowOff>
    </xdr:to>
    <xdr:sp macro="" textlink="">
      <xdr:nvSpPr>
        <xdr:cNvPr id="745" name="円/楕円 744"/>
        <xdr:cNvSpPr/>
      </xdr:nvSpPr>
      <xdr:spPr>
        <a:xfrm>
          <a:off x="221107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133149</xdr:rowOff>
    </xdr:from>
    <xdr:ext cx="249299" cy="259045"/>
    <xdr:sp macro="" textlink="">
      <xdr:nvSpPr>
        <xdr:cNvPr id="746" name="投資及び出資金該当値テキスト"/>
        <xdr:cNvSpPr txBox="1"/>
      </xdr:nvSpPr>
      <xdr:spPr>
        <a:xfrm>
          <a:off x="22212300" y="66482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42363</xdr:rowOff>
    </xdr:from>
    <xdr:to>
      <xdr:col>31</xdr:col>
      <xdr:colOff>85725</xdr:colOff>
      <xdr:row>39</xdr:row>
      <xdr:rowOff>143963</xdr:rowOff>
    </xdr:to>
    <xdr:sp macro="" textlink="">
      <xdr:nvSpPr>
        <xdr:cNvPr id="747" name="円/楕円 746"/>
        <xdr:cNvSpPr/>
      </xdr:nvSpPr>
      <xdr:spPr>
        <a:xfrm>
          <a:off x="21272500" y="67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135090</xdr:rowOff>
    </xdr:from>
    <xdr:ext cx="313932" cy="259045"/>
    <xdr:sp macro="" textlink="">
      <xdr:nvSpPr>
        <xdr:cNvPr id="748" name="テキスト ボックス 747"/>
        <xdr:cNvSpPr txBox="1"/>
      </xdr:nvSpPr>
      <xdr:spPr>
        <a:xfrm>
          <a:off x="21166333" y="6821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43180</xdr:rowOff>
    </xdr:from>
    <xdr:to>
      <xdr:col>29</xdr:col>
      <xdr:colOff>568325</xdr:colOff>
      <xdr:row>39</xdr:row>
      <xdr:rowOff>144780</xdr:rowOff>
    </xdr:to>
    <xdr:sp macro="" textlink="">
      <xdr:nvSpPr>
        <xdr:cNvPr id="749" name="円/楕円 748"/>
        <xdr:cNvSpPr/>
      </xdr:nvSpPr>
      <xdr:spPr>
        <a:xfrm>
          <a:off x="20383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135907</xdr:rowOff>
    </xdr:from>
    <xdr:ext cx="313932" cy="259045"/>
    <xdr:sp macro="" textlink="">
      <xdr:nvSpPr>
        <xdr:cNvPr id="750" name="テキスト ボックス 749"/>
        <xdr:cNvSpPr txBox="1"/>
      </xdr:nvSpPr>
      <xdr:spPr>
        <a:xfrm>
          <a:off x="20277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43997</xdr:rowOff>
    </xdr:from>
    <xdr:to>
      <xdr:col>28</xdr:col>
      <xdr:colOff>365125</xdr:colOff>
      <xdr:row>39</xdr:row>
      <xdr:rowOff>145597</xdr:rowOff>
    </xdr:to>
    <xdr:sp macro="" textlink="">
      <xdr:nvSpPr>
        <xdr:cNvPr id="751" name="円/楕円 750"/>
        <xdr:cNvSpPr/>
      </xdr:nvSpPr>
      <xdr:spPr>
        <a:xfrm>
          <a:off x="19494500" y="6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136724</xdr:rowOff>
    </xdr:from>
    <xdr:ext cx="313932" cy="259045"/>
    <xdr:sp macro="" textlink="">
      <xdr:nvSpPr>
        <xdr:cNvPr id="752" name="テキスト ボックス 751"/>
        <xdr:cNvSpPr txBox="1"/>
      </xdr:nvSpPr>
      <xdr:spPr>
        <a:xfrm>
          <a:off x="19388333" y="68232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43997</xdr:rowOff>
    </xdr:from>
    <xdr:to>
      <xdr:col>27</xdr:col>
      <xdr:colOff>161925</xdr:colOff>
      <xdr:row>39</xdr:row>
      <xdr:rowOff>145597</xdr:rowOff>
    </xdr:to>
    <xdr:sp macro="" textlink="">
      <xdr:nvSpPr>
        <xdr:cNvPr id="753" name="円/楕円 752"/>
        <xdr:cNvSpPr/>
      </xdr:nvSpPr>
      <xdr:spPr>
        <a:xfrm>
          <a:off x="18605500" y="6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136724</xdr:rowOff>
    </xdr:from>
    <xdr:ext cx="313932" cy="259045"/>
    <xdr:sp macro="" textlink="">
      <xdr:nvSpPr>
        <xdr:cNvPr id="754" name="テキスト ボックス 753"/>
        <xdr:cNvSpPr txBox="1"/>
      </xdr:nvSpPr>
      <xdr:spPr>
        <a:xfrm>
          <a:off x="18499333" y="68232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6" name="直線コネクタ 775"/>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9"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0" name="直線コネクタ 779"/>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133345</xdr:rowOff>
    </xdr:from>
    <xdr:to>
      <xdr:col>32</xdr:col>
      <xdr:colOff>187325</xdr:colOff>
      <xdr:row>58</xdr:row>
      <xdr:rowOff>133779</xdr:rowOff>
    </xdr:to>
    <xdr:cxnSp macro="">
      <xdr:nvCxnSpPr>
        <xdr:cNvPr id="781" name="直線コネクタ 780"/>
        <xdr:cNvCxnSpPr/>
      </xdr:nvCxnSpPr>
      <xdr:spPr>
        <a:xfrm flipV="1">
          <a:off x="21323300" y="10077445"/>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2"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3" name="フローチャート : 判断 782"/>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133505</xdr:rowOff>
    </xdr:from>
    <xdr:to>
      <xdr:col>31</xdr:col>
      <xdr:colOff>34925</xdr:colOff>
      <xdr:row>58</xdr:row>
      <xdr:rowOff>133779</xdr:rowOff>
    </xdr:to>
    <xdr:cxnSp macro="">
      <xdr:nvCxnSpPr>
        <xdr:cNvPr id="784" name="直線コネクタ 783"/>
        <xdr:cNvCxnSpPr/>
      </xdr:nvCxnSpPr>
      <xdr:spPr>
        <a:xfrm>
          <a:off x="20434300" y="1007760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5" name="フローチャート : 判断 784"/>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6" name="テキスト ボックス 785"/>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132659</xdr:rowOff>
    </xdr:from>
    <xdr:to>
      <xdr:col>29</xdr:col>
      <xdr:colOff>517525</xdr:colOff>
      <xdr:row>58</xdr:row>
      <xdr:rowOff>133505</xdr:rowOff>
    </xdr:to>
    <xdr:cxnSp macro="">
      <xdr:nvCxnSpPr>
        <xdr:cNvPr id="787" name="直線コネクタ 786"/>
        <xdr:cNvCxnSpPr/>
      </xdr:nvCxnSpPr>
      <xdr:spPr>
        <a:xfrm>
          <a:off x="19545300" y="10076759"/>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8" name="フローチャート : 判断 787"/>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9" name="テキスト ボックス 788"/>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132385</xdr:rowOff>
    </xdr:from>
    <xdr:to>
      <xdr:col>28</xdr:col>
      <xdr:colOff>314325</xdr:colOff>
      <xdr:row>58</xdr:row>
      <xdr:rowOff>132659</xdr:rowOff>
    </xdr:to>
    <xdr:cxnSp macro="">
      <xdr:nvCxnSpPr>
        <xdr:cNvPr id="790" name="直線コネクタ 789"/>
        <xdr:cNvCxnSpPr/>
      </xdr:nvCxnSpPr>
      <xdr:spPr>
        <a:xfrm>
          <a:off x="18656300" y="1007648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1" name="フローチャート : 判断 790"/>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2" name="テキスト ボックス 791"/>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3" name="フローチャート : 判断 792"/>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4" name="テキスト ボックス 793"/>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82545</xdr:rowOff>
    </xdr:from>
    <xdr:to>
      <xdr:col>32</xdr:col>
      <xdr:colOff>238125</xdr:colOff>
      <xdr:row>59</xdr:row>
      <xdr:rowOff>12695</xdr:rowOff>
    </xdr:to>
    <xdr:sp macro="" textlink="">
      <xdr:nvSpPr>
        <xdr:cNvPr id="800" name="円/楕円 799"/>
        <xdr:cNvSpPr/>
      </xdr:nvSpPr>
      <xdr:spPr>
        <a:xfrm>
          <a:off x="22110700" y="100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168922</xdr:rowOff>
    </xdr:from>
    <xdr:ext cx="378565" cy="259045"/>
    <xdr:sp macro="" textlink="">
      <xdr:nvSpPr>
        <xdr:cNvPr id="801" name="貸付金該当値テキスト"/>
        <xdr:cNvSpPr txBox="1"/>
      </xdr:nvSpPr>
      <xdr:spPr>
        <a:xfrm>
          <a:off x="22212300" y="9941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82979</xdr:rowOff>
    </xdr:from>
    <xdr:to>
      <xdr:col>31</xdr:col>
      <xdr:colOff>85725</xdr:colOff>
      <xdr:row>59</xdr:row>
      <xdr:rowOff>13129</xdr:rowOff>
    </xdr:to>
    <xdr:sp macro="" textlink="">
      <xdr:nvSpPr>
        <xdr:cNvPr id="802" name="円/楕円 801"/>
        <xdr:cNvSpPr/>
      </xdr:nvSpPr>
      <xdr:spPr>
        <a:xfrm>
          <a:off x="21272500" y="100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4256</xdr:rowOff>
    </xdr:from>
    <xdr:ext cx="378565" cy="259045"/>
    <xdr:sp macro="" textlink="">
      <xdr:nvSpPr>
        <xdr:cNvPr id="803" name="テキスト ボックス 802"/>
        <xdr:cNvSpPr txBox="1"/>
      </xdr:nvSpPr>
      <xdr:spPr>
        <a:xfrm>
          <a:off x="21134017" y="1011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82705</xdr:rowOff>
    </xdr:from>
    <xdr:to>
      <xdr:col>29</xdr:col>
      <xdr:colOff>568325</xdr:colOff>
      <xdr:row>59</xdr:row>
      <xdr:rowOff>12855</xdr:rowOff>
    </xdr:to>
    <xdr:sp macro="" textlink="">
      <xdr:nvSpPr>
        <xdr:cNvPr id="804" name="円/楕円 803"/>
        <xdr:cNvSpPr/>
      </xdr:nvSpPr>
      <xdr:spPr>
        <a:xfrm>
          <a:off x="20383500" y="1002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3982</xdr:rowOff>
    </xdr:from>
    <xdr:ext cx="378565" cy="259045"/>
    <xdr:sp macro="" textlink="">
      <xdr:nvSpPr>
        <xdr:cNvPr id="805" name="テキスト ボックス 804"/>
        <xdr:cNvSpPr txBox="1"/>
      </xdr:nvSpPr>
      <xdr:spPr>
        <a:xfrm>
          <a:off x="20245017" y="1011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81859</xdr:rowOff>
    </xdr:from>
    <xdr:to>
      <xdr:col>28</xdr:col>
      <xdr:colOff>365125</xdr:colOff>
      <xdr:row>59</xdr:row>
      <xdr:rowOff>12009</xdr:rowOff>
    </xdr:to>
    <xdr:sp macro="" textlink="">
      <xdr:nvSpPr>
        <xdr:cNvPr id="806" name="円/楕円 805"/>
        <xdr:cNvSpPr/>
      </xdr:nvSpPr>
      <xdr:spPr>
        <a:xfrm>
          <a:off x="19494500" y="100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3136</xdr:rowOff>
    </xdr:from>
    <xdr:ext cx="378565" cy="259045"/>
    <xdr:sp macro="" textlink="">
      <xdr:nvSpPr>
        <xdr:cNvPr id="807" name="テキスト ボックス 806"/>
        <xdr:cNvSpPr txBox="1"/>
      </xdr:nvSpPr>
      <xdr:spPr>
        <a:xfrm>
          <a:off x="19356017" y="10118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81585</xdr:rowOff>
    </xdr:from>
    <xdr:to>
      <xdr:col>27</xdr:col>
      <xdr:colOff>161925</xdr:colOff>
      <xdr:row>59</xdr:row>
      <xdr:rowOff>11735</xdr:rowOff>
    </xdr:to>
    <xdr:sp macro="" textlink="">
      <xdr:nvSpPr>
        <xdr:cNvPr id="808" name="円/楕円 807"/>
        <xdr:cNvSpPr/>
      </xdr:nvSpPr>
      <xdr:spPr>
        <a:xfrm>
          <a:off x="186055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2862</xdr:rowOff>
    </xdr:from>
    <xdr:ext cx="378565" cy="259045"/>
    <xdr:sp macro="" textlink="">
      <xdr:nvSpPr>
        <xdr:cNvPr id="809" name="テキスト ボックス 808"/>
        <xdr:cNvSpPr txBox="1"/>
      </xdr:nvSpPr>
      <xdr:spPr>
        <a:xfrm>
          <a:off x="18467017" y="1011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0" name="テキスト ボックス 82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4" name="直線コネクタ 833"/>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5"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6" name="直線コネクタ 835"/>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7"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8" name="直線コネクタ 837"/>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94818</xdr:rowOff>
    </xdr:from>
    <xdr:to>
      <xdr:col>32</xdr:col>
      <xdr:colOff>187325</xdr:colOff>
      <xdr:row>75</xdr:row>
      <xdr:rowOff>109830</xdr:rowOff>
    </xdr:to>
    <xdr:cxnSp macro="">
      <xdr:nvCxnSpPr>
        <xdr:cNvPr id="839" name="直線コネクタ 838"/>
        <xdr:cNvCxnSpPr/>
      </xdr:nvCxnSpPr>
      <xdr:spPr>
        <a:xfrm flipV="1">
          <a:off x="21323300" y="12953568"/>
          <a:ext cx="8382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134841</xdr:rowOff>
    </xdr:from>
    <xdr:ext cx="534377" cy="259045"/>
    <xdr:sp macro="" textlink="">
      <xdr:nvSpPr>
        <xdr:cNvPr id="840" name="繰出金平均値テキスト"/>
        <xdr:cNvSpPr txBox="1"/>
      </xdr:nvSpPr>
      <xdr:spPr>
        <a:xfrm>
          <a:off x="22212300" y="12993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1" name="フローチャート : 判断 840"/>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109830</xdr:rowOff>
    </xdr:from>
    <xdr:to>
      <xdr:col>31</xdr:col>
      <xdr:colOff>34925</xdr:colOff>
      <xdr:row>76</xdr:row>
      <xdr:rowOff>4711</xdr:rowOff>
    </xdr:to>
    <xdr:cxnSp macro="">
      <xdr:nvCxnSpPr>
        <xdr:cNvPr id="842" name="直線コネクタ 841"/>
        <xdr:cNvCxnSpPr/>
      </xdr:nvCxnSpPr>
      <xdr:spPr>
        <a:xfrm flipV="1">
          <a:off x="20434300" y="12968580"/>
          <a:ext cx="889000" cy="6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3" name="フローチャート : 判断 842"/>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18750</xdr:rowOff>
    </xdr:from>
    <xdr:ext cx="534377" cy="259045"/>
    <xdr:sp macro="" textlink="">
      <xdr:nvSpPr>
        <xdr:cNvPr id="844" name="テキスト ボックス 843"/>
        <xdr:cNvSpPr txBox="1"/>
      </xdr:nvSpPr>
      <xdr:spPr>
        <a:xfrm>
          <a:off x="21056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153721</xdr:rowOff>
    </xdr:from>
    <xdr:to>
      <xdr:col>29</xdr:col>
      <xdr:colOff>517525</xdr:colOff>
      <xdr:row>76</xdr:row>
      <xdr:rowOff>4711</xdr:rowOff>
    </xdr:to>
    <xdr:cxnSp macro="">
      <xdr:nvCxnSpPr>
        <xdr:cNvPr id="845" name="直線コネクタ 844"/>
        <xdr:cNvCxnSpPr/>
      </xdr:nvCxnSpPr>
      <xdr:spPr>
        <a:xfrm>
          <a:off x="19545300" y="13012471"/>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6" name="フローチャート : 判断 845"/>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56799</xdr:rowOff>
    </xdr:from>
    <xdr:ext cx="534377" cy="259045"/>
    <xdr:sp macro="" textlink="">
      <xdr:nvSpPr>
        <xdr:cNvPr id="847" name="テキスト ボックス 846"/>
        <xdr:cNvSpPr txBox="1"/>
      </xdr:nvSpPr>
      <xdr:spPr>
        <a:xfrm>
          <a:off x="20167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153721</xdr:rowOff>
    </xdr:from>
    <xdr:to>
      <xdr:col>28</xdr:col>
      <xdr:colOff>314325</xdr:colOff>
      <xdr:row>76</xdr:row>
      <xdr:rowOff>3797</xdr:rowOff>
    </xdr:to>
    <xdr:cxnSp macro="">
      <xdr:nvCxnSpPr>
        <xdr:cNvPr id="848" name="直線コネクタ 847"/>
        <xdr:cNvCxnSpPr/>
      </xdr:nvCxnSpPr>
      <xdr:spPr>
        <a:xfrm flipV="1">
          <a:off x="18656300" y="13012471"/>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9" name="フローチャート : 判断 848"/>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109617</xdr:rowOff>
    </xdr:from>
    <xdr:ext cx="534377" cy="259045"/>
    <xdr:sp macro="" textlink="">
      <xdr:nvSpPr>
        <xdr:cNvPr id="850" name="テキスト ボックス 849"/>
        <xdr:cNvSpPr txBox="1"/>
      </xdr:nvSpPr>
      <xdr:spPr>
        <a:xfrm>
          <a:off x="19278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1" name="フローチャート : 判断 850"/>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73119</xdr:rowOff>
    </xdr:from>
    <xdr:ext cx="534377" cy="259045"/>
    <xdr:sp macro="" textlink="">
      <xdr:nvSpPr>
        <xdr:cNvPr id="852" name="テキスト ボックス 851"/>
        <xdr:cNvSpPr txBox="1"/>
      </xdr:nvSpPr>
      <xdr:spPr>
        <a:xfrm>
          <a:off x="18389111" y="1310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44018</xdr:rowOff>
    </xdr:from>
    <xdr:to>
      <xdr:col>32</xdr:col>
      <xdr:colOff>238125</xdr:colOff>
      <xdr:row>75</xdr:row>
      <xdr:rowOff>145618</xdr:rowOff>
    </xdr:to>
    <xdr:sp macro="" textlink="">
      <xdr:nvSpPr>
        <xdr:cNvPr id="858" name="円/楕円 857"/>
        <xdr:cNvSpPr/>
      </xdr:nvSpPr>
      <xdr:spPr>
        <a:xfrm>
          <a:off x="22110700" y="129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66895</xdr:rowOff>
    </xdr:from>
    <xdr:ext cx="534377" cy="259045"/>
    <xdr:sp macro="" textlink="">
      <xdr:nvSpPr>
        <xdr:cNvPr id="859" name="繰出金該当値テキスト"/>
        <xdr:cNvSpPr txBox="1"/>
      </xdr:nvSpPr>
      <xdr:spPr>
        <a:xfrm>
          <a:off x="22212300" y="127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36,678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59030</xdr:rowOff>
    </xdr:from>
    <xdr:to>
      <xdr:col>31</xdr:col>
      <xdr:colOff>85725</xdr:colOff>
      <xdr:row>75</xdr:row>
      <xdr:rowOff>160629</xdr:rowOff>
    </xdr:to>
    <xdr:sp macro="" textlink="">
      <xdr:nvSpPr>
        <xdr:cNvPr id="860" name="円/楕円 859"/>
        <xdr:cNvSpPr/>
      </xdr:nvSpPr>
      <xdr:spPr>
        <a:xfrm>
          <a:off x="21272500" y="129177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5707</xdr:rowOff>
    </xdr:from>
    <xdr:ext cx="534377" cy="259045"/>
    <xdr:sp macro="" textlink="">
      <xdr:nvSpPr>
        <xdr:cNvPr id="861" name="テキスト ボックス 860"/>
        <xdr:cNvSpPr txBox="1"/>
      </xdr:nvSpPr>
      <xdr:spPr>
        <a:xfrm>
          <a:off x="21056111" y="1269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125361</xdr:rowOff>
    </xdr:from>
    <xdr:to>
      <xdr:col>29</xdr:col>
      <xdr:colOff>568325</xdr:colOff>
      <xdr:row>76</xdr:row>
      <xdr:rowOff>55511</xdr:rowOff>
    </xdr:to>
    <xdr:sp macro="" textlink="">
      <xdr:nvSpPr>
        <xdr:cNvPr id="862" name="円/楕円 861"/>
        <xdr:cNvSpPr/>
      </xdr:nvSpPr>
      <xdr:spPr>
        <a:xfrm>
          <a:off x="20383500" y="1298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46638</xdr:rowOff>
    </xdr:from>
    <xdr:ext cx="534377" cy="259045"/>
    <xdr:sp macro="" textlink="">
      <xdr:nvSpPr>
        <xdr:cNvPr id="863" name="テキスト ボックス 862"/>
        <xdr:cNvSpPr txBox="1"/>
      </xdr:nvSpPr>
      <xdr:spPr>
        <a:xfrm>
          <a:off x="20167111" y="1307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102921</xdr:rowOff>
    </xdr:from>
    <xdr:to>
      <xdr:col>28</xdr:col>
      <xdr:colOff>365125</xdr:colOff>
      <xdr:row>76</xdr:row>
      <xdr:rowOff>33071</xdr:rowOff>
    </xdr:to>
    <xdr:sp macro="" textlink="">
      <xdr:nvSpPr>
        <xdr:cNvPr id="864" name="円/楕円 863"/>
        <xdr:cNvSpPr/>
      </xdr:nvSpPr>
      <xdr:spPr>
        <a:xfrm>
          <a:off x="19494500" y="1296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49598</xdr:rowOff>
    </xdr:from>
    <xdr:ext cx="534377" cy="259045"/>
    <xdr:sp macro="" textlink="">
      <xdr:nvSpPr>
        <xdr:cNvPr id="865" name="テキスト ボックス 864"/>
        <xdr:cNvSpPr txBox="1"/>
      </xdr:nvSpPr>
      <xdr:spPr>
        <a:xfrm>
          <a:off x="19278111" y="1273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124447</xdr:rowOff>
    </xdr:from>
    <xdr:to>
      <xdr:col>27</xdr:col>
      <xdr:colOff>161925</xdr:colOff>
      <xdr:row>76</xdr:row>
      <xdr:rowOff>54598</xdr:rowOff>
    </xdr:to>
    <xdr:sp macro="" textlink="">
      <xdr:nvSpPr>
        <xdr:cNvPr id="866" name="円/楕円 865"/>
        <xdr:cNvSpPr/>
      </xdr:nvSpPr>
      <xdr:spPr>
        <a:xfrm>
          <a:off x="18605500" y="129831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71124</xdr:rowOff>
    </xdr:from>
    <xdr:ext cx="534377" cy="259045"/>
    <xdr:sp macro="" textlink="">
      <xdr:nvSpPr>
        <xdr:cNvPr id="867" name="テキスト ボックス 866"/>
        <xdr:cNvSpPr txBox="1"/>
      </xdr:nvSpPr>
      <xdr:spPr>
        <a:xfrm>
          <a:off x="18389111" y="1275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350,279</a:t>
          </a:r>
          <a:r>
            <a:rPr kumimoji="1" lang="ja-JP" altLang="en-US" sz="1300">
              <a:solidFill>
                <a:schemeClr val="dk1"/>
              </a:solidFill>
              <a:effectLst/>
              <a:latin typeface="+mn-lt"/>
              <a:ea typeface="+mn-ea"/>
              <a:cs typeface="+mn-cs"/>
            </a:rPr>
            <a:t>円と</a:t>
          </a:r>
          <a:r>
            <a:rPr kumimoji="1" lang="ja-JP" altLang="ja-JP" sz="1300">
              <a:solidFill>
                <a:schemeClr val="dk1"/>
              </a:solidFill>
              <a:effectLst/>
              <a:latin typeface="+mn-lt"/>
              <a:ea typeface="+mn-ea"/>
              <a:cs typeface="+mn-cs"/>
            </a:rPr>
            <a:t>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主な構成項目である人件費は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68,077</a:t>
          </a:r>
          <a:r>
            <a:rPr kumimoji="1" lang="ja-JP" altLang="ja-JP" sz="1300">
              <a:solidFill>
                <a:schemeClr val="dk1"/>
              </a:solidFill>
              <a:effectLst/>
              <a:latin typeface="+mn-lt"/>
              <a:ea typeface="+mn-ea"/>
              <a:cs typeface="+mn-cs"/>
            </a:rPr>
            <a:t>円となって</a:t>
          </a:r>
          <a:r>
            <a:rPr kumimoji="1" lang="ja-JP" altLang="en-US" sz="1300">
              <a:solidFill>
                <a:schemeClr val="dk1"/>
              </a:solidFill>
              <a:effectLst/>
              <a:latin typeface="+mn-lt"/>
              <a:ea typeface="+mn-ea"/>
              <a:cs typeface="+mn-cs"/>
            </a:rPr>
            <a:t>いる。</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年度から同水準で推移しており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類似団体平均と比較して</a:t>
          </a:r>
          <a:r>
            <a:rPr kumimoji="1" lang="en-US" altLang="ja-JP" sz="1300">
              <a:solidFill>
                <a:schemeClr val="dk1"/>
              </a:solidFill>
              <a:effectLst/>
              <a:latin typeface="+mn-lt"/>
              <a:ea typeface="+mn-ea"/>
              <a:cs typeface="+mn-cs"/>
            </a:rPr>
            <a:t>12,261</a:t>
          </a:r>
          <a:r>
            <a:rPr kumimoji="1" lang="ja-JP" altLang="ja-JP" sz="1300">
              <a:solidFill>
                <a:schemeClr val="dk1"/>
              </a:solidFill>
              <a:effectLst/>
              <a:latin typeface="+mn-lt"/>
              <a:ea typeface="+mn-ea"/>
              <a:cs typeface="+mn-cs"/>
            </a:rPr>
            <a:t>円高水準である。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57,144</a:t>
          </a:r>
          <a:r>
            <a:rPr kumimoji="1" lang="ja-JP" altLang="ja-JP" sz="1300">
              <a:solidFill>
                <a:schemeClr val="dk1"/>
              </a:solidFill>
              <a:effectLst/>
              <a:latin typeface="+mn-lt"/>
              <a:ea typeface="+mn-ea"/>
              <a:cs typeface="+mn-cs"/>
            </a:rPr>
            <a:t>円となって</a:t>
          </a:r>
          <a:r>
            <a:rPr kumimoji="1" lang="ja-JP" altLang="en-US" sz="1300">
              <a:solidFill>
                <a:schemeClr val="dk1"/>
              </a:solidFill>
              <a:effectLst/>
              <a:latin typeface="+mn-lt"/>
              <a:ea typeface="+mn-ea"/>
              <a:cs typeface="+mn-cs"/>
            </a:rPr>
            <a:t>いる。</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年度から増加傾向にあり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類似団体平均と比較して</a:t>
          </a:r>
          <a:r>
            <a:rPr kumimoji="1" lang="en-US" altLang="ja-JP" sz="1300">
              <a:solidFill>
                <a:schemeClr val="dk1"/>
              </a:solidFill>
              <a:effectLst/>
              <a:latin typeface="+mn-lt"/>
              <a:ea typeface="+mn-ea"/>
              <a:cs typeface="+mn-cs"/>
            </a:rPr>
            <a:t>9,486</a:t>
          </a:r>
          <a:r>
            <a:rPr kumimoji="1" lang="ja-JP" altLang="ja-JP" sz="1300">
              <a:solidFill>
                <a:schemeClr val="dk1"/>
              </a:solidFill>
              <a:effectLst/>
              <a:latin typeface="+mn-lt"/>
              <a:ea typeface="+mn-ea"/>
              <a:cs typeface="+mn-cs"/>
            </a:rPr>
            <a:t>円高水準である。</a:t>
          </a:r>
          <a:r>
            <a:rPr kumimoji="1" lang="ja-JP" altLang="en-US" sz="1300">
              <a:solidFill>
                <a:schemeClr val="dk1"/>
              </a:solidFill>
              <a:effectLst/>
              <a:latin typeface="+mn-lt"/>
              <a:ea typeface="+mn-ea"/>
              <a:cs typeface="+mn-cs"/>
            </a:rPr>
            <a:t>人件費、物件費と</a:t>
          </a:r>
          <a:r>
            <a:rPr kumimoji="1" lang="ja-JP" altLang="ja-JP" sz="1300">
              <a:solidFill>
                <a:schemeClr val="dk1"/>
              </a:solidFill>
              <a:effectLst/>
              <a:latin typeface="+mn-lt"/>
              <a:ea typeface="+mn-ea"/>
              <a:cs typeface="+mn-cs"/>
            </a:rPr>
            <a:t>も</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教育施設</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保育所</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児童館</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交流センターなどの公共施設が類似団体と比較して多いことが主な要因である。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74,015</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となっている。</a:t>
          </a:r>
          <a:r>
            <a:rPr kumimoji="1" lang="ja-JP" altLang="ja-JP" sz="1300">
              <a:solidFill>
                <a:schemeClr val="dk1"/>
              </a:solidFill>
              <a:effectLst/>
              <a:latin typeface="+mn-lt"/>
              <a:ea typeface="+mn-ea"/>
              <a:cs typeface="+mn-cs"/>
            </a:rPr>
            <a:t>類似団体平均と比較し</a:t>
          </a:r>
          <a:r>
            <a:rPr kumimoji="1" lang="en-US" altLang="ja-JP" sz="1300">
              <a:solidFill>
                <a:schemeClr val="dk1"/>
              </a:solidFill>
              <a:effectLst/>
              <a:latin typeface="+mn-lt"/>
              <a:ea typeface="+mn-ea"/>
              <a:cs typeface="+mn-cs"/>
            </a:rPr>
            <a:t>16,486</a:t>
          </a:r>
          <a:r>
            <a:rPr kumimoji="1" lang="ja-JP" altLang="ja-JP" sz="1300">
              <a:solidFill>
                <a:schemeClr val="dk1"/>
              </a:solidFill>
              <a:effectLst/>
              <a:latin typeface="+mn-lt"/>
              <a:ea typeface="+mn-ea"/>
              <a:cs typeface="+mn-cs"/>
            </a:rPr>
            <a:t>円下回っている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年度から増加しており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年度は民間保育所運営委託料や民間教育施設運営委託料などの増が主な要因である。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普通建設事業</a:t>
          </a:r>
          <a:r>
            <a:rPr kumimoji="1" lang="ja-JP" altLang="en-US" sz="1300">
              <a:solidFill>
                <a:schemeClr val="dk1"/>
              </a:solidFill>
              <a:effectLst/>
              <a:latin typeface="+mn-lt"/>
              <a:ea typeface="+mn-ea"/>
              <a:cs typeface="+mn-cs"/>
            </a:rPr>
            <a:t>費</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54,581</a:t>
          </a:r>
          <a:r>
            <a:rPr kumimoji="1" lang="ja-JP" altLang="ja-JP" sz="1300">
              <a:solidFill>
                <a:schemeClr val="dk1"/>
              </a:solidFill>
              <a:effectLst/>
              <a:latin typeface="+mn-lt"/>
              <a:ea typeface="+mn-ea"/>
              <a:cs typeface="+mn-cs"/>
            </a:rPr>
            <a:t>円となって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類似団体平均と比較して</a:t>
          </a:r>
          <a:r>
            <a:rPr kumimoji="1" lang="en-US" altLang="ja-JP" sz="1300">
              <a:solidFill>
                <a:schemeClr val="dk1"/>
              </a:solidFill>
              <a:effectLst/>
              <a:latin typeface="+mn-lt"/>
              <a:ea typeface="+mn-ea"/>
              <a:cs typeface="+mn-cs"/>
            </a:rPr>
            <a:t>12,000</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回っている。新規整備が</a:t>
          </a:r>
          <a:r>
            <a:rPr kumimoji="1" lang="en-US" altLang="ja-JP" sz="1300">
              <a:solidFill>
                <a:schemeClr val="dk1"/>
              </a:solidFill>
              <a:effectLst/>
              <a:latin typeface="+mn-lt"/>
              <a:ea typeface="+mn-ea"/>
              <a:cs typeface="+mn-cs"/>
            </a:rPr>
            <a:t>39,437</a:t>
          </a:r>
          <a:r>
            <a:rPr kumimoji="1" lang="ja-JP" altLang="ja-JP" sz="1300">
              <a:solidFill>
                <a:schemeClr val="dk1"/>
              </a:solidFill>
              <a:effectLst/>
              <a:latin typeface="+mn-lt"/>
              <a:ea typeface="+mn-ea"/>
              <a:cs typeface="+mn-cs"/>
            </a:rPr>
            <a:t>円を占めており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類似団体の平均と比較しても</a:t>
          </a:r>
          <a:r>
            <a:rPr kumimoji="1" lang="en-US" altLang="ja-JP" sz="1300">
              <a:solidFill>
                <a:schemeClr val="dk1"/>
              </a:solidFill>
              <a:effectLst/>
              <a:latin typeface="+mn-lt"/>
              <a:ea typeface="+mn-ea"/>
              <a:cs typeface="+mn-cs"/>
            </a:rPr>
            <a:t>26,630</a:t>
          </a:r>
          <a:r>
            <a:rPr kumimoji="1" lang="ja-JP" altLang="ja-JP" sz="1300">
              <a:solidFill>
                <a:schemeClr val="dk1"/>
              </a:solidFill>
              <a:effectLst/>
              <a:latin typeface="+mn-lt"/>
              <a:ea typeface="+mn-ea"/>
              <a:cs typeface="+mn-cs"/>
            </a:rPr>
            <a:t>円上回っている。これは学校建設事業が大きく影響している。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物件費や扶助費に関しては増加が見込まれることから</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人件費抑制のため適切な定員管理を実施することや</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事業の優先度を点検し計画的に廃止・縮小を進めることで事業費の抑制を図る。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茨城県つくば市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227,127
218,394
283.72
82,199,349
79,557,912
1,499,955
46,704,446
52,560,547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46.3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79284</xdr:rowOff>
    </xdr:from>
    <xdr:to>
      <xdr:col>6</xdr:col>
      <xdr:colOff>511175</xdr:colOff>
      <xdr:row>38</xdr:row>
      <xdr:rowOff>83094</xdr:rowOff>
    </xdr:to>
    <xdr:cxnSp macro="">
      <xdr:nvCxnSpPr>
        <xdr:cNvPr id="63" name="直線コネクタ 62"/>
        <xdr:cNvCxnSpPr/>
      </xdr:nvCxnSpPr>
      <xdr:spPr>
        <a:xfrm>
          <a:off x="3797300" y="6422934"/>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73677</xdr:rowOff>
    </xdr:from>
    <xdr:ext cx="469744" cy="259045"/>
    <xdr:sp macro="" textlink="">
      <xdr:nvSpPr>
        <xdr:cNvPr id="64" name="議会費平均値テキスト"/>
        <xdr:cNvSpPr txBox="1"/>
      </xdr:nvSpPr>
      <xdr:spPr>
        <a:xfrm>
          <a:off x="4686300" y="607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79284</xdr:rowOff>
    </xdr:from>
    <xdr:to>
      <xdr:col>5</xdr:col>
      <xdr:colOff>358775</xdr:colOff>
      <xdr:row>37</xdr:row>
      <xdr:rowOff>93436</xdr:rowOff>
    </xdr:to>
    <xdr:cxnSp macro="">
      <xdr:nvCxnSpPr>
        <xdr:cNvPr id="66" name="直線コネクタ 65"/>
        <xdr:cNvCxnSpPr/>
      </xdr:nvCxnSpPr>
      <xdr:spPr>
        <a:xfrm flipV="1">
          <a:off x="2908300" y="6422934"/>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143346</xdr:rowOff>
    </xdr:from>
    <xdr:ext cx="469744" cy="259045"/>
    <xdr:sp macro="" textlink="">
      <xdr:nvSpPr>
        <xdr:cNvPr id="68" name="テキスト ボックス 67"/>
        <xdr:cNvSpPr txBox="1"/>
      </xdr:nvSpPr>
      <xdr:spPr>
        <a:xfrm>
          <a:off x="3562427"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93436</xdr:rowOff>
    </xdr:from>
    <xdr:to>
      <xdr:col>4</xdr:col>
      <xdr:colOff>155575</xdr:colOff>
      <xdr:row>37</xdr:row>
      <xdr:rowOff>99967</xdr:rowOff>
    </xdr:to>
    <xdr:cxnSp macro="">
      <xdr:nvCxnSpPr>
        <xdr:cNvPr id="69" name="直線コネクタ 68"/>
        <xdr:cNvCxnSpPr/>
      </xdr:nvCxnSpPr>
      <xdr:spPr>
        <a:xfrm flipV="1">
          <a:off x="2019300" y="643708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32855</xdr:rowOff>
    </xdr:from>
    <xdr:ext cx="469744" cy="259045"/>
    <xdr:sp macro="" textlink="">
      <xdr:nvSpPr>
        <xdr:cNvPr id="71" name="テキスト ボックス 70"/>
        <xdr:cNvSpPr txBox="1"/>
      </xdr:nvSpPr>
      <xdr:spPr>
        <a:xfrm>
          <a:off x="2673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103777</xdr:rowOff>
    </xdr:from>
    <xdr:to>
      <xdr:col>2</xdr:col>
      <xdr:colOff>638175</xdr:colOff>
      <xdr:row>37</xdr:row>
      <xdr:rowOff>99967</xdr:rowOff>
    </xdr:to>
    <xdr:cxnSp macro="">
      <xdr:nvCxnSpPr>
        <xdr:cNvPr id="72" name="直線コネクタ 71"/>
        <xdr:cNvCxnSpPr/>
      </xdr:nvCxnSpPr>
      <xdr:spPr>
        <a:xfrm>
          <a:off x="1130300" y="6275977"/>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92727</xdr:rowOff>
    </xdr:from>
    <xdr:ext cx="469744" cy="259045"/>
    <xdr:sp macro="" textlink="">
      <xdr:nvSpPr>
        <xdr:cNvPr id="74" name="テキスト ボックス 73"/>
        <xdr:cNvSpPr txBox="1"/>
      </xdr:nvSpPr>
      <xdr:spPr>
        <a:xfrm>
          <a:off x="1784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6730</xdr:rowOff>
    </xdr:from>
    <xdr:ext cx="469744" cy="259045"/>
    <xdr:sp macro="" textlink="">
      <xdr:nvSpPr>
        <xdr:cNvPr id="76" name="テキスト ボックス 75"/>
        <xdr:cNvSpPr txBox="1"/>
      </xdr:nvSpPr>
      <xdr:spPr>
        <a:xfrm>
          <a:off x="895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32294</xdr:rowOff>
    </xdr:from>
    <xdr:to>
      <xdr:col>6</xdr:col>
      <xdr:colOff>561975</xdr:colOff>
      <xdr:row>38</xdr:row>
      <xdr:rowOff>133894</xdr:rowOff>
    </xdr:to>
    <xdr:sp macro="" textlink="">
      <xdr:nvSpPr>
        <xdr:cNvPr id="82" name="円/楕円 81"/>
        <xdr:cNvSpPr/>
      </xdr:nvSpPr>
      <xdr:spPr>
        <a:xfrm>
          <a:off x="4584700" y="654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10721</xdr:rowOff>
    </xdr:from>
    <xdr:ext cx="469744" cy="259045"/>
    <xdr:sp macro="" textlink="">
      <xdr:nvSpPr>
        <xdr:cNvPr id="83" name="議会費該当値テキスト"/>
        <xdr:cNvSpPr txBox="1"/>
      </xdr:nvSpPr>
      <xdr:spPr>
        <a:xfrm>
          <a:off x="4686300" y="65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28484</xdr:rowOff>
    </xdr:from>
    <xdr:to>
      <xdr:col>5</xdr:col>
      <xdr:colOff>409575</xdr:colOff>
      <xdr:row>37</xdr:row>
      <xdr:rowOff>130084</xdr:rowOff>
    </xdr:to>
    <xdr:sp macro="" textlink="">
      <xdr:nvSpPr>
        <xdr:cNvPr id="84" name="円/楕円 83"/>
        <xdr:cNvSpPr/>
      </xdr:nvSpPr>
      <xdr:spPr>
        <a:xfrm>
          <a:off x="3746500" y="63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121211</xdr:rowOff>
    </xdr:from>
    <xdr:ext cx="469744" cy="259045"/>
    <xdr:sp macro="" textlink="">
      <xdr:nvSpPr>
        <xdr:cNvPr id="85" name="テキスト ボックス 84"/>
        <xdr:cNvSpPr txBox="1"/>
      </xdr:nvSpPr>
      <xdr:spPr>
        <a:xfrm>
          <a:off x="3562427" y="646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42636</xdr:rowOff>
    </xdr:from>
    <xdr:to>
      <xdr:col>4</xdr:col>
      <xdr:colOff>206375</xdr:colOff>
      <xdr:row>37</xdr:row>
      <xdr:rowOff>144236</xdr:rowOff>
    </xdr:to>
    <xdr:sp macro="" textlink="">
      <xdr:nvSpPr>
        <xdr:cNvPr id="86" name="円/楕円 85"/>
        <xdr:cNvSpPr/>
      </xdr:nvSpPr>
      <xdr:spPr>
        <a:xfrm>
          <a:off x="2857500" y="638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135362</xdr:rowOff>
    </xdr:from>
    <xdr:ext cx="469744" cy="259045"/>
    <xdr:sp macro="" textlink="">
      <xdr:nvSpPr>
        <xdr:cNvPr id="87" name="テキスト ボックス 86"/>
        <xdr:cNvSpPr txBox="1"/>
      </xdr:nvSpPr>
      <xdr:spPr>
        <a:xfrm>
          <a:off x="26734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49167</xdr:rowOff>
    </xdr:from>
    <xdr:to>
      <xdr:col>3</xdr:col>
      <xdr:colOff>3175</xdr:colOff>
      <xdr:row>37</xdr:row>
      <xdr:rowOff>150767</xdr:rowOff>
    </xdr:to>
    <xdr:sp macro="" textlink="">
      <xdr:nvSpPr>
        <xdr:cNvPr id="88" name="円/楕円 87"/>
        <xdr:cNvSpPr/>
      </xdr:nvSpPr>
      <xdr:spPr>
        <a:xfrm>
          <a:off x="1968500" y="63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141894</xdr:rowOff>
    </xdr:from>
    <xdr:ext cx="469744" cy="259045"/>
    <xdr:sp macro="" textlink="">
      <xdr:nvSpPr>
        <xdr:cNvPr id="89" name="テキスト ボックス 88"/>
        <xdr:cNvSpPr txBox="1"/>
      </xdr:nvSpPr>
      <xdr:spPr>
        <a:xfrm>
          <a:off x="1784427" y="648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52977</xdr:rowOff>
    </xdr:from>
    <xdr:to>
      <xdr:col>1</xdr:col>
      <xdr:colOff>485775</xdr:colOff>
      <xdr:row>36</xdr:row>
      <xdr:rowOff>154577</xdr:rowOff>
    </xdr:to>
    <xdr:sp macro="" textlink="">
      <xdr:nvSpPr>
        <xdr:cNvPr id="90" name="円/楕円 89"/>
        <xdr:cNvSpPr/>
      </xdr:nvSpPr>
      <xdr:spPr>
        <a:xfrm>
          <a:off x="10795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145704</xdr:rowOff>
    </xdr:from>
    <xdr:ext cx="469744" cy="259045"/>
    <xdr:sp macro="" textlink="">
      <xdr:nvSpPr>
        <xdr:cNvPr id="91" name="テキスト ボックス 90"/>
        <xdr:cNvSpPr txBox="1"/>
      </xdr:nvSpPr>
      <xdr:spPr>
        <a:xfrm>
          <a:off x="895427" y="631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145872</xdr:rowOff>
    </xdr:from>
    <xdr:to>
      <xdr:col>6</xdr:col>
      <xdr:colOff>511175</xdr:colOff>
      <xdr:row>55</xdr:row>
      <xdr:rowOff>125592</xdr:rowOff>
    </xdr:to>
    <xdr:cxnSp macro="">
      <xdr:nvCxnSpPr>
        <xdr:cNvPr id="123" name="直線コネクタ 122"/>
        <xdr:cNvCxnSpPr/>
      </xdr:nvCxnSpPr>
      <xdr:spPr>
        <a:xfrm flipV="1">
          <a:off x="3797300" y="9232722"/>
          <a:ext cx="838200" cy="32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14422</xdr:rowOff>
    </xdr:from>
    <xdr:ext cx="534377" cy="259045"/>
    <xdr:sp macro="" textlink="">
      <xdr:nvSpPr>
        <xdr:cNvPr id="124" name="総務費平均値テキスト"/>
        <xdr:cNvSpPr txBox="1"/>
      </xdr:nvSpPr>
      <xdr:spPr>
        <a:xfrm>
          <a:off x="4686300" y="9615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125592</xdr:rowOff>
    </xdr:from>
    <xdr:to>
      <xdr:col>5</xdr:col>
      <xdr:colOff>358775</xdr:colOff>
      <xdr:row>56</xdr:row>
      <xdr:rowOff>17269</xdr:rowOff>
    </xdr:to>
    <xdr:cxnSp macro="">
      <xdr:nvCxnSpPr>
        <xdr:cNvPr id="126" name="直線コネクタ 125"/>
        <xdr:cNvCxnSpPr/>
      </xdr:nvCxnSpPr>
      <xdr:spPr>
        <a:xfrm flipV="1">
          <a:off x="2908300" y="9555342"/>
          <a:ext cx="889000" cy="6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131666</xdr:rowOff>
    </xdr:from>
    <xdr:to>
      <xdr:col>4</xdr:col>
      <xdr:colOff>155575</xdr:colOff>
      <xdr:row>56</xdr:row>
      <xdr:rowOff>17269</xdr:rowOff>
    </xdr:to>
    <xdr:cxnSp macro="">
      <xdr:nvCxnSpPr>
        <xdr:cNvPr id="129" name="直線コネクタ 128"/>
        <xdr:cNvCxnSpPr/>
      </xdr:nvCxnSpPr>
      <xdr:spPr>
        <a:xfrm>
          <a:off x="2019300" y="9389966"/>
          <a:ext cx="889000" cy="22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116411</xdr:rowOff>
    </xdr:from>
    <xdr:ext cx="534377" cy="259045"/>
    <xdr:sp macro="" textlink="">
      <xdr:nvSpPr>
        <xdr:cNvPr id="131" name="テキスト ボックス 130"/>
        <xdr:cNvSpPr txBox="1"/>
      </xdr:nvSpPr>
      <xdr:spPr>
        <a:xfrm>
          <a:off x="2641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131666</xdr:rowOff>
    </xdr:from>
    <xdr:to>
      <xdr:col>2</xdr:col>
      <xdr:colOff>638175</xdr:colOff>
      <xdr:row>55</xdr:row>
      <xdr:rowOff>24812</xdr:rowOff>
    </xdr:to>
    <xdr:cxnSp macro="">
      <xdr:nvCxnSpPr>
        <xdr:cNvPr id="132" name="直線コネクタ 131"/>
        <xdr:cNvCxnSpPr/>
      </xdr:nvCxnSpPr>
      <xdr:spPr>
        <a:xfrm flipV="1">
          <a:off x="1130300" y="9389966"/>
          <a:ext cx="889000" cy="6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53056</xdr:rowOff>
    </xdr:from>
    <xdr:ext cx="534377" cy="259045"/>
    <xdr:sp macro="" textlink="">
      <xdr:nvSpPr>
        <xdr:cNvPr id="134" name="テキスト ボックス 133"/>
        <xdr:cNvSpPr txBox="1"/>
      </xdr:nvSpPr>
      <xdr:spPr>
        <a:xfrm>
          <a:off x="1752111" y="965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70756</xdr:rowOff>
    </xdr:from>
    <xdr:ext cx="534377" cy="259045"/>
    <xdr:sp macro="" textlink="">
      <xdr:nvSpPr>
        <xdr:cNvPr id="136" name="テキスト ボックス 135"/>
        <xdr:cNvSpPr txBox="1"/>
      </xdr:nvSpPr>
      <xdr:spPr>
        <a:xfrm>
          <a:off x="863111" y="96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95072</xdr:rowOff>
    </xdr:from>
    <xdr:to>
      <xdr:col>6</xdr:col>
      <xdr:colOff>561975</xdr:colOff>
      <xdr:row>54</xdr:row>
      <xdr:rowOff>25222</xdr:rowOff>
    </xdr:to>
    <xdr:sp macro="" textlink="">
      <xdr:nvSpPr>
        <xdr:cNvPr id="142" name="円/楕円 141"/>
        <xdr:cNvSpPr/>
      </xdr:nvSpPr>
      <xdr:spPr>
        <a:xfrm>
          <a:off x="4584700" y="91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117949</xdr:rowOff>
    </xdr:from>
    <xdr:ext cx="534377" cy="259045"/>
    <xdr:sp macro="" textlink="">
      <xdr:nvSpPr>
        <xdr:cNvPr id="143" name="総務費該当値テキスト"/>
        <xdr:cNvSpPr txBox="1"/>
      </xdr:nvSpPr>
      <xdr:spPr>
        <a:xfrm>
          <a:off x="4686300" y="90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50,061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74792</xdr:rowOff>
    </xdr:from>
    <xdr:to>
      <xdr:col>5</xdr:col>
      <xdr:colOff>409575</xdr:colOff>
      <xdr:row>56</xdr:row>
      <xdr:rowOff>4942</xdr:rowOff>
    </xdr:to>
    <xdr:sp macro="" textlink="">
      <xdr:nvSpPr>
        <xdr:cNvPr id="144" name="円/楕円 143"/>
        <xdr:cNvSpPr/>
      </xdr:nvSpPr>
      <xdr:spPr>
        <a:xfrm>
          <a:off x="3746500" y="950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167519</xdr:rowOff>
    </xdr:from>
    <xdr:ext cx="534377" cy="259045"/>
    <xdr:sp macro="" textlink="">
      <xdr:nvSpPr>
        <xdr:cNvPr id="145" name="テキスト ボックス 144"/>
        <xdr:cNvSpPr txBox="1"/>
      </xdr:nvSpPr>
      <xdr:spPr>
        <a:xfrm>
          <a:off x="3530111" y="959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137919</xdr:rowOff>
    </xdr:from>
    <xdr:to>
      <xdr:col>4</xdr:col>
      <xdr:colOff>206375</xdr:colOff>
      <xdr:row>56</xdr:row>
      <xdr:rowOff>68069</xdr:rowOff>
    </xdr:to>
    <xdr:sp macro="" textlink="">
      <xdr:nvSpPr>
        <xdr:cNvPr id="146" name="円/楕円 145"/>
        <xdr:cNvSpPr/>
      </xdr:nvSpPr>
      <xdr:spPr>
        <a:xfrm>
          <a:off x="2857500" y="956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84596</xdr:rowOff>
    </xdr:from>
    <xdr:ext cx="534377" cy="259045"/>
    <xdr:sp macro="" textlink="">
      <xdr:nvSpPr>
        <xdr:cNvPr id="147" name="テキスト ボックス 146"/>
        <xdr:cNvSpPr txBox="1"/>
      </xdr:nvSpPr>
      <xdr:spPr>
        <a:xfrm>
          <a:off x="2641111" y="934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80866</xdr:rowOff>
    </xdr:from>
    <xdr:to>
      <xdr:col>3</xdr:col>
      <xdr:colOff>3175</xdr:colOff>
      <xdr:row>55</xdr:row>
      <xdr:rowOff>11016</xdr:rowOff>
    </xdr:to>
    <xdr:sp macro="" textlink="">
      <xdr:nvSpPr>
        <xdr:cNvPr id="148" name="円/楕円 147"/>
        <xdr:cNvSpPr/>
      </xdr:nvSpPr>
      <xdr:spPr>
        <a:xfrm>
          <a:off x="1968500" y="933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27543</xdr:rowOff>
    </xdr:from>
    <xdr:ext cx="534377" cy="259045"/>
    <xdr:sp macro="" textlink="">
      <xdr:nvSpPr>
        <xdr:cNvPr id="149" name="テキスト ボックス 148"/>
        <xdr:cNvSpPr txBox="1"/>
      </xdr:nvSpPr>
      <xdr:spPr>
        <a:xfrm>
          <a:off x="1752111" y="91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145462</xdr:rowOff>
    </xdr:from>
    <xdr:to>
      <xdr:col>1</xdr:col>
      <xdr:colOff>485775</xdr:colOff>
      <xdr:row>55</xdr:row>
      <xdr:rowOff>75612</xdr:rowOff>
    </xdr:to>
    <xdr:sp macro="" textlink="">
      <xdr:nvSpPr>
        <xdr:cNvPr id="150" name="円/楕円 149"/>
        <xdr:cNvSpPr/>
      </xdr:nvSpPr>
      <xdr:spPr>
        <a:xfrm>
          <a:off x="1079500" y="940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92139</xdr:rowOff>
    </xdr:from>
    <xdr:ext cx="534377" cy="259045"/>
    <xdr:sp macro="" textlink="">
      <xdr:nvSpPr>
        <xdr:cNvPr id="151" name="テキスト ボックス 150"/>
        <xdr:cNvSpPr txBox="1"/>
      </xdr:nvSpPr>
      <xdr:spPr>
        <a:xfrm>
          <a:off x="863111" y="917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10492</xdr:rowOff>
    </xdr:from>
    <xdr:to>
      <xdr:col>6</xdr:col>
      <xdr:colOff>510540</xdr:colOff>
      <xdr:row>78</xdr:row>
      <xdr:rowOff>17138</xdr:rowOff>
    </xdr:to>
    <xdr:cxnSp macro="">
      <xdr:nvCxnSpPr>
        <xdr:cNvPr id="178" name="直線コネクタ 177"/>
        <xdr:cNvCxnSpPr/>
      </xdr:nvCxnSpPr>
      <xdr:spPr>
        <a:xfrm flipV="1">
          <a:off x="4633595" y="12183442"/>
          <a:ext cx="1270" cy="1206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20965</xdr:rowOff>
    </xdr:from>
    <xdr:ext cx="599010" cy="259045"/>
    <xdr:sp macro="" textlink="">
      <xdr:nvSpPr>
        <xdr:cNvPr id="179" name="民生費最小値テキスト"/>
        <xdr:cNvSpPr txBox="1"/>
      </xdr:nvSpPr>
      <xdr:spPr>
        <a:xfrm>
          <a:off x="4686300" y="1339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78</xdr:row>
      <xdr:rowOff>17138</xdr:rowOff>
    </xdr:from>
    <xdr:to>
      <xdr:col>6</xdr:col>
      <xdr:colOff>600075</xdr:colOff>
      <xdr:row>78</xdr:row>
      <xdr:rowOff>17138</xdr:rowOff>
    </xdr:to>
    <xdr:cxnSp macro="">
      <xdr:nvCxnSpPr>
        <xdr:cNvPr id="180" name="直線コネクタ 179"/>
        <xdr:cNvCxnSpPr/>
      </xdr:nvCxnSpPr>
      <xdr:spPr>
        <a:xfrm>
          <a:off x="4546600" y="1339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128619</xdr:rowOff>
    </xdr:from>
    <xdr:ext cx="599010" cy="259045"/>
    <xdr:sp macro="" textlink="">
      <xdr:nvSpPr>
        <xdr:cNvPr id="181" name="民生費最大値テキスト"/>
        <xdr:cNvSpPr txBox="1"/>
      </xdr:nvSpPr>
      <xdr:spPr>
        <a:xfrm>
          <a:off x="4686300" y="1195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10492</xdr:rowOff>
    </xdr:from>
    <xdr:to>
      <xdr:col>6</xdr:col>
      <xdr:colOff>600075</xdr:colOff>
      <xdr:row>71</xdr:row>
      <xdr:rowOff>10492</xdr:rowOff>
    </xdr:to>
    <xdr:cxnSp macro="">
      <xdr:nvCxnSpPr>
        <xdr:cNvPr id="182" name="直線コネクタ 181"/>
        <xdr:cNvCxnSpPr/>
      </xdr:nvCxnSpPr>
      <xdr:spPr>
        <a:xfrm>
          <a:off x="4546600" y="121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42642</xdr:rowOff>
    </xdr:from>
    <xdr:to>
      <xdr:col>6</xdr:col>
      <xdr:colOff>511175</xdr:colOff>
      <xdr:row>77</xdr:row>
      <xdr:rowOff>138198</xdr:rowOff>
    </xdr:to>
    <xdr:cxnSp macro="">
      <xdr:nvCxnSpPr>
        <xdr:cNvPr id="183" name="直線コネクタ 182"/>
        <xdr:cNvCxnSpPr/>
      </xdr:nvCxnSpPr>
      <xdr:spPr>
        <a:xfrm flipV="1">
          <a:off x="3797300" y="13244292"/>
          <a:ext cx="838200" cy="9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52047</xdr:rowOff>
    </xdr:from>
    <xdr:ext cx="599010" cy="259045"/>
    <xdr:sp macro="" textlink="">
      <xdr:nvSpPr>
        <xdr:cNvPr id="184" name="民生費平均値テキスト"/>
        <xdr:cNvSpPr txBox="1"/>
      </xdr:nvSpPr>
      <xdr:spPr>
        <a:xfrm>
          <a:off x="4686300" y="12739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29170</xdr:rowOff>
    </xdr:from>
    <xdr:to>
      <xdr:col>6</xdr:col>
      <xdr:colOff>561975</xdr:colOff>
      <xdr:row>75</xdr:row>
      <xdr:rowOff>130770</xdr:rowOff>
    </xdr:to>
    <xdr:sp macro="" textlink="">
      <xdr:nvSpPr>
        <xdr:cNvPr id="185" name="フローチャート : 判断 184"/>
        <xdr:cNvSpPr/>
      </xdr:nvSpPr>
      <xdr:spPr>
        <a:xfrm>
          <a:off x="45847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138198</xdr:rowOff>
    </xdr:from>
    <xdr:to>
      <xdr:col>5</xdr:col>
      <xdr:colOff>358775</xdr:colOff>
      <xdr:row>78</xdr:row>
      <xdr:rowOff>33826</xdr:rowOff>
    </xdr:to>
    <xdr:cxnSp macro="">
      <xdr:nvCxnSpPr>
        <xdr:cNvPr id="186" name="直線コネクタ 185"/>
        <xdr:cNvCxnSpPr/>
      </xdr:nvCxnSpPr>
      <xdr:spPr>
        <a:xfrm flipV="1">
          <a:off x="2908300" y="13339848"/>
          <a:ext cx="889000" cy="6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90680</xdr:rowOff>
    </xdr:from>
    <xdr:to>
      <xdr:col>5</xdr:col>
      <xdr:colOff>409575</xdr:colOff>
      <xdr:row>76</xdr:row>
      <xdr:rowOff>20830</xdr:rowOff>
    </xdr:to>
    <xdr:sp macro="" textlink="">
      <xdr:nvSpPr>
        <xdr:cNvPr id="187" name="フローチャート : 判断 186"/>
        <xdr:cNvSpPr/>
      </xdr:nvSpPr>
      <xdr:spPr>
        <a:xfrm>
          <a:off x="3746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37357</xdr:rowOff>
    </xdr:from>
    <xdr:ext cx="599010" cy="259045"/>
    <xdr:sp macro="" textlink="">
      <xdr:nvSpPr>
        <xdr:cNvPr id="188" name="テキスト ボックス 187"/>
        <xdr:cNvSpPr txBox="1"/>
      </xdr:nvSpPr>
      <xdr:spPr>
        <a:xfrm>
          <a:off x="3497794"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33826</xdr:rowOff>
    </xdr:from>
    <xdr:to>
      <xdr:col>4</xdr:col>
      <xdr:colOff>155575</xdr:colOff>
      <xdr:row>79</xdr:row>
      <xdr:rowOff>28535</xdr:rowOff>
    </xdr:to>
    <xdr:cxnSp macro="">
      <xdr:nvCxnSpPr>
        <xdr:cNvPr id="189" name="直線コネクタ 188"/>
        <xdr:cNvCxnSpPr/>
      </xdr:nvCxnSpPr>
      <xdr:spPr>
        <a:xfrm flipV="1">
          <a:off x="2019300" y="13406926"/>
          <a:ext cx="889000" cy="16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168486</xdr:rowOff>
    </xdr:from>
    <xdr:to>
      <xdr:col>4</xdr:col>
      <xdr:colOff>206375</xdr:colOff>
      <xdr:row>76</xdr:row>
      <xdr:rowOff>98636</xdr:rowOff>
    </xdr:to>
    <xdr:sp macro="" textlink="">
      <xdr:nvSpPr>
        <xdr:cNvPr id="190" name="フローチャート : 判断 189"/>
        <xdr:cNvSpPr/>
      </xdr:nvSpPr>
      <xdr:spPr>
        <a:xfrm>
          <a:off x="2857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115163</xdr:rowOff>
    </xdr:from>
    <xdr:ext cx="599010" cy="259045"/>
    <xdr:sp macro="" textlink="">
      <xdr:nvSpPr>
        <xdr:cNvPr id="191" name="テキスト ボックス 190"/>
        <xdr:cNvSpPr txBox="1"/>
      </xdr:nvSpPr>
      <xdr:spPr>
        <a:xfrm>
          <a:off x="2608794"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141105</xdr:rowOff>
    </xdr:from>
    <xdr:to>
      <xdr:col>2</xdr:col>
      <xdr:colOff>638175</xdr:colOff>
      <xdr:row>79</xdr:row>
      <xdr:rowOff>28535</xdr:rowOff>
    </xdr:to>
    <xdr:cxnSp macro="">
      <xdr:nvCxnSpPr>
        <xdr:cNvPr id="192" name="直線コネクタ 191"/>
        <xdr:cNvCxnSpPr/>
      </xdr:nvCxnSpPr>
      <xdr:spPr>
        <a:xfrm>
          <a:off x="1130300" y="13514205"/>
          <a:ext cx="889000" cy="5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144058</xdr:rowOff>
    </xdr:from>
    <xdr:to>
      <xdr:col>3</xdr:col>
      <xdr:colOff>3175</xdr:colOff>
      <xdr:row>77</xdr:row>
      <xdr:rowOff>74208</xdr:rowOff>
    </xdr:to>
    <xdr:sp macro="" textlink="">
      <xdr:nvSpPr>
        <xdr:cNvPr id="193" name="フローチャート : 判断 192"/>
        <xdr:cNvSpPr/>
      </xdr:nvSpPr>
      <xdr:spPr>
        <a:xfrm>
          <a:off x="1968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90735</xdr:rowOff>
    </xdr:from>
    <xdr:ext cx="599010" cy="259045"/>
    <xdr:sp macro="" textlink="">
      <xdr:nvSpPr>
        <xdr:cNvPr id="194" name="テキスト ボックス 193"/>
        <xdr:cNvSpPr txBox="1"/>
      </xdr:nvSpPr>
      <xdr:spPr>
        <a:xfrm>
          <a:off x="1719794"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23064</xdr:rowOff>
    </xdr:from>
    <xdr:to>
      <xdr:col>1</xdr:col>
      <xdr:colOff>485775</xdr:colOff>
      <xdr:row>77</xdr:row>
      <xdr:rowOff>124664</xdr:rowOff>
    </xdr:to>
    <xdr:sp macro="" textlink="">
      <xdr:nvSpPr>
        <xdr:cNvPr id="195" name="フローチャート : 判断 194"/>
        <xdr:cNvSpPr/>
      </xdr:nvSpPr>
      <xdr:spPr>
        <a:xfrm>
          <a:off x="1079500" y="1322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141191</xdr:rowOff>
    </xdr:from>
    <xdr:ext cx="599010" cy="259045"/>
    <xdr:sp macro="" textlink="">
      <xdr:nvSpPr>
        <xdr:cNvPr id="196" name="テキスト ボックス 195"/>
        <xdr:cNvSpPr txBox="1"/>
      </xdr:nvSpPr>
      <xdr:spPr>
        <a:xfrm>
          <a:off x="830794" y="1299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163292</xdr:rowOff>
    </xdr:from>
    <xdr:to>
      <xdr:col>6</xdr:col>
      <xdr:colOff>561975</xdr:colOff>
      <xdr:row>77</xdr:row>
      <xdr:rowOff>93442</xdr:rowOff>
    </xdr:to>
    <xdr:sp macro="" textlink="">
      <xdr:nvSpPr>
        <xdr:cNvPr id="202" name="円/楕円 201"/>
        <xdr:cNvSpPr/>
      </xdr:nvSpPr>
      <xdr:spPr>
        <a:xfrm>
          <a:off x="4584700" y="131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141719</xdr:rowOff>
    </xdr:from>
    <xdr:ext cx="599010" cy="259045"/>
    <xdr:sp macro="" textlink="">
      <xdr:nvSpPr>
        <xdr:cNvPr id="203" name="民生費該当値テキスト"/>
        <xdr:cNvSpPr txBox="1"/>
      </xdr:nvSpPr>
      <xdr:spPr>
        <a:xfrm>
          <a:off x="4686300" y="1317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124,444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87398</xdr:rowOff>
    </xdr:from>
    <xdr:to>
      <xdr:col>5</xdr:col>
      <xdr:colOff>409575</xdr:colOff>
      <xdr:row>78</xdr:row>
      <xdr:rowOff>17548</xdr:rowOff>
    </xdr:to>
    <xdr:sp macro="" textlink="">
      <xdr:nvSpPr>
        <xdr:cNvPr id="204" name="円/楕円 203"/>
        <xdr:cNvSpPr/>
      </xdr:nvSpPr>
      <xdr:spPr>
        <a:xfrm>
          <a:off x="3746500" y="132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8675</xdr:rowOff>
    </xdr:from>
    <xdr:ext cx="599010" cy="259045"/>
    <xdr:sp macro="" textlink="">
      <xdr:nvSpPr>
        <xdr:cNvPr id="205" name="テキスト ボックス 204"/>
        <xdr:cNvSpPr txBox="1"/>
      </xdr:nvSpPr>
      <xdr:spPr>
        <a:xfrm>
          <a:off x="3497794" y="1338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154476</xdr:rowOff>
    </xdr:from>
    <xdr:to>
      <xdr:col>4</xdr:col>
      <xdr:colOff>206375</xdr:colOff>
      <xdr:row>78</xdr:row>
      <xdr:rowOff>84626</xdr:rowOff>
    </xdr:to>
    <xdr:sp macro="" textlink="">
      <xdr:nvSpPr>
        <xdr:cNvPr id="206" name="円/楕円 205"/>
        <xdr:cNvSpPr/>
      </xdr:nvSpPr>
      <xdr:spPr>
        <a:xfrm>
          <a:off x="2857500" y="133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75753</xdr:rowOff>
    </xdr:from>
    <xdr:ext cx="599010" cy="259045"/>
    <xdr:sp macro="" textlink="">
      <xdr:nvSpPr>
        <xdr:cNvPr id="207" name="テキスト ボックス 206"/>
        <xdr:cNvSpPr txBox="1"/>
      </xdr:nvSpPr>
      <xdr:spPr>
        <a:xfrm>
          <a:off x="2608794" y="1344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114,484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149185</xdr:rowOff>
    </xdr:from>
    <xdr:to>
      <xdr:col>3</xdr:col>
      <xdr:colOff>3175</xdr:colOff>
      <xdr:row>79</xdr:row>
      <xdr:rowOff>79335</xdr:rowOff>
    </xdr:to>
    <xdr:sp macro="" textlink="">
      <xdr:nvSpPr>
        <xdr:cNvPr id="208" name="円/楕円 207"/>
        <xdr:cNvSpPr/>
      </xdr:nvSpPr>
      <xdr:spPr>
        <a:xfrm>
          <a:off x="1968500" y="1352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70462</xdr:rowOff>
    </xdr:from>
    <xdr:ext cx="599010" cy="259045"/>
    <xdr:sp macro="" textlink="">
      <xdr:nvSpPr>
        <xdr:cNvPr id="209" name="テキスト ボックス 208"/>
        <xdr:cNvSpPr txBox="1"/>
      </xdr:nvSpPr>
      <xdr:spPr>
        <a:xfrm>
          <a:off x="1719794" y="1361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104,308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90305</xdr:rowOff>
    </xdr:from>
    <xdr:to>
      <xdr:col>1</xdr:col>
      <xdr:colOff>485775</xdr:colOff>
      <xdr:row>79</xdr:row>
      <xdr:rowOff>20455</xdr:rowOff>
    </xdr:to>
    <xdr:sp macro="" textlink="">
      <xdr:nvSpPr>
        <xdr:cNvPr id="210" name="円/楕円 209"/>
        <xdr:cNvSpPr/>
      </xdr:nvSpPr>
      <xdr:spPr>
        <a:xfrm>
          <a:off x="1079500" y="134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11582</xdr:rowOff>
    </xdr:from>
    <xdr:ext cx="599010" cy="259045"/>
    <xdr:sp macro="" textlink="">
      <xdr:nvSpPr>
        <xdr:cNvPr id="211" name="テキスト ボックス 210"/>
        <xdr:cNvSpPr txBox="1"/>
      </xdr:nvSpPr>
      <xdr:spPr>
        <a:xfrm>
          <a:off x="830794" y="1355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4" name="直線コネクタ 233"/>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5"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6" name="直線コネクタ 235"/>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7"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8" name="直線コネクタ 237"/>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76561</xdr:rowOff>
    </xdr:from>
    <xdr:to>
      <xdr:col>6</xdr:col>
      <xdr:colOff>511175</xdr:colOff>
      <xdr:row>98</xdr:row>
      <xdr:rowOff>94368</xdr:rowOff>
    </xdr:to>
    <xdr:cxnSp macro="">
      <xdr:nvCxnSpPr>
        <xdr:cNvPr id="239" name="直線コネクタ 238"/>
        <xdr:cNvCxnSpPr/>
      </xdr:nvCxnSpPr>
      <xdr:spPr>
        <a:xfrm>
          <a:off x="3797300" y="16878661"/>
          <a:ext cx="838200" cy="1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3512</xdr:rowOff>
    </xdr:from>
    <xdr:ext cx="534377" cy="259045"/>
    <xdr:sp macro="" textlink="">
      <xdr:nvSpPr>
        <xdr:cNvPr id="240" name="衛生費平均値テキスト"/>
        <xdr:cNvSpPr txBox="1"/>
      </xdr:nvSpPr>
      <xdr:spPr>
        <a:xfrm>
          <a:off x="4686300" y="1646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41" name="フローチャート : 判断 240"/>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76561</xdr:rowOff>
    </xdr:from>
    <xdr:to>
      <xdr:col>5</xdr:col>
      <xdr:colOff>358775</xdr:colOff>
      <xdr:row>98</xdr:row>
      <xdr:rowOff>98369</xdr:rowOff>
    </xdr:to>
    <xdr:cxnSp macro="">
      <xdr:nvCxnSpPr>
        <xdr:cNvPr id="242" name="直線コネクタ 241"/>
        <xdr:cNvCxnSpPr/>
      </xdr:nvCxnSpPr>
      <xdr:spPr>
        <a:xfrm flipV="1">
          <a:off x="2908300" y="16878661"/>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3" name="フローチャート : 判断 242"/>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130309</xdr:rowOff>
    </xdr:from>
    <xdr:ext cx="534377" cy="259045"/>
    <xdr:sp macro="" textlink="">
      <xdr:nvSpPr>
        <xdr:cNvPr id="244" name="テキスト ボックス 243"/>
        <xdr:cNvSpPr txBox="1"/>
      </xdr:nvSpPr>
      <xdr:spPr>
        <a:xfrm>
          <a:off x="3530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98369</xdr:rowOff>
    </xdr:from>
    <xdr:to>
      <xdr:col>4</xdr:col>
      <xdr:colOff>155575</xdr:colOff>
      <xdr:row>98</xdr:row>
      <xdr:rowOff>103992</xdr:rowOff>
    </xdr:to>
    <xdr:cxnSp macro="">
      <xdr:nvCxnSpPr>
        <xdr:cNvPr id="245" name="直線コネクタ 244"/>
        <xdr:cNvCxnSpPr/>
      </xdr:nvCxnSpPr>
      <xdr:spPr>
        <a:xfrm flipV="1">
          <a:off x="2019300" y="16900469"/>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6" name="フローチャート : 判断 245"/>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163730</xdr:rowOff>
    </xdr:from>
    <xdr:ext cx="534377" cy="259045"/>
    <xdr:sp macro="" textlink="">
      <xdr:nvSpPr>
        <xdr:cNvPr id="247" name="テキスト ボックス 246"/>
        <xdr:cNvSpPr txBox="1"/>
      </xdr:nvSpPr>
      <xdr:spPr>
        <a:xfrm>
          <a:off x="2641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54660</xdr:rowOff>
    </xdr:from>
    <xdr:to>
      <xdr:col>2</xdr:col>
      <xdr:colOff>638175</xdr:colOff>
      <xdr:row>98</xdr:row>
      <xdr:rowOff>103992</xdr:rowOff>
    </xdr:to>
    <xdr:cxnSp macro="">
      <xdr:nvCxnSpPr>
        <xdr:cNvPr id="248" name="直線コネクタ 247"/>
        <xdr:cNvCxnSpPr/>
      </xdr:nvCxnSpPr>
      <xdr:spPr>
        <a:xfrm>
          <a:off x="1130300" y="16856760"/>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9" name="フローチャート : 判断 248"/>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14957</xdr:rowOff>
    </xdr:from>
    <xdr:ext cx="534377" cy="259045"/>
    <xdr:sp macro="" textlink="">
      <xdr:nvSpPr>
        <xdr:cNvPr id="250" name="テキスト ボックス 249"/>
        <xdr:cNvSpPr txBox="1"/>
      </xdr:nvSpPr>
      <xdr:spPr>
        <a:xfrm>
          <a:off x="1752111" y="1647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51" name="フローチャート : 判断 250"/>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151911</xdr:rowOff>
    </xdr:from>
    <xdr:ext cx="534377" cy="259045"/>
    <xdr:sp macro="" textlink="">
      <xdr:nvSpPr>
        <xdr:cNvPr id="252" name="テキスト ボックス 251"/>
        <xdr:cNvSpPr txBox="1"/>
      </xdr:nvSpPr>
      <xdr:spPr>
        <a:xfrm>
          <a:off x="863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43568</xdr:rowOff>
    </xdr:from>
    <xdr:to>
      <xdr:col>6</xdr:col>
      <xdr:colOff>561975</xdr:colOff>
      <xdr:row>98</xdr:row>
      <xdr:rowOff>145168</xdr:rowOff>
    </xdr:to>
    <xdr:sp macro="" textlink="">
      <xdr:nvSpPr>
        <xdr:cNvPr id="258" name="円/楕円 257"/>
        <xdr:cNvSpPr/>
      </xdr:nvSpPr>
      <xdr:spPr>
        <a:xfrm>
          <a:off x="4584700" y="1684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129945</xdr:rowOff>
    </xdr:from>
    <xdr:ext cx="534377" cy="259045"/>
    <xdr:sp macro="" textlink="">
      <xdr:nvSpPr>
        <xdr:cNvPr id="259" name="衛生費該当値テキスト"/>
        <xdr:cNvSpPr txBox="1"/>
      </xdr:nvSpPr>
      <xdr:spPr>
        <a:xfrm>
          <a:off x="4686300" y="167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21,983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25761</xdr:rowOff>
    </xdr:from>
    <xdr:to>
      <xdr:col>5</xdr:col>
      <xdr:colOff>409575</xdr:colOff>
      <xdr:row>98</xdr:row>
      <xdr:rowOff>127361</xdr:rowOff>
    </xdr:to>
    <xdr:sp macro="" textlink="">
      <xdr:nvSpPr>
        <xdr:cNvPr id="260" name="円/楕円 259"/>
        <xdr:cNvSpPr/>
      </xdr:nvSpPr>
      <xdr:spPr>
        <a:xfrm>
          <a:off x="3746500" y="1682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118488</xdr:rowOff>
    </xdr:from>
    <xdr:ext cx="534377" cy="259045"/>
    <xdr:sp macro="" textlink="">
      <xdr:nvSpPr>
        <xdr:cNvPr id="261" name="テキスト ボックス 260"/>
        <xdr:cNvSpPr txBox="1"/>
      </xdr:nvSpPr>
      <xdr:spPr>
        <a:xfrm>
          <a:off x="3530111" y="1692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47569</xdr:rowOff>
    </xdr:from>
    <xdr:to>
      <xdr:col>4</xdr:col>
      <xdr:colOff>206375</xdr:colOff>
      <xdr:row>98</xdr:row>
      <xdr:rowOff>149169</xdr:rowOff>
    </xdr:to>
    <xdr:sp macro="" textlink="">
      <xdr:nvSpPr>
        <xdr:cNvPr id="262" name="円/楕円 261"/>
        <xdr:cNvSpPr/>
      </xdr:nvSpPr>
      <xdr:spPr>
        <a:xfrm>
          <a:off x="2857500" y="16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140296</xdr:rowOff>
    </xdr:from>
    <xdr:ext cx="534377" cy="259045"/>
    <xdr:sp macro="" textlink="">
      <xdr:nvSpPr>
        <xdr:cNvPr id="263" name="テキスト ボックス 262"/>
        <xdr:cNvSpPr txBox="1"/>
      </xdr:nvSpPr>
      <xdr:spPr>
        <a:xfrm>
          <a:off x="2641111" y="169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53192</xdr:rowOff>
    </xdr:from>
    <xdr:to>
      <xdr:col>3</xdr:col>
      <xdr:colOff>3175</xdr:colOff>
      <xdr:row>98</xdr:row>
      <xdr:rowOff>154792</xdr:rowOff>
    </xdr:to>
    <xdr:sp macro="" textlink="">
      <xdr:nvSpPr>
        <xdr:cNvPr id="264" name="円/楕円 263"/>
        <xdr:cNvSpPr/>
      </xdr:nvSpPr>
      <xdr:spPr>
        <a:xfrm>
          <a:off x="1968500" y="1685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145919</xdr:rowOff>
    </xdr:from>
    <xdr:ext cx="534377" cy="259045"/>
    <xdr:sp macro="" textlink="">
      <xdr:nvSpPr>
        <xdr:cNvPr id="265" name="テキスト ボックス 264"/>
        <xdr:cNvSpPr txBox="1"/>
      </xdr:nvSpPr>
      <xdr:spPr>
        <a:xfrm>
          <a:off x="1752111" y="1694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3860</xdr:rowOff>
    </xdr:from>
    <xdr:to>
      <xdr:col>1</xdr:col>
      <xdr:colOff>485775</xdr:colOff>
      <xdr:row>98</xdr:row>
      <xdr:rowOff>105460</xdr:rowOff>
    </xdr:to>
    <xdr:sp macro="" textlink="">
      <xdr:nvSpPr>
        <xdr:cNvPr id="266" name="円/楕円 265"/>
        <xdr:cNvSpPr/>
      </xdr:nvSpPr>
      <xdr:spPr>
        <a:xfrm>
          <a:off x="1079500" y="168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96587</xdr:rowOff>
    </xdr:from>
    <xdr:ext cx="534377" cy="259045"/>
    <xdr:sp macro="" textlink="">
      <xdr:nvSpPr>
        <xdr:cNvPr id="267" name="テキスト ボックス 266"/>
        <xdr:cNvSpPr txBox="1"/>
      </xdr:nvSpPr>
      <xdr:spPr>
        <a:xfrm>
          <a:off x="863111" y="1689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91" name="直線コネクタ 290"/>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2"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3" name="直線コネクタ 292"/>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4"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5" name="直線コネクタ 294"/>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171323</xdr:rowOff>
    </xdr:from>
    <xdr:to>
      <xdr:col>15</xdr:col>
      <xdr:colOff>180975</xdr:colOff>
      <xdr:row>39</xdr:row>
      <xdr:rowOff>21971</xdr:rowOff>
    </xdr:to>
    <xdr:cxnSp macro="">
      <xdr:nvCxnSpPr>
        <xdr:cNvPr id="296" name="直線コネクタ 295"/>
        <xdr:cNvCxnSpPr/>
      </xdr:nvCxnSpPr>
      <xdr:spPr>
        <a:xfrm>
          <a:off x="9639300" y="6686423"/>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150830</xdr:rowOff>
    </xdr:from>
    <xdr:ext cx="469744" cy="259045"/>
    <xdr:sp macro="" textlink="">
      <xdr:nvSpPr>
        <xdr:cNvPr id="297" name="労働費平均値テキスト"/>
        <xdr:cNvSpPr txBox="1"/>
      </xdr:nvSpPr>
      <xdr:spPr>
        <a:xfrm>
          <a:off x="10528300" y="632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8" name="フローチャート : 判断 297"/>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161798</xdr:rowOff>
    </xdr:from>
    <xdr:to>
      <xdr:col>14</xdr:col>
      <xdr:colOff>28575</xdr:colOff>
      <xdr:row>38</xdr:row>
      <xdr:rowOff>171323</xdr:rowOff>
    </xdr:to>
    <xdr:cxnSp macro="">
      <xdr:nvCxnSpPr>
        <xdr:cNvPr id="299" name="直線コネクタ 298"/>
        <xdr:cNvCxnSpPr/>
      </xdr:nvCxnSpPr>
      <xdr:spPr>
        <a:xfrm>
          <a:off x="8750300" y="6676898"/>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300" name="フローチャート : 判断 299"/>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301" name="テキスト ボックス 300"/>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154940</xdr:rowOff>
    </xdr:from>
    <xdr:to>
      <xdr:col>12</xdr:col>
      <xdr:colOff>511175</xdr:colOff>
      <xdr:row>38</xdr:row>
      <xdr:rowOff>161798</xdr:rowOff>
    </xdr:to>
    <xdr:cxnSp macro="">
      <xdr:nvCxnSpPr>
        <xdr:cNvPr id="302" name="直線コネクタ 301"/>
        <xdr:cNvCxnSpPr/>
      </xdr:nvCxnSpPr>
      <xdr:spPr>
        <a:xfrm>
          <a:off x="7861300" y="667004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3" name="フローチャート : 判断 302"/>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4" name="テキスト ボックス 303"/>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44259</xdr:rowOff>
    </xdr:from>
    <xdr:to>
      <xdr:col>11</xdr:col>
      <xdr:colOff>307975</xdr:colOff>
      <xdr:row>38</xdr:row>
      <xdr:rowOff>154940</xdr:rowOff>
    </xdr:to>
    <xdr:cxnSp macro="">
      <xdr:nvCxnSpPr>
        <xdr:cNvPr id="305" name="直線コネクタ 304"/>
        <xdr:cNvCxnSpPr/>
      </xdr:nvCxnSpPr>
      <xdr:spPr>
        <a:xfrm>
          <a:off x="6972300" y="6559359"/>
          <a:ext cx="889000" cy="11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6" name="フローチャート : 判断 305"/>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134447</xdr:rowOff>
    </xdr:from>
    <xdr:ext cx="469744" cy="259045"/>
    <xdr:sp macro="" textlink="">
      <xdr:nvSpPr>
        <xdr:cNvPr id="307" name="テキスト ボックス 306"/>
        <xdr:cNvSpPr txBox="1"/>
      </xdr:nvSpPr>
      <xdr:spPr>
        <a:xfrm>
          <a:off x="7626427"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8" name="フローチャート : 判断 307"/>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64152</xdr:rowOff>
    </xdr:from>
    <xdr:ext cx="469744" cy="259045"/>
    <xdr:sp macro="" textlink="">
      <xdr:nvSpPr>
        <xdr:cNvPr id="309" name="テキスト ボックス 308"/>
        <xdr:cNvSpPr txBox="1"/>
      </xdr:nvSpPr>
      <xdr:spPr>
        <a:xfrm>
          <a:off x="6737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142621</xdr:rowOff>
    </xdr:from>
    <xdr:to>
      <xdr:col>15</xdr:col>
      <xdr:colOff>231775</xdr:colOff>
      <xdr:row>39</xdr:row>
      <xdr:rowOff>72771</xdr:rowOff>
    </xdr:to>
    <xdr:sp macro="" textlink="">
      <xdr:nvSpPr>
        <xdr:cNvPr id="315" name="円/楕円 314"/>
        <xdr:cNvSpPr/>
      </xdr:nvSpPr>
      <xdr:spPr>
        <a:xfrm>
          <a:off x="10426700" y="66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57548</xdr:rowOff>
    </xdr:from>
    <xdr:ext cx="378565" cy="259045"/>
    <xdr:sp macro="" textlink="">
      <xdr:nvSpPr>
        <xdr:cNvPr id="316" name="労働費該当値テキスト"/>
        <xdr:cNvSpPr txBox="1"/>
      </xdr:nvSpPr>
      <xdr:spPr>
        <a:xfrm>
          <a:off x="10528300" y="6572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120523</xdr:rowOff>
    </xdr:from>
    <xdr:to>
      <xdr:col>14</xdr:col>
      <xdr:colOff>79375</xdr:colOff>
      <xdr:row>39</xdr:row>
      <xdr:rowOff>50673</xdr:rowOff>
    </xdr:to>
    <xdr:sp macro="" textlink="">
      <xdr:nvSpPr>
        <xdr:cNvPr id="317" name="円/楕円 316"/>
        <xdr:cNvSpPr/>
      </xdr:nvSpPr>
      <xdr:spPr>
        <a:xfrm>
          <a:off x="9588500" y="663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41800</xdr:rowOff>
    </xdr:from>
    <xdr:ext cx="378565" cy="259045"/>
    <xdr:sp macro="" textlink="">
      <xdr:nvSpPr>
        <xdr:cNvPr id="318" name="テキスト ボックス 317"/>
        <xdr:cNvSpPr txBox="1"/>
      </xdr:nvSpPr>
      <xdr:spPr>
        <a:xfrm>
          <a:off x="9450017" y="672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110998</xdr:rowOff>
    </xdr:from>
    <xdr:to>
      <xdr:col>12</xdr:col>
      <xdr:colOff>561975</xdr:colOff>
      <xdr:row>39</xdr:row>
      <xdr:rowOff>41148</xdr:rowOff>
    </xdr:to>
    <xdr:sp macro="" textlink="">
      <xdr:nvSpPr>
        <xdr:cNvPr id="319" name="円/楕円 318"/>
        <xdr:cNvSpPr/>
      </xdr:nvSpPr>
      <xdr:spPr>
        <a:xfrm>
          <a:off x="86995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32275</xdr:rowOff>
    </xdr:from>
    <xdr:ext cx="378565" cy="259045"/>
    <xdr:sp macro="" textlink="">
      <xdr:nvSpPr>
        <xdr:cNvPr id="320" name="テキスト ボックス 319"/>
        <xdr:cNvSpPr txBox="1"/>
      </xdr:nvSpPr>
      <xdr:spPr>
        <a:xfrm>
          <a:off x="8561017" y="671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104140</xdr:rowOff>
    </xdr:from>
    <xdr:to>
      <xdr:col>11</xdr:col>
      <xdr:colOff>358775</xdr:colOff>
      <xdr:row>39</xdr:row>
      <xdr:rowOff>34290</xdr:rowOff>
    </xdr:to>
    <xdr:sp macro="" textlink="">
      <xdr:nvSpPr>
        <xdr:cNvPr id="321" name="円/楕円 320"/>
        <xdr:cNvSpPr/>
      </xdr:nvSpPr>
      <xdr:spPr>
        <a:xfrm>
          <a:off x="7810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25417</xdr:rowOff>
    </xdr:from>
    <xdr:ext cx="378565" cy="259045"/>
    <xdr:sp macro="" textlink="">
      <xdr:nvSpPr>
        <xdr:cNvPr id="322" name="テキスト ボックス 321"/>
        <xdr:cNvSpPr txBox="1"/>
      </xdr:nvSpPr>
      <xdr:spPr>
        <a:xfrm>
          <a:off x="7672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164909</xdr:rowOff>
    </xdr:from>
    <xdr:to>
      <xdr:col>10</xdr:col>
      <xdr:colOff>155575</xdr:colOff>
      <xdr:row>38</xdr:row>
      <xdr:rowOff>95059</xdr:rowOff>
    </xdr:to>
    <xdr:sp macro="" textlink="">
      <xdr:nvSpPr>
        <xdr:cNvPr id="323" name="円/楕円 322"/>
        <xdr:cNvSpPr/>
      </xdr:nvSpPr>
      <xdr:spPr>
        <a:xfrm>
          <a:off x="6921500" y="650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86186</xdr:rowOff>
    </xdr:from>
    <xdr:ext cx="378565" cy="259045"/>
    <xdr:sp macro="" textlink="">
      <xdr:nvSpPr>
        <xdr:cNvPr id="324" name="テキスト ボックス 323"/>
        <xdr:cNvSpPr txBox="1"/>
      </xdr:nvSpPr>
      <xdr:spPr>
        <a:xfrm>
          <a:off x="6783017" y="660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6" name="直線コネクタ 345"/>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7"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8" name="直線コネクタ 347"/>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9"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50" name="直線コネクタ 349"/>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105044</xdr:rowOff>
    </xdr:from>
    <xdr:to>
      <xdr:col>15</xdr:col>
      <xdr:colOff>180975</xdr:colOff>
      <xdr:row>56</xdr:row>
      <xdr:rowOff>125435</xdr:rowOff>
    </xdr:to>
    <xdr:cxnSp macro="">
      <xdr:nvCxnSpPr>
        <xdr:cNvPr id="351" name="直線コネクタ 350"/>
        <xdr:cNvCxnSpPr/>
      </xdr:nvCxnSpPr>
      <xdr:spPr>
        <a:xfrm>
          <a:off x="9639300" y="9706244"/>
          <a:ext cx="8382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168825</xdr:rowOff>
    </xdr:from>
    <xdr:ext cx="469744" cy="259045"/>
    <xdr:sp macro="" textlink="">
      <xdr:nvSpPr>
        <xdr:cNvPr id="352" name="農林水産業費平均値テキスト"/>
        <xdr:cNvSpPr txBox="1"/>
      </xdr:nvSpPr>
      <xdr:spPr>
        <a:xfrm>
          <a:off x="10528300" y="9770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3" name="フローチャート : 判断 352"/>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105044</xdr:rowOff>
    </xdr:from>
    <xdr:to>
      <xdr:col>14</xdr:col>
      <xdr:colOff>28575</xdr:colOff>
      <xdr:row>56</xdr:row>
      <xdr:rowOff>116383</xdr:rowOff>
    </xdr:to>
    <xdr:cxnSp macro="">
      <xdr:nvCxnSpPr>
        <xdr:cNvPr id="354" name="直線コネクタ 353"/>
        <xdr:cNvCxnSpPr/>
      </xdr:nvCxnSpPr>
      <xdr:spPr>
        <a:xfrm flipV="1">
          <a:off x="8750300" y="9706244"/>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5" name="フローチャート : 判断 354"/>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81089</xdr:rowOff>
    </xdr:from>
    <xdr:ext cx="469744" cy="259045"/>
    <xdr:sp macro="" textlink="">
      <xdr:nvSpPr>
        <xdr:cNvPr id="356" name="テキスト ボックス 355"/>
        <xdr:cNvSpPr txBox="1"/>
      </xdr:nvSpPr>
      <xdr:spPr>
        <a:xfrm>
          <a:off x="9404427"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89408</xdr:rowOff>
    </xdr:from>
    <xdr:to>
      <xdr:col>12</xdr:col>
      <xdr:colOff>511175</xdr:colOff>
      <xdr:row>56</xdr:row>
      <xdr:rowOff>116383</xdr:rowOff>
    </xdr:to>
    <xdr:cxnSp macro="">
      <xdr:nvCxnSpPr>
        <xdr:cNvPr id="357" name="直線コネクタ 356"/>
        <xdr:cNvCxnSpPr/>
      </xdr:nvCxnSpPr>
      <xdr:spPr>
        <a:xfrm>
          <a:off x="7861300" y="969060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8" name="フローチャート : 判断 357"/>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113870</xdr:rowOff>
    </xdr:from>
    <xdr:ext cx="469744" cy="259045"/>
    <xdr:sp macro="" textlink="">
      <xdr:nvSpPr>
        <xdr:cNvPr id="359" name="テキスト ボックス 358"/>
        <xdr:cNvSpPr txBox="1"/>
      </xdr:nvSpPr>
      <xdr:spPr>
        <a:xfrm>
          <a:off x="8515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89408</xdr:rowOff>
    </xdr:from>
    <xdr:to>
      <xdr:col>11</xdr:col>
      <xdr:colOff>307975</xdr:colOff>
      <xdr:row>56</xdr:row>
      <xdr:rowOff>110256</xdr:rowOff>
    </xdr:to>
    <xdr:cxnSp macro="">
      <xdr:nvCxnSpPr>
        <xdr:cNvPr id="360" name="直線コネクタ 359"/>
        <xdr:cNvCxnSpPr/>
      </xdr:nvCxnSpPr>
      <xdr:spPr>
        <a:xfrm flipV="1">
          <a:off x="6972300" y="9690608"/>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61" name="フローチャート : 判断 360"/>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134124</xdr:rowOff>
    </xdr:from>
    <xdr:ext cx="469744" cy="259045"/>
    <xdr:sp macro="" textlink="">
      <xdr:nvSpPr>
        <xdr:cNvPr id="362" name="テキスト ボックス 361"/>
        <xdr:cNvSpPr txBox="1"/>
      </xdr:nvSpPr>
      <xdr:spPr>
        <a:xfrm>
          <a:off x="7626427"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3" name="フローチャート : 判断 362"/>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124843</xdr:rowOff>
    </xdr:from>
    <xdr:ext cx="469744" cy="259045"/>
    <xdr:sp macro="" textlink="">
      <xdr:nvSpPr>
        <xdr:cNvPr id="364" name="テキスト ボックス 363"/>
        <xdr:cNvSpPr txBox="1"/>
      </xdr:nvSpPr>
      <xdr:spPr>
        <a:xfrm>
          <a:off x="6737427" y="989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74635</xdr:rowOff>
    </xdr:from>
    <xdr:to>
      <xdr:col>15</xdr:col>
      <xdr:colOff>231775</xdr:colOff>
      <xdr:row>57</xdr:row>
      <xdr:rowOff>4785</xdr:rowOff>
    </xdr:to>
    <xdr:sp macro="" textlink="">
      <xdr:nvSpPr>
        <xdr:cNvPr id="370" name="円/楕円 369"/>
        <xdr:cNvSpPr/>
      </xdr:nvSpPr>
      <xdr:spPr>
        <a:xfrm>
          <a:off x="10426700" y="96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97512</xdr:rowOff>
    </xdr:from>
    <xdr:ext cx="469744" cy="259045"/>
    <xdr:sp macro="" textlink="">
      <xdr:nvSpPr>
        <xdr:cNvPr id="371" name="農林水産業費該当値テキスト"/>
        <xdr:cNvSpPr txBox="1"/>
      </xdr:nvSpPr>
      <xdr:spPr>
        <a:xfrm>
          <a:off x="10528300" y="952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54244</xdr:rowOff>
    </xdr:from>
    <xdr:to>
      <xdr:col>14</xdr:col>
      <xdr:colOff>79375</xdr:colOff>
      <xdr:row>56</xdr:row>
      <xdr:rowOff>155844</xdr:rowOff>
    </xdr:to>
    <xdr:sp macro="" textlink="">
      <xdr:nvSpPr>
        <xdr:cNvPr id="372" name="円/楕円 371"/>
        <xdr:cNvSpPr/>
      </xdr:nvSpPr>
      <xdr:spPr>
        <a:xfrm>
          <a:off x="9588500" y="965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921</xdr:rowOff>
    </xdr:from>
    <xdr:ext cx="469744" cy="259045"/>
    <xdr:sp macro="" textlink="">
      <xdr:nvSpPr>
        <xdr:cNvPr id="373" name="テキスト ボックス 372"/>
        <xdr:cNvSpPr txBox="1"/>
      </xdr:nvSpPr>
      <xdr:spPr>
        <a:xfrm>
          <a:off x="9404427" y="943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65583</xdr:rowOff>
    </xdr:from>
    <xdr:to>
      <xdr:col>12</xdr:col>
      <xdr:colOff>561975</xdr:colOff>
      <xdr:row>56</xdr:row>
      <xdr:rowOff>167183</xdr:rowOff>
    </xdr:to>
    <xdr:sp macro="" textlink="">
      <xdr:nvSpPr>
        <xdr:cNvPr id="374" name="円/楕円 373"/>
        <xdr:cNvSpPr/>
      </xdr:nvSpPr>
      <xdr:spPr>
        <a:xfrm>
          <a:off x="8699500" y="96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12260</xdr:rowOff>
    </xdr:from>
    <xdr:ext cx="469744" cy="259045"/>
    <xdr:sp macro="" textlink="">
      <xdr:nvSpPr>
        <xdr:cNvPr id="375" name="テキスト ボックス 374"/>
        <xdr:cNvSpPr txBox="1"/>
      </xdr:nvSpPr>
      <xdr:spPr>
        <a:xfrm>
          <a:off x="8515427" y="944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38608</xdr:rowOff>
    </xdr:from>
    <xdr:to>
      <xdr:col>11</xdr:col>
      <xdr:colOff>358775</xdr:colOff>
      <xdr:row>56</xdr:row>
      <xdr:rowOff>140208</xdr:rowOff>
    </xdr:to>
    <xdr:sp macro="" textlink="">
      <xdr:nvSpPr>
        <xdr:cNvPr id="376" name="円/楕円 375"/>
        <xdr:cNvSpPr/>
      </xdr:nvSpPr>
      <xdr:spPr>
        <a:xfrm>
          <a:off x="7810500" y="96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156735</xdr:rowOff>
    </xdr:from>
    <xdr:ext cx="469744" cy="259045"/>
    <xdr:sp macro="" textlink="">
      <xdr:nvSpPr>
        <xdr:cNvPr id="377" name="テキスト ボックス 376"/>
        <xdr:cNvSpPr txBox="1"/>
      </xdr:nvSpPr>
      <xdr:spPr>
        <a:xfrm>
          <a:off x="7626427" y="941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59456</xdr:rowOff>
    </xdr:from>
    <xdr:to>
      <xdr:col>10</xdr:col>
      <xdr:colOff>155575</xdr:colOff>
      <xdr:row>56</xdr:row>
      <xdr:rowOff>161056</xdr:rowOff>
    </xdr:to>
    <xdr:sp macro="" textlink="">
      <xdr:nvSpPr>
        <xdr:cNvPr id="378" name="円/楕円 377"/>
        <xdr:cNvSpPr/>
      </xdr:nvSpPr>
      <xdr:spPr>
        <a:xfrm>
          <a:off x="6921500" y="966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6133</xdr:rowOff>
    </xdr:from>
    <xdr:ext cx="469744" cy="259045"/>
    <xdr:sp macro="" textlink="">
      <xdr:nvSpPr>
        <xdr:cNvPr id="379" name="テキスト ボックス 378"/>
        <xdr:cNvSpPr txBox="1"/>
      </xdr:nvSpPr>
      <xdr:spPr>
        <a:xfrm>
          <a:off x="6737427" y="943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3" name="直線コネクタ 402"/>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4"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5" name="直線コネクタ 404"/>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6"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7" name="直線コネクタ 406"/>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128746</xdr:rowOff>
    </xdr:from>
    <xdr:to>
      <xdr:col>15</xdr:col>
      <xdr:colOff>180975</xdr:colOff>
      <xdr:row>78</xdr:row>
      <xdr:rowOff>147549</xdr:rowOff>
    </xdr:to>
    <xdr:cxnSp macro="">
      <xdr:nvCxnSpPr>
        <xdr:cNvPr id="408" name="直線コネクタ 407"/>
        <xdr:cNvCxnSpPr/>
      </xdr:nvCxnSpPr>
      <xdr:spPr>
        <a:xfrm>
          <a:off x="9639300" y="13501846"/>
          <a:ext cx="838200" cy="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9"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10" name="フローチャート : 判断 409"/>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128746</xdr:rowOff>
    </xdr:from>
    <xdr:to>
      <xdr:col>14</xdr:col>
      <xdr:colOff>28575</xdr:colOff>
      <xdr:row>78</xdr:row>
      <xdr:rowOff>141796</xdr:rowOff>
    </xdr:to>
    <xdr:cxnSp macro="">
      <xdr:nvCxnSpPr>
        <xdr:cNvPr id="411" name="直線コネクタ 410"/>
        <xdr:cNvCxnSpPr/>
      </xdr:nvCxnSpPr>
      <xdr:spPr>
        <a:xfrm flipV="1">
          <a:off x="8750300" y="13501846"/>
          <a:ext cx="889000" cy="1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2" name="フローチャート : 判断 411"/>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3" name="テキスト ボックス 412"/>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141796</xdr:rowOff>
    </xdr:from>
    <xdr:to>
      <xdr:col>12</xdr:col>
      <xdr:colOff>511175</xdr:colOff>
      <xdr:row>78</xdr:row>
      <xdr:rowOff>143300</xdr:rowOff>
    </xdr:to>
    <xdr:cxnSp macro="">
      <xdr:nvCxnSpPr>
        <xdr:cNvPr id="414" name="直線コネクタ 413"/>
        <xdr:cNvCxnSpPr/>
      </xdr:nvCxnSpPr>
      <xdr:spPr>
        <a:xfrm flipV="1">
          <a:off x="7861300" y="13514896"/>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5" name="フローチャート : 判断 414"/>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6" name="テキスト ボックス 415"/>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143300</xdr:rowOff>
    </xdr:from>
    <xdr:to>
      <xdr:col>11</xdr:col>
      <xdr:colOff>307975</xdr:colOff>
      <xdr:row>78</xdr:row>
      <xdr:rowOff>155093</xdr:rowOff>
    </xdr:to>
    <xdr:cxnSp macro="">
      <xdr:nvCxnSpPr>
        <xdr:cNvPr id="417" name="直線コネクタ 416"/>
        <xdr:cNvCxnSpPr/>
      </xdr:nvCxnSpPr>
      <xdr:spPr>
        <a:xfrm flipV="1">
          <a:off x="6972300" y="13516400"/>
          <a:ext cx="889000" cy="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8" name="フローチャート : 判断 417"/>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9" name="テキスト ボックス 418"/>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20" name="フローチャート : 判断 419"/>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21" name="テキスト ボックス 420"/>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96749</xdr:rowOff>
    </xdr:from>
    <xdr:to>
      <xdr:col>15</xdr:col>
      <xdr:colOff>231775</xdr:colOff>
      <xdr:row>79</xdr:row>
      <xdr:rowOff>26899</xdr:rowOff>
    </xdr:to>
    <xdr:sp macro="" textlink="">
      <xdr:nvSpPr>
        <xdr:cNvPr id="427" name="円/楕円 426"/>
        <xdr:cNvSpPr/>
      </xdr:nvSpPr>
      <xdr:spPr>
        <a:xfrm>
          <a:off x="10426700" y="134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11676</xdr:rowOff>
    </xdr:from>
    <xdr:ext cx="469744" cy="259045"/>
    <xdr:sp macro="" textlink="">
      <xdr:nvSpPr>
        <xdr:cNvPr id="428" name="商工費該当値テキスト"/>
        <xdr:cNvSpPr txBox="1"/>
      </xdr:nvSpPr>
      <xdr:spPr>
        <a:xfrm>
          <a:off x="10528300" y="1338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77946</xdr:rowOff>
    </xdr:from>
    <xdr:to>
      <xdr:col>14</xdr:col>
      <xdr:colOff>79375</xdr:colOff>
      <xdr:row>79</xdr:row>
      <xdr:rowOff>8096</xdr:rowOff>
    </xdr:to>
    <xdr:sp macro="" textlink="">
      <xdr:nvSpPr>
        <xdr:cNvPr id="429" name="円/楕円 428"/>
        <xdr:cNvSpPr/>
      </xdr:nvSpPr>
      <xdr:spPr>
        <a:xfrm>
          <a:off x="9588500" y="1345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170673</xdr:rowOff>
    </xdr:from>
    <xdr:ext cx="469744" cy="259045"/>
    <xdr:sp macro="" textlink="">
      <xdr:nvSpPr>
        <xdr:cNvPr id="430" name="テキスト ボックス 429"/>
        <xdr:cNvSpPr txBox="1"/>
      </xdr:nvSpPr>
      <xdr:spPr>
        <a:xfrm>
          <a:off x="9404427" y="1354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90996</xdr:rowOff>
    </xdr:from>
    <xdr:to>
      <xdr:col>12</xdr:col>
      <xdr:colOff>561975</xdr:colOff>
      <xdr:row>79</xdr:row>
      <xdr:rowOff>21146</xdr:rowOff>
    </xdr:to>
    <xdr:sp macro="" textlink="">
      <xdr:nvSpPr>
        <xdr:cNvPr id="431" name="円/楕円 430"/>
        <xdr:cNvSpPr/>
      </xdr:nvSpPr>
      <xdr:spPr>
        <a:xfrm>
          <a:off x="8699500" y="134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12273</xdr:rowOff>
    </xdr:from>
    <xdr:ext cx="469744" cy="259045"/>
    <xdr:sp macro="" textlink="">
      <xdr:nvSpPr>
        <xdr:cNvPr id="432" name="テキスト ボックス 431"/>
        <xdr:cNvSpPr txBox="1"/>
      </xdr:nvSpPr>
      <xdr:spPr>
        <a:xfrm>
          <a:off x="8515427" y="1355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92500</xdr:rowOff>
    </xdr:from>
    <xdr:to>
      <xdr:col>11</xdr:col>
      <xdr:colOff>358775</xdr:colOff>
      <xdr:row>79</xdr:row>
      <xdr:rowOff>22650</xdr:rowOff>
    </xdr:to>
    <xdr:sp macro="" textlink="">
      <xdr:nvSpPr>
        <xdr:cNvPr id="433" name="円/楕円 432"/>
        <xdr:cNvSpPr/>
      </xdr:nvSpPr>
      <xdr:spPr>
        <a:xfrm>
          <a:off x="7810500" y="134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13777</xdr:rowOff>
    </xdr:from>
    <xdr:ext cx="469744" cy="259045"/>
    <xdr:sp macro="" textlink="">
      <xdr:nvSpPr>
        <xdr:cNvPr id="434" name="テキスト ボックス 433"/>
        <xdr:cNvSpPr txBox="1"/>
      </xdr:nvSpPr>
      <xdr:spPr>
        <a:xfrm>
          <a:off x="7626427" y="135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104293</xdr:rowOff>
    </xdr:from>
    <xdr:to>
      <xdr:col>10</xdr:col>
      <xdr:colOff>155575</xdr:colOff>
      <xdr:row>79</xdr:row>
      <xdr:rowOff>34443</xdr:rowOff>
    </xdr:to>
    <xdr:sp macro="" textlink="">
      <xdr:nvSpPr>
        <xdr:cNvPr id="435" name="円/楕円 434"/>
        <xdr:cNvSpPr/>
      </xdr:nvSpPr>
      <xdr:spPr>
        <a:xfrm>
          <a:off x="6921500" y="134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25570</xdr:rowOff>
    </xdr:from>
    <xdr:ext cx="469744" cy="259045"/>
    <xdr:sp macro="" textlink="">
      <xdr:nvSpPr>
        <xdr:cNvPr id="436" name="テキスト ボックス 435"/>
        <xdr:cNvSpPr txBox="1"/>
      </xdr:nvSpPr>
      <xdr:spPr>
        <a:xfrm>
          <a:off x="6737427" y="1357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61" name="直線コネクタ 460"/>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2"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3" name="直線コネクタ 462"/>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4"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5" name="直線コネクタ 464"/>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166388</xdr:rowOff>
    </xdr:from>
    <xdr:to>
      <xdr:col>15</xdr:col>
      <xdr:colOff>180975</xdr:colOff>
      <xdr:row>97</xdr:row>
      <xdr:rowOff>18390</xdr:rowOff>
    </xdr:to>
    <xdr:cxnSp macro="">
      <xdr:nvCxnSpPr>
        <xdr:cNvPr id="466" name="直線コネクタ 465"/>
        <xdr:cNvCxnSpPr/>
      </xdr:nvCxnSpPr>
      <xdr:spPr>
        <a:xfrm flipV="1">
          <a:off x="9639300" y="16625588"/>
          <a:ext cx="838200" cy="2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138371</xdr:rowOff>
    </xdr:from>
    <xdr:ext cx="534377" cy="259045"/>
    <xdr:sp macro="" textlink="">
      <xdr:nvSpPr>
        <xdr:cNvPr id="467" name="土木費平均値テキスト"/>
        <xdr:cNvSpPr txBox="1"/>
      </xdr:nvSpPr>
      <xdr:spPr>
        <a:xfrm>
          <a:off x="10528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8" name="フローチャート : 判断 467"/>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18390</xdr:rowOff>
    </xdr:from>
    <xdr:to>
      <xdr:col>14</xdr:col>
      <xdr:colOff>28575</xdr:colOff>
      <xdr:row>97</xdr:row>
      <xdr:rowOff>69844</xdr:rowOff>
    </xdr:to>
    <xdr:cxnSp macro="">
      <xdr:nvCxnSpPr>
        <xdr:cNvPr id="469" name="直線コネクタ 468"/>
        <xdr:cNvCxnSpPr/>
      </xdr:nvCxnSpPr>
      <xdr:spPr>
        <a:xfrm flipV="1">
          <a:off x="8750300" y="16649040"/>
          <a:ext cx="889000" cy="5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70" name="フローチャート : 判断 469"/>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63543</xdr:rowOff>
    </xdr:from>
    <xdr:ext cx="534377" cy="259045"/>
    <xdr:sp macro="" textlink="">
      <xdr:nvSpPr>
        <xdr:cNvPr id="471" name="テキスト ボックス 470"/>
        <xdr:cNvSpPr txBox="1"/>
      </xdr:nvSpPr>
      <xdr:spPr>
        <a:xfrm>
          <a:off x="9372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69844</xdr:rowOff>
    </xdr:from>
    <xdr:to>
      <xdr:col>12</xdr:col>
      <xdr:colOff>511175</xdr:colOff>
      <xdr:row>97</xdr:row>
      <xdr:rowOff>101200</xdr:rowOff>
    </xdr:to>
    <xdr:cxnSp macro="">
      <xdr:nvCxnSpPr>
        <xdr:cNvPr id="472" name="直線コネクタ 471"/>
        <xdr:cNvCxnSpPr/>
      </xdr:nvCxnSpPr>
      <xdr:spPr>
        <a:xfrm flipV="1">
          <a:off x="7861300" y="16700494"/>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3" name="フローチャート : 判断 472"/>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44759</xdr:rowOff>
    </xdr:from>
    <xdr:ext cx="534377" cy="259045"/>
    <xdr:sp macro="" textlink="">
      <xdr:nvSpPr>
        <xdr:cNvPr id="474" name="テキスト ボックス 473"/>
        <xdr:cNvSpPr txBox="1"/>
      </xdr:nvSpPr>
      <xdr:spPr>
        <a:xfrm>
          <a:off x="8483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101200</xdr:rowOff>
    </xdr:from>
    <xdr:to>
      <xdr:col>11</xdr:col>
      <xdr:colOff>307975</xdr:colOff>
      <xdr:row>97</xdr:row>
      <xdr:rowOff>136061</xdr:rowOff>
    </xdr:to>
    <xdr:cxnSp macro="">
      <xdr:nvCxnSpPr>
        <xdr:cNvPr id="475" name="直線コネクタ 474"/>
        <xdr:cNvCxnSpPr/>
      </xdr:nvCxnSpPr>
      <xdr:spPr>
        <a:xfrm flipV="1">
          <a:off x="6972300" y="16731850"/>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6" name="フローチャート : 判断 475"/>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162031</xdr:rowOff>
    </xdr:from>
    <xdr:ext cx="534377" cy="259045"/>
    <xdr:sp macro="" textlink="">
      <xdr:nvSpPr>
        <xdr:cNvPr id="477" name="テキスト ボックス 476"/>
        <xdr:cNvSpPr txBox="1"/>
      </xdr:nvSpPr>
      <xdr:spPr>
        <a:xfrm>
          <a:off x="7594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8" name="フローチャート : 判断 477"/>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30757</xdr:rowOff>
    </xdr:from>
    <xdr:ext cx="534377" cy="259045"/>
    <xdr:sp macro="" textlink="">
      <xdr:nvSpPr>
        <xdr:cNvPr id="479" name="テキスト ボックス 478"/>
        <xdr:cNvSpPr txBox="1"/>
      </xdr:nvSpPr>
      <xdr:spPr>
        <a:xfrm>
          <a:off x="6705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115588</xdr:rowOff>
    </xdr:from>
    <xdr:to>
      <xdr:col>15</xdr:col>
      <xdr:colOff>231775</xdr:colOff>
      <xdr:row>97</xdr:row>
      <xdr:rowOff>45738</xdr:rowOff>
    </xdr:to>
    <xdr:sp macro="" textlink="">
      <xdr:nvSpPr>
        <xdr:cNvPr id="485" name="円/楕円 484"/>
        <xdr:cNvSpPr/>
      </xdr:nvSpPr>
      <xdr:spPr>
        <a:xfrm>
          <a:off x="10426700" y="1657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94015</xdr:rowOff>
    </xdr:from>
    <xdr:ext cx="534377" cy="259045"/>
    <xdr:sp macro="" textlink="">
      <xdr:nvSpPr>
        <xdr:cNvPr id="486" name="土木費該当値テキスト"/>
        <xdr:cNvSpPr txBox="1"/>
      </xdr:nvSpPr>
      <xdr:spPr>
        <a:xfrm>
          <a:off x="10528300" y="1655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40,599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139040</xdr:rowOff>
    </xdr:from>
    <xdr:to>
      <xdr:col>14</xdr:col>
      <xdr:colOff>79375</xdr:colOff>
      <xdr:row>97</xdr:row>
      <xdr:rowOff>69190</xdr:rowOff>
    </xdr:to>
    <xdr:sp macro="" textlink="">
      <xdr:nvSpPr>
        <xdr:cNvPr id="487" name="円/楕円 486"/>
        <xdr:cNvSpPr/>
      </xdr:nvSpPr>
      <xdr:spPr>
        <a:xfrm>
          <a:off x="9588500" y="165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60317</xdr:rowOff>
    </xdr:from>
    <xdr:ext cx="534377" cy="259045"/>
    <xdr:sp macro="" textlink="">
      <xdr:nvSpPr>
        <xdr:cNvPr id="488" name="テキスト ボックス 487"/>
        <xdr:cNvSpPr txBox="1"/>
      </xdr:nvSpPr>
      <xdr:spPr>
        <a:xfrm>
          <a:off x="9372111" y="1669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19044</xdr:rowOff>
    </xdr:from>
    <xdr:to>
      <xdr:col>12</xdr:col>
      <xdr:colOff>561975</xdr:colOff>
      <xdr:row>97</xdr:row>
      <xdr:rowOff>120644</xdr:rowOff>
    </xdr:to>
    <xdr:sp macro="" textlink="">
      <xdr:nvSpPr>
        <xdr:cNvPr id="489" name="円/楕円 488"/>
        <xdr:cNvSpPr/>
      </xdr:nvSpPr>
      <xdr:spPr>
        <a:xfrm>
          <a:off x="8699500" y="166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111771</xdr:rowOff>
    </xdr:from>
    <xdr:ext cx="534377" cy="259045"/>
    <xdr:sp macro="" textlink="">
      <xdr:nvSpPr>
        <xdr:cNvPr id="490" name="テキスト ボックス 489"/>
        <xdr:cNvSpPr txBox="1"/>
      </xdr:nvSpPr>
      <xdr:spPr>
        <a:xfrm>
          <a:off x="8483111" y="1674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50400</xdr:rowOff>
    </xdr:from>
    <xdr:to>
      <xdr:col>11</xdr:col>
      <xdr:colOff>358775</xdr:colOff>
      <xdr:row>97</xdr:row>
      <xdr:rowOff>152000</xdr:rowOff>
    </xdr:to>
    <xdr:sp macro="" textlink="">
      <xdr:nvSpPr>
        <xdr:cNvPr id="491" name="円/楕円 490"/>
        <xdr:cNvSpPr/>
      </xdr:nvSpPr>
      <xdr:spPr>
        <a:xfrm>
          <a:off x="7810500" y="166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143127</xdr:rowOff>
    </xdr:from>
    <xdr:ext cx="534377" cy="259045"/>
    <xdr:sp macro="" textlink="">
      <xdr:nvSpPr>
        <xdr:cNvPr id="492" name="テキスト ボックス 491"/>
        <xdr:cNvSpPr txBox="1"/>
      </xdr:nvSpPr>
      <xdr:spPr>
        <a:xfrm>
          <a:off x="7594111" y="167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85261</xdr:rowOff>
    </xdr:from>
    <xdr:to>
      <xdr:col>10</xdr:col>
      <xdr:colOff>155575</xdr:colOff>
      <xdr:row>98</xdr:row>
      <xdr:rowOff>15411</xdr:rowOff>
    </xdr:to>
    <xdr:sp macro="" textlink="">
      <xdr:nvSpPr>
        <xdr:cNvPr id="493" name="円/楕円 492"/>
        <xdr:cNvSpPr/>
      </xdr:nvSpPr>
      <xdr:spPr>
        <a:xfrm>
          <a:off x="6921500" y="167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6538</xdr:rowOff>
    </xdr:from>
    <xdr:ext cx="534377" cy="259045"/>
    <xdr:sp macro="" textlink="">
      <xdr:nvSpPr>
        <xdr:cNvPr id="494" name="テキスト ボックス 493"/>
        <xdr:cNvSpPr txBox="1"/>
      </xdr:nvSpPr>
      <xdr:spPr>
        <a:xfrm>
          <a:off x="6705111" y="1680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36395</xdr:rowOff>
    </xdr:from>
    <xdr:to>
      <xdr:col>23</xdr:col>
      <xdr:colOff>516889</xdr:colOff>
      <xdr:row>39</xdr:row>
      <xdr:rowOff>148627</xdr:rowOff>
    </xdr:to>
    <xdr:cxnSp macro="">
      <xdr:nvCxnSpPr>
        <xdr:cNvPr id="521" name="直線コネクタ 520"/>
        <xdr:cNvCxnSpPr/>
      </xdr:nvCxnSpPr>
      <xdr:spPr>
        <a:xfrm flipV="1">
          <a:off x="16317595" y="5694245"/>
          <a:ext cx="1269" cy="114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152454</xdr:rowOff>
    </xdr:from>
    <xdr:ext cx="469744" cy="259045"/>
    <xdr:sp macro="" textlink="">
      <xdr:nvSpPr>
        <xdr:cNvPr id="522" name="消防費最小値テキスト"/>
        <xdr:cNvSpPr txBox="1"/>
      </xdr:nvSpPr>
      <xdr:spPr>
        <a:xfrm>
          <a:off x="16370300" y="683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148627</xdr:rowOff>
    </xdr:from>
    <xdr:to>
      <xdr:col>23</xdr:col>
      <xdr:colOff>606425</xdr:colOff>
      <xdr:row>39</xdr:row>
      <xdr:rowOff>148627</xdr:rowOff>
    </xdr:to>
    <xdr:cxnSp macro="">
      <xdr:nvCxnSpPr>
        <xdr:cNvPr id="523" name="直線コネクタ 522"/>
        <xdr:cNvCxnSpPr/>
      </xdr:nvCxnSpPr>
      <xdr:spPr>
        <a:xfrm>
          <a:off x="16230600" y="68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154522</xdr:rowOff>
    </xdr:from>
    <xdr:ext cx="534377" cy="259045"/>
    <xdr:sp macro="" textlink="">
      <xdr:nvSpPr>
        <xdr:cNvPr id="524" name="消防費最大値テキスト"/>
        <xdr:cNvSpPr txBox="1"/>
      </xdr:nvSpPr>
      <xdr:spPr>
        <a:xfrm>
          <a:off x="16370300" y="54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33</xdr:row>
      <xdr:rowOff>36395</xdr:rowOff>
    </xdr:from>
    <xdr:to>
      <xdr:col>23</xdr:col>
      <xdr:colOff>606425</xdr:colOff>
      <xdr:row>33</xdr:row>
      <xdr:rowOff>36395</xdr:rowOff>
    </xdr:to>
    <xdr:cxnSp macro="">
      <xdr:nvCxnSpPr>
        <xdr:cNvPr id="525" name="直線コネクタ 524"/>
        <xdr:cNvCxnSpPr/>
      </xdr:nvCxnSpPr>
      <xdr:spPr>
        <a:xfrm>
          <a:off x="16230600" y="569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20501</xdr:rowOff>
    </xdr:from>
    <xdr:to>
      <xdr:col>23</xdr:col>
      <xdr:colOff>517525</xdr:colOff>
      <xdr:row>35</xdr:row>
      <xdr:rowOff>72644</xdr:rowOff>
    </xdr:to>
    <xdr:cxnSp macro="">
      <xdr:nvCxnSpPr>
        <xdr:cNvPr id="526" name="直線コネクタ 525"/>
        <xdr:cNvCxnSpPr/>
      </xdr:nvCxnSpPr>
      <xdr:spPr>
        <a:xfrm>
          <a:off x="15481300" y="6021251"/>
          <a:ext cx="838200" cy="5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21063</xdr:rowOff>
    </xdr:from>
    <xdr:ext cx="534377" cy="259045"/>
    <xdr:sp macro="" textlink="">
      <xdr:nvSpPr>
        <xdr:cNvPr id="527" name="消防費平均値テキスト"/>
        <xdr:cNvSpPr txBox="1"/>
      </xdr:nvSpPr>
      <xdr:spPr>
        <a:xfrm>
          <a:off x="16370300" y="636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42636</xdr:rowOff>
    </xdr:from>
    <xdr:to>
      <xdr:col>23</xdr:col>
      <xdr:colOff>568325</xdr:colOff>
      <xdr:row>37</xdr:row>
      <xdr:rowOff>144236</xdr:rowOff>
    </xdr:to>
    <xdr:sp macro="" textlink="">
      <xdr:nvSpPr>
        <xdr:cNvPr id="528" name="フローチャート : 判断 527"/>
        <xdr:cNvSpPr/>
      </xdr:nvSpPr>
      <xdr:spPr>
        <a:xfrm>
          <a:off x="162687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135346</xdr:rowOff>
    </xdr:from>
    <xdr:to>
      <xdr:col>22</xdr:col>
      <xdr:colOff>365125</xdr:colOff>
      <xdr:row>35</xdr:row>
      <xdr:rowOff>20501</xdr:rowOff>
    </xdr:to>
    <xdr:cxnSp macro="">
      <xdr:nvCxnSpPr>
        <xdr:cNvPr id="529" name="直線コネクタ 528"/>
        <xdr:cNvCxnSpPr/>
      </xdr:nvCxnSpPr>
      <xdr:spPr>
        <a:xfrm>
          <a:off x="14592300" y="5278846"/>
          <a:ext cx="889000" cy="7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117529</xdr:rowOff>
    </xdr:from>
    <xdr:to>
      <xdr:col>22</xdr:col>
      <xdr:colOff>415925</xdr:colOff>
      <xdr:row>37</xdr:row>
      <xdr:rowOff>47679</xdr:rowOff>
    </xdr:to>
    <xdr:sp macro="" textlink="">
      <xdr:nvSpPr>
        <xdr:cNvPr id="530" name="フローチャート : 判断 529"/>
        <xdr:cNvSpPr/>
      </xdr:nvSpPr>
      <xdr:spPr>
        <a:xfrm>
          <a:off x="15430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38806</xdr:rowOff>
    </xdr:from>
    <xdr:ext cx="534377" cy="259045"/>
    <xdr:sp macro="" textlink="">
      <xdr:nvSpPr>
        <xdr:cNvPr id="531" name="テキスト ボックス 530"/>
        <xdr:cNvSpPr txBox="1"/>
      </xdr:nvSpPr>
      <xdr:spPr>
        <a:xfrm>
          <a:off x="15214111" y="638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135346</xdr:rowOff>
    </xdr:from>
    <xdr:to>
      <xdr:col>21</xdr:col>
      <xdr:colOff>161925</xdr:colOff>
      <xdr:row>33</xdr:row>
      <xdr:rowOff>50872</xdr:rowOff>
    </xdr:to>
    <xdr:cxnSp macro="">
      <xdr:nvCxnSpPr>
        <xdr:cNvPr id="532" name="直線コネクタ 531"/>
        <xdr:cNvCxnSpPr/>
      </xdr:nvCxnSpPr>
      <xdr:spPr>
        <a:xfrm flipV="1">
          <a:off x="13703300" y="5278846"/>
          <a:ext cx="889000" cy="4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149534</xdr:rowOff>
    </xdr:from>
    <xdr:to>
      <xdr:col>21</xdr:col>
      <xdr:colOff>212725</xdr:colOff>
      <xdr:row>37</xdr:row>
      <xdr:rowOff>79684</xdr:rowOff>
    </xdr:to>
    <xdr:sp macro="" textlink="">
      <xdr:nvSpPr>
        <xdr:cNvPr id="533" name="フローチャート : 判断 532"/>
        <xdr:cNvSpPr/>
      </xdr:nvSpPr>
      <xdr:spPr>
        <a:xfrm>
          <a:off x="14541500" y="632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70811</xdr:rowOff>
    </xdr:from>
    <xdr:ext cx="534377" cy="259045"/>
    <xdr:sp macro="" textlink="">
      <xdr:nvSpPr>
        <xdr:cNvPr id="534" name="テキスト ボックス 533"/>
        <xdr:cNvSpPr txBox="1"/>
      </xdr:nvSpPr>
      <xdr:spPr>
        <a:xfrm>
          <a:off x="14325111" y="64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50872</xdr:rowOff>
    </xdr:from>
    <xdr:to>
      <xdr:col>19</xdr:col>
      <xdr:colOff>644525</xdr:colOff>
      <xdr:row>35</xdr:row>
      <xdr:rowOff>146340</xdr:rowOff>
    </xdr:to>
    <xdr:cxnSp macro="">
      <xdr:nvCxnSpPr>
        <xdr:cNvPr id="535" name="直線コネクタ 534"/>
        <xdr:cNvCxnSpPr/>
      </xdr:nvCxnSpPr>
      <xdr:spPr>
        <a:xfrm flipV="1">
          <a:off x="12814300" y="5708722"/>
          <a:ext cx="889000" cy="43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25981</xdr:rowOff>
    </xdr:from>
    <xdr:to>
      <xdr:col>20</xdr:col>
      <xdr:colOff>9525</xdr:colOff>
      <xdr:row>37</xdr:row>
      <xdr:rowOff>127581</xdr:rowOff>
    </xdr:to>
    <xdr:sp macro="" textlink="">
      <xdr:nvSpPr>
        <xdr:cNvPr id="536" name="フローチャート : 判断 535"/>
        <xdr:cNvSpPr/>
      </xdr:nvSpPr>
      <xdr:spPr>
        <a:xfrm>
          <a:off x="13652500" y="63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118708</xdr:rowOff>
    </xdr:from>
    <xdr:ext cx="534377" cy="259045"/>
    <xdr:sp macro="" textlink="">
      <xdr:nvSpPr>
        <xdr:cNvPr id="537" name="テキスト ボックス 536"/>
        <xdr:cNvSpPr txBox="1"/>
      </xdr:nvSpPr>
      <xdr:spPr>
        <a:xfrm>
          <a:off x="13436111" y="646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68108</xdr:rowOff>
    </xdr:from>
    <xdr:to>
      <xdr:col>18</xdr:col>
      <xdr:colOff>492125</xdr:colOff>
      <xdr:row>37</xdr:row>
      <xdr:rowOff>169708</xdr:rowOff>
    </xdr:to>
    <xdr:sp macro="" textlink="">
      <xdr:nvSpPr>
        <xdr:cNvPr id="538" name="フローチャート : 判断 537"/>
        <xdr:cNvSpPr/>
      </xdr:nvSpPr>
      <xdr:spPr>
        <a:xfrm>
          <a:off x="12763500" y="641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160835</xdr:rowOff>
    </xdr:from>
    <xdr:ext cx="534377" cy="259045"/>
    <xdr:sp macro="" textlink="">
      <xdr:nvSpPr>
        <xdr:cNvPr id="539" name="テキスト ボックス 538"/>
        <xdr:cNvSpPr txBox="1"/>
      </xdr:nvSpPr>
      <xdr:spPr>
        <a:xfrm>
          <a:off x="12547111" y="650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21844</xdr:rowOff>
    </xdr:from>
    <xdr:to>
      <xdr:col>23</xdr:col>
      <xdr:colOff>568325</xdr:colOff>
      <xdr:row>35</xdr:row>
      <xdr:rowOff>123444</xdr:rowOff>
    </xdr:to>
    <xdr:sp macro="" textlink="">
      <xdr:nvSpPr>
        <xdr:cNvPr id="545" name="円/楕円 544"/>
        <xdr:cNvSpPr/>
      </xdr:nvSpPr>
      <xdr:spPr>
        <a:xfrm>
          <a:off x="16268700" y="60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44721</xdr:rowOff>
    </xdr:from>
    <xdr:ext cx="534377" cy="259045"/>
    <xdr:sp macro="" textlink="">
      <xdr:nvSpPr>
        <xdr:cNvPr id="546" name="消防費該当値テキスト"/>
        <xdr:cNvSpPr txBox="1"/>
      </xdr:nvSpPr>
      <xdr:spPr>
        <a:xfrm>
          <a:off x="16370300" y="587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141151</xdr:rowOff>
    </xdr:from>
    <xdr:to>
      <xdr:col>22</xdr:col>
      <xdr:colOff>415925</xdr:colOff>
      <xdr:row>35</xdr:row>
      <xdr:rowOff>71301</xdr:rowOff>
    </xdr:to>
    <xdr:sp macro="" textlink="">
      <xdr:nvSpPr>
        <xdr:cNvPr id="547" name="円/楕円 546"/>
        <xdr:cNvSpPr/>
      </xdr:nvSpPr>
      <xdr:spPr>
        <a:xfrm>
          <a:off x="15430500" y="5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87828</xdr:rowOff>
    </xdr:from>
    <xdr:ext cx="534377" cy="259045"/>
    <xdr:sp macro="" textlink="">
      <xdr:nvSpPr>
        <xdr:cNvPr id="548" name="テキスト ボックス 547"/>
        <xdr:cNvSpPr txBox="1"/>
      </xdr:nvSpPr>
      <xdr:spPr>
        <a:xfrm>
          <a:off x="15214111" y="57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16,020</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84546</xdr:rowOff>
    </xdr:from>
    <xdr:to>
      <xdr:col>21</xdr:col>
      <xdr:colOff>212725</xdr:colOff>
      <xdr:row>31</xdr:row>
      <xdr:rowOff>14696</xdr:rowOff>
    </xdr:to>
    <xdr:sp macro="" textlink="">
      <xdr:nvSpPr>
        <xdr:cNvPr id="549" name="円/楕円 548"/>
        <xdr:cNvSpPr/>
      </xdr:nvSpPr>
      <xdr:spPr>
        <a:xfrm>
          <a:off x="14541500" y="52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31223</xdr:rowOff>
    </xdr:from>
    <xdr:ext cx="534377" cy="259045"/>
    <xdr:sp macro="" textlink="">
      <xdr:nvSpPr>
        <xdr:cNvPr id="550" name="テキスト ボックス 549"/>
        <xdr:cNvSpPr txBox="1"/>
      </xdr:nvSpPr>
      <xdr:spPr>
        <a:xfrm>
          <a:off x="14325111" y="500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22,840</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72</xdr:rowOff>
    </xdr:from>
    <xdr:to>
      <xdr:col>20</xdr:col>
      <xdr:colOff>9525</xdr:colOff>
      <xdr:row>33</xdr:row>
      <xdr:rowOff>101672</xdr:rowOff>
    </xdr:to>
    <xdr:sp macro="" textlink="">
      <xdr:nvSpPr>
        <xdr:cNvPr id="551" name="円/楕円 550"/>
        <xdr:cNvSpPr/>
      </xdr:nvSpPr>
      <xdr:spPr>
        <a:xfrm>
          <a:off x="13652500" y="565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118199</xdr:rowOff>
    </xdr:from>
    <xdr:ext cx="534377" cy="259045"/>
    <xdr:sp macro="" textlink="">
      <xdr:nvSpPr>
        <xdr:cNvPr id="552" name="テキスト ボックス 551"/>
        <xdr:cNvSpPr txBox="1"/>
      </xdr:nvSpPr>
      <xdr:spPr>
        <a:xfrm>
          <a:off x="13436111" y="543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95540</xdr:rowOff>
    </xdr:from>
    <xdr:to>
      <xdr:col>18</xdr:col>
      <xdr:colOff>492125</xdr:colOff>
      <xdr:row>36</xdr:row>
      <xdr:rowOff>25690</xdr:rowOff>
    </xdr:to>
    <xdr:sp macro="" textlink="">
      <xdr:nvSpPr>
        <xdr:cNvPr id="553" name="円/楕円 552"/>
        <xdr:cNvSpPr/>
      </xdr:nvSpPr>
      <xdr:spPr>
        <a:xfrm>
          <a:off x="12763500" y="60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42217</xdr:rowOff>
    </xdr:from>
    <xdr:ext cx="534377" cy="259045"/>
    <xdr:sp macro="" textlink="">
      <xdr:nvSpPr>
        <xdr:cNvPr id="554" name="テキスト ボックス 553"/>
        <xdr:cNvSpPr txBox="1"/>
      </xdr:nvSpPr>
      <xdr:spPr>
        <a:xfrm>
          <a:off x="12547111" y="587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9953</xdr:rowOff>
    </xdr:from>
    <xdr:to>
      <xdr:col>23</xdr:col>
      <xdr:colOff>516889</xdr:colOff>
      <xdr:row>59</xdr:row>
      <xdr:rowOff>60768</xdr:rowOff>
    </xdr:to>
    <xdr:cxnSp macro="">
      <xdr:nvCxnSpPr>
        <xdr:cNvPr id="581" name="直線コネクタ 580"/>
        <xdr:cNvCxnSpPr/>
      </xdr:nvCxnSpPr>
      <xdr:spPr>
        <a:xfrm flipV="1">
          <a:off x="16317595" y="8925353"/>
          <a:ext cx="1269" cy="1250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64595</xdr:rowOff>
    </xdr:from>
    <xdr:ext cx="534377" cy="259045"/>
    <xdr:sp macro="" textlink="">
      <xdr:nvSpPr>
        <xdr:cNvPr id="582" name="教育費最小値テキスト"/>
        <xdr:cNvSpPr txBox="1"/>
      </xdr:nvSpPr>
      <xdr:spPr>
        <a:xfrm>
          <a:off x="16370300" y="1018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59</xdr:row>
      <xdr:rowOff>60768</xdr:rowOff>
    </xdr:from>
    <xdr:to>
      <xdr:col>23</xdr:col>
      <xdr:colOff>606425</xdr:colOff>
      <xdr:row>59</xdr:row>
      <xdr:rowOff>60768</xdr:rowOff>
    </xdr:to>
    <xdr:cxnSp macro="">
      <xdr:nvCxnSpPr>
        <xdr:cNvPr id="583" name="直線コネクタ 582"/>
        <xdr:cNvCxnSpPr/>
      </xdr:nvCxnSpPr>
      <xdr:spPr>
        <a:xfrm>
          <a:off x="16230600" y="1017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128080</xdr:rowOff>
    </xdr:from>
    <xdr:ext cx="534377" cy="259045"/>
    <xdr:sp macro="" textlink="">
      <xdr:nvSpPr>
        <xdr:cNvPr id="584" name="教育費最大値テキスト"/>
        <xdr:cNvSpPr txBox="1"/>
      </xdr:nvSpPr>
      <xdr:spPr>
        <a:xfrm>
          <a:off x="16370300" y="87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52</xdr:row>
      <xdr:rowOff>9953</xdr:rowOff>
    </xdr:from>
    <xdr:to>
      <xdr:col>23</xdr:col>
      <xdr:colOff>606425</xdr:colOff>
      <xdr:row>52</xdr:row>
      <xdr:rowOff>9953</xdr:rowOff>
    </xdr:to>
    <xdr:cxnSp macro="">
      <xdr:nvCxnSpPr>
        <xdr:cNvPr id="585" name="直線コネクタ 584"/>
        <xdr:cNvCxnSpPr/>
      </xdr:nvCxnSpPr>
      <xdr:spPr>
        <a:xfrm>
          <a:off x="16230600" y="8925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9953</xdr:rowOff>
    </xdr:from>
    <xdr:to>
      <xdr:col>23</xdr:col>
      <xdr:colOff>517525</xdr:colOff>
      <xdr:row>54</xdr:row>
      <xdr:rowOff>26739</xdr:rowOff>
    </xdr:to>
    <xdr:cxnSp macro="">
      <xdr:nvCxnSpPr>
        <xdr:cNvPr id="586" name="直線コネクタ 585"/>
        <xdr:cNvCxnSpPr/>
      </xdr:nvCxnSpPr>
      <xdr:spPr>
        <a:xfrm flipV="1">
          <a:off x="15481300" y="8925353"/>
          <a:ext cx="838200" cy="35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103316</xdr:rowOff>
    </xdr:from>
    <xdr:ext cx="534377" cy="259045"/>
    <xdr:sp macro="" textlink="">
      <xdr:nvSpPr>
        <xdr:cNvPr id="587" name="教育費平均値テキスト"/>
        <xdr:cNvSpPr txBox="1"/>
      </xdr:nvSpPr>
      <xdr:spPr>
        <a:xfrm>
          <a:off x="16370300" y="9533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124889</xdr:rowOff>
    </xdr:from>
    <xdr:to>
      <xdr:col>23</xdr:col>
      <xdr:colOff>568325</xdr:colOff>
      <xdr:row>56</xdr:row>
      <xdr:rowOff>55039</xdr:rowOff>
    </xdr:to>
    <xdr:sp macro="" textlink="">
      <xdr:nvSpPr>
        <xdr:cNvPr id="588" name="フローチャート : 判断 587"/>
        <xdr:cNvSpPr/>
      </xdr:nvSpPr>
      <xdr:spPr>
        <a:xfrm>
          <a:off x="162687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37450</xdr:rowOff>
    </xdr:from>
    <xdr:to>
      <xdr:col>22</xdr:col>
      <xdr:colOff>365125</xdr:colOff>
      <xdr:row>54</xdr:row>
      <xdr:rowOff>26739</xdr:rowOff>
    </xdr:to>
    <xdr:cxnSp macro="">
      <xdr:nvCxnSpPr>
        <xdr:cNvPr id="589" name="直線コネクタ 588"/>
        <xdr:cNvCxnSpPr/>
      </xdr:nvCxnSpPr>
      <xdr:spPr>
        <a:xfrm>
          <a:off x="14592300" y="8781400"/>
          <a:ext cx="889000" cy="50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144515</xdr:rowOff>
    </xdr:from>
    <xdr:to>
      <xdr:col>22</xdr:col>
      <xdr:colOff>415925</xdr:colOff>
      <xdr:row>56</xdr:row>
      <xdr:rowOff>74665</xdr:rowOff>
    </xdr:to>
    <xdr:sp macro="" textlink="">
      <xdr:nvSpPr>
        <xdr:cNvPr id="590" name="フローチャート : 判断 589"/>
        <xdr:cNvSpPr/>
      </xdr:nvSpPr>
      <xdr:spPr>
        <a:xfrm>
          <a:off x="15430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65792</xdr:rowOff>
    </xdr:from>
    <xdr:ext cx="534377" cy="259045"/>
    <xdr:sp macro="" textlink="">
      <xdr:nvSpPr>
        <xdr:cNvPr id="591" name="テキスト ボックス 590"/>
        <xdr:cNvSpPr txBox="1"/>
      </xdr:nvSpPr>
      <xdr:spPr>
        <a:xfrm>
          <a:off x="15214111" y="96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37450</xdr:rowOff>
    </xdr:from>
    <xdr:to>
      <xdr:col>21</xdr:col>
      <xdr:colOff>161925</xdr:colOff>
      <xdr:row>55</xdr:row>
      <xdr:rowOff>11161</xdr:rowOff>
    </xdr:to>
    <xdr:cxnSp macro="">
      <xdr:nvCxnSpPr>
        <xdr:cNvPr id="592" name="直線コネクタ 591"/>
        <xdr:cNvCxnSpPr/>
      </xdr:nvCxnSpPr>
      <xdr:spPr>
        <a:xfrm flipV="1">
          <a:off x="13703300" y="8781400"/>
          <a:ext cx="889000" cy="65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159929</xdr:rowOff>
    </xdr:from>
    <xdr:to>
      <xdr:col>21</xdr:col>
      <xdr:colOff>212725</xdr:colOff>
      <xdr:row>56</xdr:row>
      <xdr:rowOff>90079</xdr:rowOff>
    </xdr:to>
    <xdr:sp macro="" textlink="">
      <xdr:nvSpPr>
        <xdr:cNvPr id="593" name="フローチャート : 判断 592"/>
        <xdr:cNvSpPr/>
      </xdr:nvSpPr>
      <xdr:spPr>
        <a:xfrm>
          <a:off x="14541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81206</xdr:rowOff>
    </xdr:from>
    <xdr:ext cx="534377" cy="259045"/>
    <xdr:sp macro="" textlink="">
      <xdr:nvSpPr>
        <xdr:cNvPr id="594" name="テキスト ボックス 593"/>
        <xdr:cNvSpPr txBox="1"/>
      </xdr:nvSpPr>
      <xdr:spPr>
        <a:xfrm>
          <a:off x="14325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11161</xdr:rowOff>
    </xdr:from>
    <xdr:to>
      <xdr:col>19</xdr:col>
      <xdr:colOff>644525</xdr:colOff>
      <xdr:row>55</xdr:row>
      <xdr:rowOff>80983</xdr:rowOff>
    </xdr:to>
    <xdr:cxnSp macro="">
      <xdr:nvCxnSpPr>
        <xdr:cNvPr id="595" name="直線コネクタ 594"/>
        <xdr:cNvCxnSpPr/>
      </xdr:nvCxnSpPr>
      <xdr:spPr>
        <a:xfrm flipV="1">
          <a:off x="12814300" y="9440911"/>
          <a:ext cx="889000" cy="6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68456</xdr:rowOff>
    </xdr:from>
    <xdr:to>
      <xdr:col>20</xdr:col>
      <xdr:colOff>9525</xdr:colOff>
      <xdr:row>56</xdr:row>
      <xdr:rowOff>170056</xdr:rowOff>
    </xdr:to>
    <xdr:sp macro="" textlink="">
      <xdr:nvSpPr>
        <xdr:cNvPr id="596" name="フローチャート : 判断 595"/>
        <xdr:cNvSpPr/>
      </xdr:nvSpPr>
      <xdr:spPr>
        <a:xfrm>
          <a:off x="13652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161183</xdr:rowOff>
    </xdr:from>
    <xdr:ext cx="534377" cy="259045"/>
    <xdr:sp macro="" textlink="">
      <xdr:nvSpPr>
        <xdr:cNvPr id="597" name="テキスト ボックス 596"/>
        <xdr:cNvSpPr txBox="1"/>
      </xdr:nvSpPr>
      <xdr:spPr>
        <a:xfrm>
          <a:off x="13436111" y="976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93243</xdr:rowOff>
    </xdr:from>
    <xdr:to>
      <xdr:col>18</xdr:col>
      <xdr:colOff>492125</xdr:colOff>
      <xdr:row>57</xdr:row>
      <xdr:rowOff>23393</xdr:rowOff>
    </xdr:to>
    <xdr:sp macro="" textlink="">
      <xdr:nvSpPr>
        <xdr:cNvPr id="598" name="フローチャート : 判断 597"/>
        <xdr:cNvSpPr/>
      </xdr:nvSpPr>
      <xdr:spPr>
        <a:xfrm>
          <a:off x="12763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14520</xdr:rowOff>
    </xdr:from>
    <xdr:ext cx="534377" cy="259045"/>
    <xdr:sp macro="" textlink="">
      <xdr:nvSpPr>
        <xdr:cNvPr id="599" name="テキスト ボックス 598"/>
        <xdr:cNvSpPr txBox="1"/>
      </xdr:nvSpPr>
      <xdr:spPr>
        <a:xfrm>
          <a:off x="12547111" y="97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51</xdr:row>
      <xdr:rowOff>130603</xdr:rowOff>
    </xdr:from>
    <xdr:to>
      <xdr:col>23</xdr:col>
      <xdr:colOff>568325</xdr:colOff>
      <xdr:row>52</xdr:row>
      <xdr:rowOff>60753</xdr:rowOff>
    </xdr:to>
    <xdr:sp macro="" textlink="">
      <xdr:nvSpPr>
        <xdr:cNvPr id="605" name="円/楕円 604"/>
        <xdr:cNvSpPr/>
      </xdr:nvSpPr>
      <xdr:spPr>
        <a:xfrm>
          <a:off x="16268700" y="88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83630</xdr:rowOff>
    </xdr:from>
    <xdr:ext cx="534377" cy="259045"/>
    <xdr:sp macro="" textlink="">
      <xdr:nvSpPr>
        <xdr:cNvPr id="606" name="教育費該当値テキスト"/>
        <xdr:cNvSpPr txBox="1"/>
      </xdr:nvSpPr>
      <xdr:spPr>
        <a:xfrm>
          <a:off x="16370300" y="882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59,473</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147389</xdr:rowOff>
    </xdr:from>
    <xdr:to>
      <xdr:col>22</xdr:col>
      <xdr:colOff>415925</xdr:colOff>
      <xdr:row>54</xdr:row>
      <xdr:rowOff>77539</xdr:rowOff>
    </xdr:to>
    <xdr:sp macro="" textlink="">
      <xdr:nvSpPr>
        <xdr:cNvPr id="607" name="円/楕円 606"/>
        <xdr:cNvSpPr/>
      </xdr:nvSpPr>
      <xdr:spPr>
        <a:xfrm>
          <a:off x="15430500" y="92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94066</xdr:rowOff>
    </xdr:from>
    <xdr:ext cx="534377" cy="259045"/>
    <xdr:sp macro="" textlink="">
      <xdr:nvSpPr>
        <xdr:cNvPr id="608" name="テキスト ボックス 607"/>
        <xdr:cNvSpPr txBox="1"/>
      </xdr:nvSpPr>
      <xdr:spPr>
        <a:xfrm>
          <a:off x="15214111" y="90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48,459</a:t>
          </a:r>
          <a:endParaRPr kumimoji="1" lang="ja-JP" altLang="en-US" sz="1000" b="1">
            <a:solidFill>
              <a:srgbClr val="FF0000"/>
            </a:solidFill>
            <a:latin typeface="ＭＳ Ｐゴシック"/>
          </a:endParaRPr>
        </a:p>
      </xdr:txBody>
    </xdr:sp>
    <xdr:clientData/>
  </xdr:oneCellAnchor>
  <xdr:twoCellAnchor>
    <xdr:from>
      <xdr:col>21</xdr:col>
      <xdr:colOff>111125</xdr:colOff>
      <xdr:row>50</xdr:row>
      <xdr:rowOff>158100</xdr:rowOff>
    </xdr:from>
    <xdr:to>
      <xdr:col>21</xdr:col>
      <xdr:colOff>212725</xdr:colOff>
      <xdr:row>51</xdr:row>
      <xdr:rowOff>88250</xdr:rowOff>
    </xdr:to>
    <xdr:sp macro="" textlink="">
      <xdr:nvSpPr>
        <xdr:cNvPr id="609" name="円/楕円 608"/>
        <xdr:cNvSpPr/>
      </xdr:nvSpPr>
      <xdr:spPr>
        <a:xfrm>
          <a:off x="14541500" y="87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49</xdr:row>
      <xdr:rowOff>104777</xdr:rowOff>
    </xdr:from>
    <xdr:ext cx="534377" cy="259045"/>
    <xdr:sp macro="" textlink="">
      <xdr:nvSpPr>
        <xdr:cNvPr id="610" name="テキスト ボックス 609"/>
        <xdr:cNvSpPr txBox="1"/>
      </xdr:nvSpPr>
      <xdr:spPr>
        <a:xfrm>
          <a:off x="14325111" y="850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63,881</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131811</xdr:rowOff>
    </xdr:from>
    <xdr:to>
      <xdr:col>20</xdr:col>
      <xdr:colOff>9525</xdr:colOff>
      <xdr:row>55</xdr:row>
      <xdr:rowOff>61961</xdr:rowOff>
    </xdr:to>
    <xdr:sp macro="" textlink="">
      <xdr:nvSpPr>
        <xdr:cNvPr id="611" name="円/楕円 610"/>
        <xdr:cNvSpPr/>
      </xdr:nvSpPr>
      <xdr:spPr>
        <a:xfrm>
          <a:off x="13652500" y="93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78488</xdr:rowOff>
    </xdr:from>
    <xdr:ext cx="534377" cy="259045"/>
    <xdr:sp macro="" textlink="">
      <xdr:nvSpPr>
        <xdr:cNvPr id="612" name="テキスト ボックス 611"/>
        <xdr:cNvSpPr txBox="1"/>
      </xdr:nvSpPr>
      <xdr:spPr>
        <a:xfrm>
          <a:off x="13436111" y="916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30183</xdr:rowOff>
    </xdr:from>
    <xdr:to>
      <xdr:col>18</xdr:col>
      <xdr:colOff>492125</xdr:colOff>
      <xdr:row>55</xdr:row>
      <xdr:rowOff>131783</xdr:rowOff>
    </xdr:to>
    <xdr:sp macro="" textlink="">
      <xdr:nvSpPr>
        <xdr:cNvPr id="613" name="円/楕円 612"/>
        <xdr:cNvSpPr/>
      </xdr:nvSpPr>
      <xdr:spPr>
        <a:xfrm>
          <a:off x="12763500" y="945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148310</xdr:rowOff>
    </xdr:from>
    <xdr:ext cx="534377" cy="259045"/>
    <xdr:sp macro="" textlink="">
      <xdr:nvSpPr>
        <xdr:cNvPr id="614" name="テキスト ボックス 613"/>
        <xdr:cNvSpPr txBox="1"/>
      </xdr:nvSpPr>
      <xdr:spPr>
        <a:xfrm>
          <a:off x="12547111" y="923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5" name="直線コネクタ 62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6" name="テキスト ボックス 62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7" name="直線コネクタ 62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8" name="テキスト ボックス 627"/>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9" name="直線コネクタ 62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30" name="テキスト ボックス 629"/>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1" name="直線コネクタ 63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32" name="テキスト ボックス 631"/>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3" name="直線コネクタ 63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34" name="テキスト ボックス 633"/>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5" name="直線コネクタ 63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6" name="テキスト ボックス 635"/>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8" name="テキスト ボックス 63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40" name="直線コネクタ 639"/>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4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2" name="直線コネクタ 64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43"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44" name="直線コネクタ 643"/>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5" name="直線コネクタ 64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6"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7" name="フローチャート : 判断 646"/>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92348</xdr:rowOff>
    </xdr:from>
    <xdr:to>
      <xdr:col>22</xdr:col>
      <xdr:colOff>365125</xdr:colOff>
      <xdr:row>79</xdr:row>
      <xdr:rowOff>98879</xdr:rowOff>
    </xdr:to>
    <xdr:cxnSp macro="">
      <xdr:nvCxnSpPr>
        <xdr:cNvPr id="648" name="直線コネクタ 647"/>
        <xdr:cNvCxnSpPr/>
      </xdr:nvCxnSpPr>
      <xdr:spPr>
        <a:xfrm>
          <a:off x="14592300" y="136368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9" name="フローチャート : 判断 648"/>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11084</xdr:rowOff>
    </xdr:from>
    <xdr:ext cx="378565" cy="259045"/>
    <xdr:sp macro="" textlink="">
      <xdr:nvSpPr>
        <xdr:cNvPr id="650" name="テキスト ボックス 649"/>
        <xdr:cNvSpPr txBox="1"/>
      </xdr:nvSpPr>
      <xdr:spPr>
        <a:xfrm>
          <a:off x="15292017" y="1286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17235</xdr:rowOff>
    </xdr:from>
    <xdr:to>
      <xdr:col>21</xdr:col>
      <xdr:colOff>161925</xdr:colOff>
      <xdr:row>79</xdr:row>
      <xdr:rowOff>92348</xdr:rowOff>
    </xdr:to>
    <xdr:cxnSp macro="">
      <xdr:nvCxnSpPr>
        <xdr:cNvPr id="651" name="直線コネクタ 650"/>
        <xdr:cNvCxnSpPr/>
      </xdr:nvCxnSpPr>
      <xdr:spPr>
        <a:xfrm>
          <a:off x="13703300" y="12533085"/>
          <a:ext cx="889000" cy="110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52" name="フローチャート : 判断 651"/>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53" name="テキスト ボックス 652"/>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61323</xdr:rowOff>
    </xdr:from>
    <xdr:to>
      <xdr:col>19</xdr:col>
      <xdr:colOff>644525</xdr:colOff>
      <xdr:row>73</xdr:row>
      <xdr:rowOff>17235</xdr:rowOff>
    </xdr:to>
    <xdr:cxnSp macro="">
      <xdr:nvCxnSpPr>
        <xdr:cNvPr id="654" name="直線コネクタ 653"/>
        <xdr:cNvCxnSpPr/>
      </xdr:nvCxnSpPr>
      <xdr:spPr>
        <a:xfrm>
          <a:off x="12814300" y="12405723"/>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55" name="フローチャート : 判断 654"/>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75</xdr:row>
      <xdr:rowOff>117946</xdr:rowOff>
    </xdr:from>
    <xdr:ext cx="378565" cy="259045"/>
    <xdr:sp macro="" textlink="">
      <xdr:nvSpPr>
        <xdr:cNvPr id="656" name="テキスト ボックス 655"/>
        <xdr:cNvSpPr txBox="1"/>
      </xdr:nvSpPr>
      <xdr:spPr>
        <a:xfrm>
          <a:off x="13514017" y="12976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7" name="フローチャート : 判断 656"/>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8" name="テキスト ボックス 657"/>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4" name="円/楕円 66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6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6" name="円/楕円 66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7" name="テキスト ボックス 666"/>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41548</xdr:rowOff>
    </xdr:from>
    <xdr:to>
      <xdr:col>21</xdr:col>
      <xdr:colOff>212725</xdr:colOff>
      <xdr:row>79</xdr:row>
      <xdr:rowOff>143148</xdr:rowOff>
    </xdr:to>
    <xdr:sp macro="" textlink="">
      <xdr:nvSpPr>
        <xdr:cNvPr id="668" name="円/楕円 667"/>
        <xdr:cNvSpPr/>
      </xdr:nvSpPr>
      <xdr:spPr>
        <a:xfrm>
          <a:off x="14541500" y="135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134275</xdr:rowOff>
    </xdr:from>
    <xdr:ext cx="249299" cy="259045"/>
    <xdr:sp macro="" textlink="">
      <xdr:nvSpPr>
        <xdr:cNvPr id="669" name="テキスト ボックス 668"/>
        <xdr:cNvSpPr txBox="1"/>
      </xdr:nvSpPr>
      <xdr:spPr>
        <a:xfrm>
          <a:off x="14467649" y="13678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137885</xdr:rowOff>
    </xdr:from>
    <xdr:to>
      <xdr:col>20</xdr:col>
      <xdr:colOff>9525</xdr:colOff>
      <xdr:row>73</xdr:row>
      <xdr:rowOff>68035</xdr:rowOff>
    </xdr:to>
    <xdr:sp macro="" textlink="">
      <xdr:nvSpPr>
        <xdr:cNvPr id="670" name="円/楕円 669"/>
        <xdr:cNvSpPr/>
      </xdr:nvSpPr>
      <xdr:spPr>
        <a:xfrm>
          <a:off x="13652500" y="124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71</xdr:row>
      <xdr:rowOff>84562</xdr:rowOff>
    </xdr:from>
    <xdr:ext cx="378565" cy="259045"/>
    <xdr:sp macro="" textlink="">
      <xdr:nvSpPr>
        <xdr:cNvPr id="671" name="テキスト ボックス 670"/>
        <xdr:cNvSpPr txBox="1"/>
      </xdr:nvSpPr>
      <xdr:spPr>
        <a:xfrm>
          <a:off x="13514017" y="12257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10523</xdr:rowOff>
    </xdr:from>
    <xdr:to>
      <xdr:col>18</xdr:col>
      <xdr:colOff>492125</xdr:colOff>
      <xdr:row>72</xdr:row>
      <xdr:rowOff>112123</xdr:rowOff>
    </xdr:to>
    <xdr:sp macro="" textlink="">
      <xdr:nvSpPr>
        <xdr:cNvPr id="672" name="円/楕円 671"/>
        <xdr:cNvSpPr/>
      </xdr:nvSpPr>
      <xdr:spPr>
        <a:xfrm>
          <a:off x="12763500" y="1235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72</xdr:row>
      <xdr:rowOff>103250</xdr:rowOff>
    </xdr:from>
    <xdr:ext cx="378565" cy="259045"/>
    <xdr:sp macro="" textlink="">
      <xdr:nvSpPr>
        <xdr:cNvPr id="673" name="テキスト ボックス 672"/>
        <xdr:cNvSpPr txBox="1"/>
      </xdr:nvSpPr>
      <xdr:spPr>
        <a:xfrm>
          <a:off x="12625017" y="12447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9" name="テキスト ボックス 68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91" name="テキスト ボックス 69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93" name="テキスト ボックス 69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7" name="直線コネクタ 696"/>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8"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9" name="直線コネクタ 698"/>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700"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701" name="直線コネクタ 700"/>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60185</xdr:rowOff>
    </xdr:from>
    <xdr:to>
      <xdr:col>23</xdr:col>
      <xdr:colOff>517525</xdr:colOff>
      <xdr:row>96</xdr:row>
      <xdr:rowOff>82741</xdr:rowOff>
    </xdr:to>
    <xdr:cxnSp macro="">
      <xdr:nvCxnSpPr>
        <xdr:cNvPr id="702" name="直線コネクタ 701"/>
        <xdr:cNvCxnSpPr/>
      </xdr:nvCxnSpPr>
      <xdr:spPr>
        <a:xfrm>
          <a:off x="15481300" y="16519385"/>
          <a:ext cx="8382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95032</xdr:rowOff>
    </xdr:from>
    <xdr:ext cx="534377" cy="259045"/>
    <xdr:sp macro="" textlink="">
      <xdr:nvSpPr>
        <xdr:cNvPr id="703" name="公債費平均値テキスト"/>
        <xdr:cNvSpPr txBox="1"/>
      </xdr:nvSpPr>
      <xdr:spPr>
        <a:xfrm>
          <a:off x="16370300" y="1621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704" name="フローチャート : 判断 703"/>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33249</xdr:rowOff>
    </xdr:from>
    <xdr:to>
      <xdr:col>22</xdr:col>
      <xdr:colOff>365125</xdr:colOff>
      <xdr:row>96</xdr:row>
      <xdr:rowOff>60185</xdr:rowOff>
    </xdr:to>
    <xdr:cxnSp macro="">
      <xdr:nvCxnSpPr>
        <xdr:cNvPr id="705" name="直線コネクタ 704"/>
        <xdr:cNvCxnSpPr/>
      </xdr:nvCxnSpPr>
      <xdr:spPr>
        <a:xfrm>
          <a:off x="14592300" y="16492449"/>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6" name="フローチャート : 判断 705"/>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158659</xdr:rowOff>
    </xdr:from>
    <xdr:ext cx="534377" cy="259045"/>
    <xdr:sp macro="" textlink="">
      <xdr:nvSpPr>
        <xdr:cNvPr id="707" name="テキスト ボックス 706"/>
        <xdr:cNvSpPr txBox="1"/>
      </xdr:nvSpPr>
      <xdr:spPr>
        <a:xfrm>
          <a:off x="15214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8750</xdr:rowOff>
    </xdr:from>
    <xdr:to>
      <xdr:col>21</xdr:col>
      <xdr:colOff>161925</xdr:colOff>
      <xdr:row>96</xdr:row>
      <xdr:rowOff>33249</xdr:rowOff>
    </xdr:to>
    <xdr:cxnSp macro="">
      <xdr:nvCxnSpPr>
        <xdr:cNvPr id="708" name="直線コネクタ 707"/>
        <xdr:cNvCxnSpPr/>
      </xdr:nvCxnSpPr>
      <xdr:spPr>
        <a:xfrm>
          <a:off x="13703300" y="16467950"/>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9" name="フローチャート : 判断 708"/>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10" name="テキスト ボックス 709"/>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712</xdr:rowOff>
    </xdr:from>
    <xdr:to>
      <xdr:col>19</xdr:col>
      <xdr:colOff>644525</xdr:colOff>
      <xdr:row>96</xdr:row>
      <xdr:rowOff>8750</xdr:rowOff>
    </xdr:to>
    <xdr:cxnSp macro="">
      <xdr:nvCxnSpPr>
        <xdr:cNvPr id="711" name="直線コネクタ 710"/>
        <xdr:cNvCxnSpPr/>
      </xdr:nvCxnSpPr>
      <xdr:spPr>
        <a:xfrm>
          <a:off x="12814300" y="16459912"/>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12" name="フローチャート : 判断 711"/>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13" name="テキスト ボックス 712"/>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14" name="フローチャート : 判断 713"/>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130008</xdr:rowOff>
    </xdr:from>
    <xdr:ext cx="534377" cy="259045"/>
    <xdr:sp macro="" textlink="">
      <xdr:nvSpPr>
        <xdr:cNvPr id="715" name="テキスト ボックス 714"/>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31941</xdr:rowOff>
    </xdr:from>
    <xdr:to>
      <xdr:col>23</xdr:col>
      <xdr:colOff>568325</xdr:colOff>
      <xdr:row>96</xdr:row>
      <xdr:rowOff>133541</xdr:rowOff>
    </xdr:to>
    <xdr:sp macro="" textlink="">
      <xdr:nvSpPr>
        <xdr:cNvPr id="721" name="円/楕円 720"/>
        <xdr:cNvSpPr/>
      </xdr:nvSpPr>
      <xdr:spPr>
        <a:xfrm>
          <a:off x="16268700" y="164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10368</xdr:rowOff>
    </xdr:from>
    <xdr:ext cx="534377" cy="259045"/>
    <xdr:sp macro="" textlink="">
      <xdr:nvSpPr>
        <xdr:cNvPr id="722" name="公債費該当値テキスト"/>
        <xdr:cNvSpPr txBox="1"/>
      </xdr:nvSpPr>
      <xdr:spPr>
        <a:xfrm>
          <a:off x="16370300" y="164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24,990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9385</xdr:rowOff>
    </xdr:from>
    <xdr:to>
      <xdr:col>22</xdr:col>
      <xdr:colOff>415925</xdr:colOff>
      <xdr:row>96</xdr:row>
      <xdr:rowOff>110985</xdr:rowOff>
    </xdr:to>
    <xdr:sp macro="" textlink="">
      <xdr:nvSpPr>
        <xdr:cNvPr id="723" name="円/楕円 722"/>
        <xdr:cNvSpPr/>
      </xdr:nvSpPr>
      <xdr:spPr>
        <a:xfrm>
          <a:off x="15430500" y="164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102112</xdr:rowOff>
    </xdr:from>
    <xdr:ext cx="534377" cy="259045"/>
    <xdr:sp macro="" textlink="">
      <xdr:nvSpPr>
        <xdr:cNvPr id="724" name="テキスト ボックス 723"/>
        <xdr:cNvSpPr txBox="1"/>
      </xdr:nvSpPr>
      <xdr:spPr>
        <a:xfrm>
          <a:off x="15214111" y="1656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153899</xdr:rowOff>
    </xdr:from>
    <xdr:to>
      <xdr:col>21</xdr:col>
      <xdr:colOff>212725</xdr:colOff>
      <xdr:row>96</xdr:row>
      <xdr:rowOff>84049</xdr:rowOff>
    </xdr:to>
    <xdr:sp macro="" textlink="">
      <xdr:nvSpPr>
        <xdr:cNvPr id="725" name="円/楕円 724"/>
        <xdr:cNvSpPr/>
      </xdr:nvSpPr>
      <xdr:spPr>
        <a:xfrm>
          <a:off x="14541500" y="164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75176</xdr:rowOff>
    </xdr:from>
    <xdr:ext cx="534377" cy="259045"/>
    <xdr:sp macro="" textlink="">
      <xdr:nvSpPr>
        <xdr:cNvPr id="726" name="テキスト ボックス 725"/>
        <xdr:cNvSpPr txBox="1"/>
      </xdr:nvSpPr>
      <xdr:spPr>
        <a:xfrm>
          <a:off x="14325111" y="1653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129400</xdr:rowOff>
    </xdr:from>
    <xdr:to>
      <xdr:col>20</xdr:col>
      <xdr:colOff>9525</xdr:colOff>
      <xdr:row>96</xdr:row>
      <xdr:rowOff>59550</xdr:rowOff>
    </xdr:to>
    <xdr:sp macro="" textlink="">
      <xdr:nvSpPr>
        <xdr:cNvPr id="727" name="円/楕円 726"/>
        <xdr:cNvSpPr/>
      </xdr:nvSpPr>
      <xdr:spPr>
        <a:xfrm>
          <a:off x="13652500" y="164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50677</xdr:rowOff>
    </xdr:from>
    <xdr:ext cx="534377" cy="259045"/>
    <xdr:sp macro="" textlink="">
      <xdr:nvSpPr>
        <xdr:cNvPr id="728" name="テキスト ボックス 727"/>
        <xdr:cNvSpPr txBox="1"/>
      </xdr:nvSpPr>
      <xdr:spPr>
        <a:xfrm>
          <a:off x="13436111" y="165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121362</xdr:rowOff>
    </xdr:from>
    <xdr:to>
      <xdr:col>18</xdr:col>
      <xdr:colOff>492125</xdr:colOff>
      <xdr:row>96</xdr:row>
      <xdr:rowOff>51512</xdr:rowOff>
    </xdr:to>
    <xdr:sp macro="" textlink="">
      <xdr:nvSpPr>
        <xdr:cNvPr id="729" name="円/楕円 728"/>
        <xdr:cNvSpPr/>
      </xdr:nvSpPr>
      <xdr:spPr>
        <a:xfrm>
          <a:off x="12763500" y="164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42639</xdr:rowOff>
    </xdr:from>
    <xdr:ext cx="534377" cy="259045"/>
    <xdr:sp macro="" textlink="">
      <xdr:nvSpPr>
        <xdr:cNvPr id="730" name="テキスト ボックス 729"/>
        <xdr:cNvSpPr txBox="1"/>
      </xdr:nvSpPr>
      <xdr:spPr>
        <a:xfrm>
          <a:off x="12547111" y="1650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6" name="テキスト ボックス 74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8" name="テキスト ボックス 74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52" name="直線コネクタ 751"/>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5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55"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6" name="直線コネクタ 755"/>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8"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9" name="フローチャート : 判断 758"/>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61" name="フローチャート : 判断 760"/>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62" name="テキスト ボックス 761"/>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64" name="フローチャート : 判断 763"/>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65" name="テキスト ボックス 764"/>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7" name="フローチャート : 判断 766"/>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8" name="テキスト ボックス 767"/>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9" name="フローチャート : 判断 768"/>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70" name="テキスト ボックス 769"/>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6" name="円/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8" name="円/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9" name="テキスト ボックス 77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0" name="円/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1" name="テキスト ボックス 78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2" name="円/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3" name="テキスト ボックス 78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4" name="円/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5" name="テキスト ボックス 78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民生費は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124,444</a:t>
          </a:r>
          <a:r>
            <a:rPr kumimoji="1" lang="ja-JP" altLang="ja-JP" sz="1300">
              <a:solidFill>
                <a:schemeClr val="dk1"/>
              </a:solidFill>
              <a:effectLst/>
              <a:latin typeface="+mn-lt"/>
              <a:ea typeface="+mn-ea"/>
              <a:cs typeface="+mn-cs"/>
            </a:rPr>
            <a:t>円となっている。類似団体平均と比較する</a:t>
          </a:r>
          <a:r>
            <a:rPr kumimoji="1" lang="ja-JP" altLang="en-US" sz="1300">
              <a:solidFill>
                <a:schemeClr val="dk1"/>
              </a:solidFill>
              <a:effectLst/>
              <a:latin typeface="+mn-lt"/>
              <a:ea typeface="+mn-ea"/>
              <a:cs typeface="+mn-cs"/>
            </a:rPr>
            <a:t>と</a:t>
          </a:r>
          <a:r>
            <a:rPr kumimoji="1" lang="en-US" altLang="ja-JP" sz="1300">
              <a:solidFill>
                <a:schemeClr val="dk1"/>
              </a:solidFill>
              <a:effectLst/>
              <a:latin typeface="+mn-lt"/>
              <a:ea typeface="+mn-ea"/>
              <a:cs typeface="+mn-cs"/>
            </a:rPr>
            <a:t>18,714</a:t>
          </a:r>
          <a:r>
            <a:rPr kumimoji="1" lang="ja-JP" altLang="ja-JP" sz="1300">
              <a:solidFill>
                <a:schemeClr val="dk1"/>
              </a:solidFill>
              <a:effectLst/>
              <a:latin typeface="+mn-lt"/>
              <a:ea typeface="+mn-ea"/>
              <a:cs typeface="+mn-cs"/>
            </a:rPr>
            <a:t>円下回っているが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年度から増加している。児童福祉費が半分を占めており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民間保育所運営委託料の増が主な要因である。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教育費は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59,473</a:t>
          </a:r>
          <a:r>
            <a:rPr kumimoji="1" lang="ja-JP" altLang="ja-JP" sz="1300">
              <a:solidFill>
                <a:schemeClr val="dk1"/>
              </a:solidFill>
              <a:effectLst/>
              <a:latin typeface="+mn-lt"/>
              <a:ea typeface="+mn-ea"/>
              <a:cs typeface="+mn-cs"/>
            </a:rPr>
            <a:t>円となっている。平成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から学校建設事業により大幅に伸びており、</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類似団体平均と比較しても</a:t>
          </a:r>
          <a:r>
            <a:rPr kumimoji="1" lang="en-US" altLang="ja-JP" sz="1300">
              <a:solidFill>
                <a:schemeClr val="dk1"/>
              </a:solidFill>
              <a:effectLst/>
              <a:latin typeface="+mn-lt"/>
              <a:ea typeface="+mn-ea"/>
              <a:cs typeface="+mn-cs"/>
            </a:rPr>
            <a:t>20,825</a:t>
          </a:r>
          <a:r>
            <a:rPr kumimoji="1" lang="ja-JP" altLang="ja-JP" sz="1300">
              <a:solidFill>
                <a:schemeClr val="dk1"/>
              </a:solidFill>
              <a:effectLst/>
              <a:latin typeface="+mn-lt"/>
              <a:ea typeface="+mn-ea"/>
              <a:cs typeface="+mn-cs"/>
            </a:rPr>
            <a:t>円上回っている。</a:t>
          </a:r>
          <a:endParaRPr lang="ja-JP" altLang="ja-JP" sz="1300">
            <a:effectLst/>
          </a:endParaRPr>
        </a:p>
        <a:p>
          <a:r>
            <a:rPr kumimoji="1" lang="ja-JP" altLang="en-US" sz="1300">
              <a:solidFill>
                <a:schemeClr val="dk1"/>
              </a:solidFill>
              <a:effectLst/>
              <a:latin typeface="+mn-lt"/>
              <a:ea typeface="+mn-ea"/>
              <a:cs typeface="+mn-cs"/>
            </a:rPr>
            <a:t>　土</a:t>
          </a:r>
          <a:r>
            <a:rPr kumimoji="1" lang="ja-JP" altLang="ja-JP" sz="1300">
              <a:solidFill>
                <a:schemeClr val="dk1"/>
              </a:solidFill>
              <a:effectLst/>
              <a:latin typeface="+mn-lt"/>
              <a:ea typeface="+mn-ea"/>
              <a:cs typeface="+mn-cs"/>
            </a:rPr>
            <a:t>木費は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40,599</a:t>
          </a:r>
          <a:r>
            <a:rPr kumimoji="1" lang="ja-JP" altLang="ja-JP" sz="1300">
              <a:solidFill>
                <a:schemeClr val="dk1"/>
              </a:solidFill>
              <a:effectLst/>
              <a:latin typeface="+mn-lt"/>
              <a:ea typeface="+mn-ea"/>
              <a:cs typeface="+mn-cs"/>
            </a:rPr>
            <a:t>円となっている。年々増加傾向にあり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道路改良事業や道路・公園等の維持管理費用が増加していることが主な要因である。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消防費は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15,541</a:t>
          </a:r>
          <a:r>
            <a:rPr kumimoji="1" lang="ja-JP" altLang="ja-JP" sz="1300">
              <a:solidFill>
                <a:schemeClr val="dk1"/>
              </a:solidFill>
              <a:effectLst/>
              <a:latin typeface="+mn-lt"/>
              <a:ea typeface="+mn-ea"/>
              <a:cs typeface="+mn-cs"/>
            </a:rPr>
            <a:t>円となっている。平成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年度は消防庁舎建設事業のため大幅に伸びている。平成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年度は類似団体平均と比較して</a:t>
          </a:r>
          <a:r>
            <a:rPr kumimoji="1" lang="en-US" altLang="ja-JP" sz="1300">
              <a:solidFill>
                <a:schemeClr val="dk1"/>
              </a:solidFill>
              <a:effectLst/>
              <a:latin typeface="+mn-lt"/>
              <a:ea typeface="+mn-ea"/>
              <a:cs typeface="+mn-cs"/>
            </a:rPr>
            <a:t>3,341</a:t>
          </a:r>
          <a:r>
            <a:rPr kumimoji="1" lang="ja-JP" altLang="ja-JP" sz="1300">
              <a:solidFill>
                <a:schemeClr val="dk1"/>
              </a:solidFill>
              <a:effectLst/>
              <a:latin typeface="+mn-lt"/>
              <a:ea typeface="+mn-ea"/>
              <a:cs typeface="+mn-cs"/>
            </a:rPr>
            <a:t>円上回っており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消防・救急車両購入が主な要因である。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総務費は、住民一人当たり</a:t>
          </a:r>
          <a:r>
            <a:rPr kumimoji="1" lang="en-US" altLang="ja-JP" sz="1300">
              <a:solidFill>
                <a:schemeClr val="dk1"/>
              </a:solidFill>
              <a:effectLst/>
              <a:latin typeface="+mn-lt"/>
              <a:ea typeface="+mn-ea"/>
              <a:cs typeface="+mn-cs"/>
            </a:rPr>
            <a:t>50,061</a:t>
          </a:r>
          <a:r>
            <a:rPr kumimoji="1" lang="ja-JP" altLang="en-US" sz="1300">
              <a:solidFill>
                <a:schemeClr val="dk1"/>
              </a:solidFill>
              <a:effectLst/>
              <a:latin typeface="+mn-lt"/>
              <a:ea typeface="+mn-ea"/>
              <a:cs typeface="+mn-cs"/>
            </a:rPr>
            <a:t>円となっている。財政調整基金、減債基金、公共施設整備基金への積立の増が主な要因である。　　　　　　　　　　　　　　　　　　　　　　　　　　　　　　　　　　　　　　　　　　　　　　　　　　　　　　　　　　　　　　　　　　　　</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財政調整基金残高の割合については、残高が標準財政規模の</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％程度となるように積み立てを行っており、平成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年度は前年度に対し</a:t>
          </a:r>
          <a:r>
            <a:rPr kumimoji="1" lang="en-US" altLang="ja-JP" sz="1300">
              <a:latin typeface="ＭＳ ゴシック" pitchFamily="49" charset="-128"/>
              <a:ea typeface="ＭＳ ゴシック" pitchFamily="49" charset="-128"/>
            </a:rPr>
            <a:t>1.11</a:t>
          </a:r>
          <a:r>
            <a:rPr kumimoji="1" lang="ja-JP" altLang="en-US" sz="1300">
              <a:latin typeface="ＭＳ ゴシック" pitchFamily="49" charset="-128"/>
              <a:ea typeface="ＭＳ ゴシック" pitchFamily="49" charset="-128"/>
            </a:rPr>
            <a:t>％上昇した。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実質収支額は、国庫支出金や市債の増加により前年度の歳入額と比べ増となったが、それ以上に学校建設事業等の大規模な事業により歳出が増となったことに加え、繰越事業が多かったため、前年に比べ</a:t>
          </a:r>
          <a:r>
            <a:rPr kumimoji="1" lang="en-US" altLang="ja-JP" sz="1300">
              <a:latin typeface="ＭＳ ゴシック" pitchFamily="49" charset="-128"/>
              <a:ea typeface="ＭＳ ゴシック" pitchFamily="49" charset="-128"/>
            </a:rPr>
            <a:t>3.45</a:t>
          </a:r>
          <a:r>
            <a:rPr kumimoji="1" lang="ja-JP" altLang="en-US" sz="1300">
              <a:latin typeface="ＭＳ ゴシック" pitchFamily="49" charset="-128"/>
              <a:ea typeface="ＭＳ ゴシック" pitchFamily="49" charset="-128"/>
            </a:rPr>
            <a:t>ポイント減少となり、実質単年度収支も、</a:t>
          </a:r>
          <a:r>
            <a:rPr kumimoji="1" lang="en-US" altLang="ja-JP" sz="1300">
              <a:latin typeface="ＭＳ ゴシック" pitchFamily="49" charset="-128"/>
              <a:ea typeface="ＭＳ ゴシック" pitchFamily="49" charset="-128"/>
            </a:rPr>
            <a:t>4.34</a:t>
          </a:r>
          <a:r>
            <a:rPr kumimoji="1" lang="ja-JP" altLang="en-US" sz="1300">
              <a:latin typeface="ＭＳ ゴシック" pitchFamily="49" charset="-128"/>
              <a:ea typeface="ＭＳ ゴシック" pitchFamily="49" charset="-128"/>
            </a:rPr>
            <a:t>ポイント減少した。</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一般会計</a:t>
          </a:r>
          <a:r>
            <a:rPr kumimoji="1" lang="ja-JP" altLang="ja-JP" sz="1400">
              <a:solidFill>
                <a:schemeClr val="dk1"/>
              </a:solidFill>
              <a:effectLst/>
              <a:latin typeface="+mn-lt"/>
              <a:ea typeface="+mn-ea"/>
              <a:cs typeface="+mn-cs"/>
            </a:rPr>
            <a:t>は</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国庫支出金や市債の増加により前年度の歳入額と比べ増となったが</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それ以上に学校建設事業等の大規模な事業により歳出が増となったことに加え</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繰越事業が多かったため</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前年に比べ</a:t>
          </a:r>
          <a:r>
            <a:rPr kumimoji="1" lang="en-US" altLang="ja-JP" sz="1400">
              <a:solidFill>
                <a:schemeClr val="dk1"/>
              </a:solidFill>
              <a:effectLst/>
              <a:latin typeface="+mn-lt"/>
              <a:ea typeface="+mn-ea"/>
              <a:cs typeface="+mn-cs"/>
            </a:rPr>
            <a:t>3.45</a:t>
          </a:r>
          <a:r>
            <a:rPr kumimoji="1" lang="ja-JP" altLang="en-US" sz="1400">
              <a:solidFill>
                <a:schemeClr val="dk1"/>
              </a:solidFill>
              <a:effectLst/>
              <a:latin typeface="+mn-lt"/>
              <a:ea typeface="+mn-ea"/>
              <a:cs typeface="+mn-cs"/>
            </a:rPr>
            <a:t>ポイント</a:t>
          </a:r>
          <a:r>
            <a:rPr kumimoji="1" lang="ja-JP" altLang="ja-JP" sz="1400">
              <a:solidFill>
                <a:schemeClr val="dk1"/>
              </a:solidFill>
              <a:effectLst/>
              <a:latin typeface="+mn-lt"/>
              <a:ea typeface="+mn-ea"/>
              <a:cs typeface="+mn-cs"/>
            </a:rPr>
            <a:t>減少とな</a:t>
          </a:r>
          <a:r>
            <a:rPr kumimoji="1" lang="ja-JP" altLang="en-US" sz="1400">
              <a:solidFill>
                <a:schemeClr val="dk1"/>
              </a:solidFill>
              <a:effectLst/>
              <a:latin typeface="+mn-lt"/>
              <a:ea typeface="+mn-ea"/>
              <a:cs typeface="+mn-cs"/>
            </a:rPr>
            <a:t>り、黒字割合が減少している。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全ての会計で赤字額はないが、水道事業会計は損益が毎年赤字であるため、</a:t>
          </a:r>
          <a:r>
            <a:rPr kumimoji="1" lang="ja-JP" altLang="en-US" sz="1400">
              <a:solidFill>
                <a:sysClr val="windowText" lastClr="000000"/>
              </a:solidFill>
              <a:effectLst/>
              <a:latin typeface="+mn-lt"/>
              <a:ea typeface="+mn-ea"/>
              <a:cs typeface="+mn-cs"/>
            </a:rPr>
            <a:t>黒字割合は年々</a:t>
          </a:r>
          <a:r>
            <a:rPr kumimoji="1" lang="ja-JP" altLang="en-US" sz="1400">
              <a:solidFill>
                <a:schemeClr val="dk1"/>
              </a:solidFill>
              <a:effectLst/>
              <a:latin typeface="+mn-lt"/>
              <a:ea typeface="+mn-ea"/>
              <a:cs typeface="+mn-cs"/>
            </a:rPr>
            <a:t>減少している。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82199349</v>
      </c>
      <c r="BO4" s="411"/>
      <c r="BP4" s="411"/>
      <c r="BQ4" s="411"/>
      <c r="BR4" s="411"/>
      <c r="BS4" s="411"/>
      <c r="BT4" s="411"/>
      <c r="BU4" s="412"/>
      <c r="BV4" s="410">
        <v>76571009</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3.2</v>
      </c>
      <c r="CU4" s="588"/>
      <c r="CV4" s="588"/>
      <c r="CW4" s="588"/>
      <c r="CX4" s="588"/>
      <c r="CY4" s="588"/>
      <c r="CZ4" s="588"/>
      <c r="DA4" s="589"/>
      <c r="DB4" s="587">
        <v>6.7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79557912</v>
      </c>
      <c r="BO5" s="416"/>
      <c r="BP5" s="416"/>
      <c r="BQ5" s="416"/>
      <c r="BR5" s="416"/>
      <c r="BS5" s="416"/>
      <c r="BT5" s="416"/>
      <c r="BU5" s="417"/>
      <c r="BV5" s="415">
        <v>73046681</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90.8</v>
      </c>
      <c r="CU5" s="386"/>
      <c r="CV5" s="386"/>
      <c r="CW5" s="386"/>
      <c r="CX5" s="386"/>
      <c r="CY5" s="386"/>
      <c r="CZ5" s="386"/>
      <c r="DA5" s="387"/>
      <c r="DB5" s="385">
        <v>89</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87</v>
      </c>
      <c r="AV6" s="473"/>
      <c r="AW6" s="473"/>
      <c r="AX6" s="473"/>
      <c r="AY6" s="395" t="s">
        <v>88</v>
      </c>
      <c r="AZ6" s="396"/>
      <c r="BA6" s="396"/>
      <c r="BB6" s="396"/>
      <c r="BC6" s="396"/>
      <c r="BD6" s="396"/>
      <c r="BE6" s="396"/>
      <c r="BF6" s="396"/>
      <c r="BG6" s="396"/>
      <c r="BH6" s="396"/>
      <c r="BI6" s="396"/>
      <c r="BJ6" s="396"/>
      <c r="BK6" s="396"/>
      <c r="BL6" s="396"/>
      <c r="BM6" s="397"/>
      <c r="BN6" s="415">
        <v>2641437</v>
      </c>
      <c r="BO6" s="416"/>
      <c r="BP6" s="416"/>
      <c r="BQ6" s="416"/>
      <c r="BR6" s="416"/>
      <c r="BS6" s="416"/>
      <c r="BT6" s="416"/>
      <c r="BU6" s="417"/>
      <c r="BV6" s="415">
        <v>3524328</v>
      </c>
      <c r="BW6" s="416"/>
      <c r="BX6" s="416"/>
      <c r="BY6" s="416"/>
      <c r="BZ6" s="416"/>
      <c r="CA6" s="416"/>
      <c r="CB6" s="416"/>
      <c r="CC6" s="417"/>
      <c r="CD6" s="424" t="s">
        <v>89</v>
      </c>
      <c r="CE6" s="425"/>
      <c r="CF6" s="425"/>
      <c r="CG6" s="425"/>
      <c r="CH6" s="425"/>
      <c r="CI6" s="425"/>
      <c r="CJ6" s="425"/>
      <c r="CK6" s="425"/>
      <c r="CL6" s="425"/>
      <c r="CM6" s="425"/>
      <c r="CN6" s="425"/>
      <c r="CO6" s="425"/>
      <c r="CP6" s="425"/>
      <c r="CQ6" s="425"/>
      <c r="CR6" s="425"/>
      <c r="CS6" s="426"/>
      <c r="CT6" s="561">
        <v>91</v>
      </c>
      <c r="CU6" s="562"/>
      <c r="CV6" s="562"/>
      <c r="CW6" s="562"/>
      <c r="CX6" s="562"/>
      <c r="CY6" s="562"/>
      <c r="CZ6" s="562"/>
      <c r="DA6" s="563"/>
      <c r="DB6" s="561">
        <v>89.6</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90</v>
      </c>
      <c r="AN7" s="389"/>
      <c r="AO7" s="389"/>
      <c r="AP7" s="389"/>
      <c r="AQ7" s="389"/>
      <c r="AR7" s="389"/>
      <c r="AS7" s="389"/>
      <c r="AT7" s="390"/>
      <c r="AU7" s="472" t="s">
        <v>91</v>
      </c>
      <c r="AV7" s="473"/>
      <c r="AW7" s="473"/>
      <c r="AX7" s="473"/>
      <c r="AY7" s="395" t="s">
        <v>92</v>
      </c>
      <c r="AZ7" s="396"/>
      <c r="BA7" s="396"/>
      <c r="BB7" s="396"/>
      <c r="BC7" s="396"/>
      <c r="BD7" s="396"/>
      <c r="BE7" s="396"/>
      <c r="BF7" s="396"/>
      <c r="BG7" s="396"/>
      <c r="BH7" s="396"/>
      <c r="BI7" s="396"/>
      <c r="BJ7" s="396"/>
      <c r="BK7" s="396"/>
      <c r="BL7" s="396"/>
      <c r="BM7" s="397"/>
      <c r="BN7" s="415">
        <v>1141482</v>
      </c>
      <c r="BO7" s="416"/>
      <c r="BP7" s="416"/>
      <c r="BQ7" s="416"/>
      <c r="BR7" s="416"/>
      <c r="BS7" s="416"/>
      <c r="BT7" s="416"/>
      <c r="BU7" s="417"/>
      <c r="BV7" s="415">
        <v>487705</v>
      </c>
      <c r="BW7" s="416"/>
      <c r="BX7" s="416"/>
      <c r="BY7" s="416"/>
      <c r="BZ7" s="416"/>
      <c r="CA7" s="416"/>
      <c r="CB7" s="416"/>
      <c r="CC7" s="417"/>
      <c r="CD7" s="424" t="s">
        <v>93</v>
      </c>
      <c r="CE7" s="425"/>
      <c r="CF7" s="425"/>
      <c r="CG7" s="425"/>
      <c r="CH7" s="425"/>
      <c r="CI7" s="425"/>
      <c r="CJ7" s="425"/>
      <c r="CK7" s="425"/>
      <c r="CL7" s="425"/>
      <c r="CM7" s="425"/>
      <c r="CN7" s="425"/>
      <c r="CO7" s="425"/>
      <c r="CP7" s="425"/>
      <c r="CQ7" s="425"/>
      <c r="CR7" s="425"/>
      <c r="CS7" s="426"/>
      <c r="CT7" s="415">
        <v>46704446</v>
      </c>
      <c r="CU7" s="416"/>
      <c r="CV7" s="416"/>
      <c r="CW7" s="416"/>
      <c r="CX7" s="416"/>
      <c r="CY7" s="416"/>
      <c r="CZ7" s="416"/>
      <c r="DA7" s="417"/>
      <c r="DB7" s="415">
        <v>45580638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94</v>
      </c>
      <c r="AN8" s="389"/>
      <c r="AO8" s="389"/>
      <c r="AP8" s="389"/>
      <c r="AQ8" s="389"/>
      <c r="AR8" s="389"/>
      <c r="AS8" s="389"/>
      <c r="AT8" s="390"/>
      <c r="AU8" s="472" t="s">
        <v>95</v>
      </c>
      <c r="AV8" s="473"/>
      <c r="AW8" s="473"/>
      <c r="AX8" s="473"/>
      <c r="AY8" s="395" t="s">
        <v>96</v>
      </c>
      <c r="AZ8" s="396"/>
      <c r="BA8" s="396"/>
      <c r="BB8" s="396"/>
      <c r="BC8" s="396"/>
      <c r="BD8" s="396"/>
      <c r="BE8" s="396"/>
      <c r="BF8" s="396"/>
      <c r="BG8" s="396"/>
      <c r="BH8" s="396"/>
      <c r="BI8" s="396"/>
      <c r="BJ8" s="396"/>
      <c r="BK8" s="396"/>
      <c r="BL8" s="396"/>
      <c r="BM8" s="397"/>
      <c r="BN8" s="415">
        <v>1499955</v>
      </c>
      <c r="BO8" s="416"/>
      <c r="BP8" s="416"/>
      <c r="BQ8" s="416"/>
      <c r="BR8" s="416"/>
      <c r="BS8" s="416"/>
      <c r="BT8" s="416"/>
      <c r="BU8" s="417"/>
      <c r="BV8" s="415">
        <v>3036623</v>
      </c>
      <c r="BW8" s="416"/>
      <c r="BX8" s="416"/>
      <c r="BY8" s="416"/>
      <c r="BZ8" s="416"/>
      <c r="CA8" s="416"/>
      <c r="CB8" s="416"/>
      <c r="CC8" s="417"/>
      <c r="CD8" s="424" t="s">
        <v>97</v>
      </c>
      <c r="CE8" s="425"/>
      <c r="CF8" s="425"/>
      <c r="CG8" s="425"/>
      <c r="CH8" s="425"/>
      <c r="CI8" s="425"/>
      <c r="CJ8" s="425"/>
      <c r="CK8" s="425"/>
      <c r="CL8" s="425"/>
      <c r="CM8" s="425"/>
      <c r="CN8" s="425"/>
      <c r="CO8" s="425"/>
      <c r="CP8" s="425"/>
      <c r="CQ8" s="425"/>
      <c r="CR8" s="425"/>
      <c r="CS8" s="426"/>
      <c r="CT8" s="524">
        <v>1</v>
      </c>
      <c r="CU8" s="525"/>
      <c r="CV8" s="525"/>
      <c r="CW8" s="525"/>
      <c r="CX8" s="525"/>
      <c r="CY8" s="525"/>
      <c r="CZ8" s="525"/>
      <c r="DA8" s="526"/>
      <c r="DB8" s="524">
        <v>0.99</v>
      </c>
      <c r="DC8" s="525"/>
      <c r="DD8" s="525"/>
      <c r="DE8" s="525"/>
      <c r="DF8" s="525"/>
      <c r="DG8" s="525"/>
      <c r="DH8" s="525"/>
      <c r="DI8" s="526"/>
      <c r="DJ8" s="139"/>
      <c r="DK8" s="139"/>
      <c r="DL8" s="139"/>
      <c r="DM8" s="139"/>
      <c r="DN8" s="139"/>
      <c r="DO8" s="139"/>
    </row>
    <row r="9" spans="1:119" ht="18.75" customHeight="1" thickBot="1">
      <c r="A9" s="140"/>
      <c r="B9" s="550" t="s">
        <v>98</v>
      </c>
      <c r="C9" s="551"/>
      <c r="D9" s="551"/>
      <c r="E9" s="551"/>
      <c r="F9" s="551"/>
      <c r="G9" s="551"/>
      <c r="H9" s="551"/>
      <c r="I9" s="551"/>
      <c r="J9" s="551"/>
      <c r="K9" s="478"/>
      <c r="L9" s="552" t="s">
        <v>99</v>
      </c>
      <c r="M9" s="553"/>
      <c r="N9" s="553"/>
      <c r="O9" s="553"/>
      <c r="P9" s="553"/>
      <c r="Q9" s="554"/>
      <c r="R9" s="555">
        <v>226963</v>
      </c>
      <c r="S9" s="556"/>
      <c r="T9" s="556"/>
      <c r="U9" s="556"/>
      <c r="V9" s="557"/>
      <c r="W9" s="494" t="s">
        <v>100</v>
      </c>
      <c r="X9" s="495"/>
      <c r="Y9" s="495"/>
      <c r="Z9" s="495"/>
      <c r="AA9" s="495"/>
      <c r="AB9" s="495"/>
      <c r="AC9" s="495"/>
      <c r="AD9" s="495"/>
      <c r="AE9" s="495"/>
      <c r="AF9" s="495"/>
      <c r="AG9" s="495"/>
      <c r="AH9" s="495"/>
      <c r="AI9" s="495"/>
      <c r="AJ9" s="495"/>
      <c r="AK9" s="495"/>
      <c r="AL9" s="558"/>
      <c r="AM9" s="484" t="s">
        <v>101</v>
      </c>
      <c r="AN9" s="389"/>
      <c r="AO9" s="389"/>
      <c r="AP9" s="389"/>
      <c r="AQ9" s="389"/>
      <c r="AR9" s="389"/>
      <c r="AS9" s="389"/>
      <c r="AT9" s="390"/>
      <c r="AU9" s="472" t="s">
        <v>79</v>
      </c>
      <c r="AV9" s="473"/>
      <c r="AW9" s="473"/>
      <c r="AX9" s="473"/>
      <c r="AY9" s="395" t="s">
        <v>102</v>
      </c>
      <c r="AZ9" s="396"/>
      <c r="BA9" s="396"/>
      <c r="BB9" s="396"/>
      <c r="BC9" s="396"/>
      <c r="BD9" s="396"/>
      <c r="BE9" s="396"/>
      <c r="BF9" s="396"/>
      <c r="BG9" s="396"/>
      <c r="BH9" s="396"/>
      <c r="BI9" s="396"/>
      <c r="BJ9" s="396"/>
      <c r="BK9" s="396"/>
      <c r="BL9" s="396"/>
      <c r="BM9" s="397"/>
      <c r="BN9" s="415">
        <v>-1536668</v>
      </c>
      <c r="BO9" s="416"/>
      <c r="BP9" s="416"/>
      <c r="BQ9" s="416"/>
      <c r="BR9" s="416"/>
      <c r="BS9" s="416"/>
      <c r="BT9" s="416"/>
      <c r="BU9" s="417"/>
      <c r="BV9" s="415">
        <v>1065011</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10.3</v>
      </c>
      <c r="CU9" s="386"/>
      <c r="CV9" s="386"/>
      <c r="CW9" s="386"/>
      <c r="CX9" s="386"/>
      <c r="CY9" s="386"/>
      <c r="CZ9" s="386"/>
      <c r="DA9" s="387"/>
      <c r="DB9" s="385">
        <v>11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104</v>
      </c>
      <c r="M10" s="389"/>
      <c r="N10" s="389"/>
      <c r="O10" s="389"/>
      <c r="P10" s="389"/>
      <c r="Q10" s="390"/>
      <c r="R10" s="391">
        <v>214590</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95</v>
      </c>
      <c r="AV10" s="473"/>
      <c r="AW10" s="473"/>
      <c r="AX10" s="473"/>
      <c r="AY10" s="395" t="s">
        <v>106</v>
      </c>
      <c r="AZ10" s="396"/>
      <c r="BA10" s="396"/>
      <c r="BB10" s="396"/>
      <c r="BC10" s="396"/>
      <c r="BD10" s="396"/>
      <c r="BE10" s="396"/>
      <c r="BF10" s="396"/>
      <c r="BG10" s="396"/>
      <c r="BH10" s="396"/>
      <c r="BI10" s="396"/>
      <c r="BJ10" s="396"/>
      <c r="BK10" s="396"/>
      <c r="BL10" s="396"/>
      <c r="BM10" s="397"/>
      <c r="BN10" s="415">
        <v>894979</v>
      </c>
      <c r="BO10" s="416"/>
      <c r="BP10" s="416"/>
      <c r="BQ10" s="416"/>
      <c r="BR10" s="416"/>
      <c r="BS10" s="416"/>
      <c r="BT10" s="416"/>
      <c r="BU10" s="417"/>
      <c r="BV10" s="415">
        <v>2098</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227127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293595</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218394</v>
      </c>
      <c r="S13" s="517"/>
      <c r="T13" s="517"/>
      <c r="U13" s="517"/>
      <c r="V13" s="518"/>
      <c r="W13" s="504" t="s">
        <v>124</v>
      </c>
      <c r="X13" s="428"/>
      <c r="Y13" s="428"/>
      <c r="Z13" s="428"/>
      <c r="AA13" s="428"/>
      <c r="AB13" s="429"/>
      <c r="AC13" s="391">
        <v>3122</v>
      </c>
      <c r="AD13" s="392"/>
      <c r="AE13" s="392"/>
      <c r="AF13" s="392"/>
      <c r="AG13" s="393"/>
      <c r="AH13" s="391">
        <v>3133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-935284</v>
      </c>
      <c r="BO13" s="416"/>
      <c r="BP13" s="416"/>
      <c r="BQ13" s="416"/>
      <c r="BR13" s="416"/>
      <c r="BS13" s="416"/>
      <c r="BT13" s="416"/>
      <c r="BU13" s="417"/>
      <c r="BV13" s="415">
        <v>1067109</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6.5</v>
      </c>
      <c r="CU13" s="386"/>
      <c r="CV13" s="386"/>
      <c r="CW13" s="386"/>
      <c r="CX13" s="386"/>
      <c r="CY13" s="386"/>
      <c r="CZ13" s="386"/>
      <c r="DA13" s="387"/>
      <c r="DB13" s="385">
        <v>6.7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223755</v>
      </c>
      <c r="S14" s="517"/>
      <c r="T14" s="517"/>
      <c r="U14" s="517"/>
      <c r="V14" s="518"/>
      <c r="W14" s="519"/>
      <c r="X14" s="431"/>
      <c r="Y14" s="431"/>
      <c r="Z14" s="431"/>
      <c r="AA14" s="431"/>
      <c r="AB14" s="432"/>
      <c r="AC14" s="509">
        <v>3.2</v>
      </c>
      <c r="AD14" s="510"/>
      <c r="AE14" s="510"/>
      <c r="AF14" s="510"/>
      <c r="AG14" s="511"/>
      <c r="AH14" s="509">
        <v>3.5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46.3</v>
      </c>
      <c r="CU14" s="488"/>
      <c r="CV14" s="488"/>
      <c r="CW14" s="488"/>
      <c r="CX14" s="488"/>
      <c r="CY14" s="488"/>
      <c r="CZ14" s="488"/>
      <c r="DA14" s="489"/>
      <c r="DB14" s="520">
        <v>49.5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215764</v>
      </c>
      <c r="S15" s="517"/>
      <c r="T15" s="517"/>
      <c r="U15" s="517"/>
      <c r="V15" s="518"/>
      <c r="W15" s="504" t="s">
        <v>131</v>
      </c>
      <c r="X15" s="428"/>
      <c r="Y15" s="428"/>
      <c r="Z15" s="428"/>
      <c r="AA15" s="428"/>
      <c r="AB15" s="429"/>
      <c r="AC15" s="391">
        <v>20412</v>
      </c>
      <c r="AD15" s="392"/>
      <c r="AE15" s="392"/>
      <c r="AF15" s="392"/>
      <c r="AG15" s="393"/>
      <c r="AH15" s="391">
        <v>17268</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35400009</v>
      </c>
      <c r="BO15" s="411"/>
      <c r="BP15" s="411"/>
      <c r="BQ15" s="411"/>
      <c r="BR15" s="411"/>
      <c r="BS15" s="411"/>
      <c r="BT15" s="411"/>
      <c r="BU15" s="412"/>
      <c r="BV15" s="410">
        <v>34076683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20.8</v>
      </c>
      <c r="AD16" s="510"/>
      <c r="AE16" s="510"/>
      <c r="AF16" s="510"/>
      <c r="AG16" s="511"/>
      <c r="AH16" s="509">
        <v>19.3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34932099</v>
      </c>
      <c r="BO16" s="416"/>
      <c r="BP16" s="416"/>
      <c r="BQ16" s="416"/>
      <c r="BR16" s="416"/>
      <c r="BS16" s="416"/>
      <c r="BT16" s="416"/>
      <c r="BU16" s="417"/>
      <c r="BV16" s="415">
        <v>34213691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74784</v>
      </c>
      <c r="AD17" s="392"/>
      <c r="AE17" s="392"/>
      <c r="AF17" s="392"/>
      <c r="AG17" s="393"/>
      <c r="AH17" s="391">
        <v>69190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46116330</v>
      </c>
      <c r="BO17" s="416"/>
      <c r="BP17" s="416"/>
      <c r="BQ17" s="416"/>
      <c r="BR17" s="416"/>
      <c r="BS17" s="416"/>
      <c r="BT17" s="416"/>
      <c r="BU17" s="417"/>
      <c r="BV17" s="415">
        <v>44266285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283.72000000000003</v>
      </c>
      <c r="M18" s="480"/>
      <c r="N18" s="480"/>
      <c r="O18" s="480"/>
      <c r="P18" s="480"/>
      <c r="Q18" s="480"/>
      <c r="R18" s="481"/>
      <c r="S18" s="481"/>
      <c r="T18" s="481"/>
      <c r="U18" s="481"/>
      <c r="V18" s="482"/>
      <c r="W18" s="496"/>
      <c r="X18" s="497"/>
      <c r="Y18" s="497"/>
      <c r="Z18" s="497"/>
      <c r="AA18" s="497"/>
      <c r="AB18" s="505"/>
      <c r="AC18" s="379">
        <v>76.099999999999994</v>
      </c>
      <c r="AD18" s="380"/>
      <c r="AE18" s="380"/>
      <c r="AF18" s="380"/>
      <c r="AG18" s="483"/>
      <c r="AH18" s="379">
        <v>77.2</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43552462</v>
      </c>
      <c r="BO18" s="416"/>
      <c r="BP18" s="416"/>
      <c r="BQ18" s="416"/>
      <c r="BR18" s="416"/>
      <c r="BS18" s="416"/>
      <c r="BT18" s="416"/>
      <c r="BU18" s="417"/>
      <c r="BV18" s="415">
        <v>42572589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800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54780705</v>
      </c>
      <c r="BO19" s="416"/>
      <c r="BP19" s="416"/>
      <c r="BQ19" s="416"/>
      <c r="BR19" s="416"/>
      <c r="BS19" s="416"/>
      <c r="BT19" s="416"/>
      <c r="BU19" s="417"/>
      <c r="BV19" s="415">
        <v>52696536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98190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52560547</v>
      </c>
      <c r="BO23" s="416"/>
      <c r="BP23" s="416"/>
      <c r="BQ23" s="416"/>
      <c r="BR23" s="416"/>
      <c r="BS23" s="416"/>
      <c r="BT23" s="416"/>
      <c r="BU23" s="417"/>
      <c r="BV23" s="415">
        <v>52266311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9270</v>
      </c>
      <c r="R24" s="392"/>
      <c r="S24" s="392"/>
      <c r="T24" s="392"/>
      <c r="U24" s="392"/>
      <c r="V24" s="393"/>
      <c r="W24" s="457"/>
      <c r="X24" s="448"/>
      <c r="Y24" s="449"/>
      <c r="Z24" s="388" t="s">
        <v>155</v>
      </c>
      <c r="AA24" s="389"/>
      <c r="AB24" s="389"/>
      <c r="AC24" s="389"/>
      <c r="AD24" s="389"/>
      <c r="AE24" s="389"/>
      <c r="AF24" s="389"/>
      <c r="AG24" s="390"/>
      <c r="AH24" s="391">
        <v>1572</v>
      </c>
      <c r="AI24" s="392"/>
      <c r="AJ24" s="392"/>
      <c r="AK24" s="392"/>
      <c r="AL24" s="393"/>
      <c r="AM24" s="391">
        <v>5047692</v>
      </c>
      <c r="AN24" s="392"/>
      <c r="AO24" s="392"/>
      <c r="AP24" s="392"/>
      <c r="AQ24" s="392"/>
      <c r="AR24" s="393"/>
      <c r="AS24" s="391">
        <v>3211</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37283907</v>
      </c>
      <c r="BO24" s="416"/>
      <c r="BP24" s="416"/>
      <c r="BQ24" s="416"/>
      <c r="BR24" s="416"/>
      <c r="BS24" s="416"/>
      <c r="BT24" s="416"/>
      <c r="BU24" s="417"/>
      <c r="BV24" s="415">
        <v>38878465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2</v>
      </c>
      <c r="M25" s="392"/>
      <c r="N25" s="392"/>
      <c r="O25" s="392"/>
      <c r="P25" s="393"/>
      <c r="Q25" s="391">
        <v>7620</v>
      </c>
      <c r="R25" s="392"/>
      <c r="S25" s="392"/>
      <c r="T25" s="392"/>
      <c r="U25" s="392"/>
      <c r="V25" s="393"/>
      <c r="W25" s="457"/>
      <c r="X25" s="448"/>
      <c r="Y25" s="449"/>
      <c r="Z25" s="388" t="s">
        <v>158</v>
      </c>
      <c r="AA25" s="389"/>
      <c r="AB25" s="389"/>
      <c r="AC25" s="389"/>
      <c r="AD25" s="389"/>
      <c r="AE25" s="389"/>
      <c r="AF25" s="389"/>
      <c r="AG25" s="390"/>
      <c r="AH25" s="391">
        <v>305</v>
      </c>
      <c r="AI25" s="392"/>
      <c r="AJ25" s="392"/>
      <c r="AK25" s="392"/>
      <c r="AL25" s="393"/>
      <c r="AM25" s="391">
        <v>1059265</v>
      </c>
      <c r="AN25" s="392"/>
      <c r="AO25" s="392"/>
      <c r="AP25" s="392"/>
      <c r="AQ25" s="392"/>
      <c r="AR25" s="393"/>
      <c r="AS25" s="391">
        <v>3473</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26647496</v>
      </c>
      <c r="BO25" s="411"/>
      <c r="BP25" s="411"/>
      <c r="BQ25" s="411"/>
      <c r="BR25" s="411"/>
      <c r="BS25" s="411"/>
      <c r="BT25" s="411"/>
      <c r="BU25" s="412"/>
      <c r="BV25" s="410">
        <v>29835694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6800</v>
      </c>
      <c r="R26" s="392"/>
      <c r="S26" s="392"/>
      <c r="T26" s="392"/>
      <c r="U26" s="392"/>
      <c r="V26" s="393"/>
      <c r="W26" s="457"/>
      <c r="X26" s="448"/>
      <c r="Y26" s="449"/>
      <c r="Z26" s="388" t="s">
        <v>161</v>
      </c>
      <c r="AA26" s="470"/>
      <c r="AB26" s="470"/>
      <c r="AC26" s="470"/>
      <c r="AD26" s="470"/>
      <c r="AE26" s="470"/>
      <c r="AF26" s="470"/>
      <c r="AG26" s="471"/>
      <c r="AH26" s="391">
        <v>54</v>
      </c>
      <c r="AI26" s="392"/>
      <c r="AJ26" s="392"/>
      <c r="AK26" s="392"/>
      <c r="AL26" s="393"/>
      <c r="AM26" s="391">
        <v>168750</v>
      </c>
      <c r="AN26" s="392"/>
      <c r="AO26" s="392"/>
      <c r="AP26" s="392"/>
      <c r="AQ26" s="392"/>
      <c r="AR26" s="393"/>
      <c r="AS26" s="391">
        <v>3125</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5470</v>
      </c>
      <c r="R27" s="392"/>
      <c r="S27" s="392"/>
      <c r="T27" s="392"/>
      <c r="U27" s="392"/>
      <c r="V27" s="393"/>
      <c r="W27" s="457"/>
      <c r="X27" s="448"/>
      <c r="Y27" s="449"/>
      <c r="Z27" s="388" t="s">
        <v>164</v>
      </c>
      <c r="AA27" s="389"/>
      <c r="AB27" s="389"/>
      <c r="AC27" s="389"/>
      <c r="AD27" s="389"/>
      <c r="AE27" s="389"/>
      <c r="AF27" s="389"/>
      <c r="AG27" s="390"/>
      <c r="AH27" s="391">
        <v>82</v>
      </c>
      <c r="AI27" s="392"/>
      <c r="AJ27" s="392"/>
      <c r="AK27" s="392"/>
      <c r="AL27" s="393"/>
      <c r="AM27" s="391">
        <v>254200</v>
      </c>
      <c r="AN27" s="392"/>
      <c r="AO27" s="392"/>
      <c r="AP27" s="392"/>
      <c r="AQ27" s="392"/>
      <c r="AR27" s="393"/>
      <c r="AS27" s="391">
        <v>3100</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204778</v>
      </c>
      <c r="BO27" s="419"/>
      <c r="BP27" s="419"/>
      <c r="BQ27" s="419"/>
      <c r="BR27" s="419"/>
      <c r="BS27" s="419"/>
      <c r="BT27" s="419"/>
      <c r="BU27" s="420"/>
      <c r="BV27" s="418">
        <v>204747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4800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3912853</v>
      </c>
      <c r="BO28" s="411"/>
      <c r="BP28" s="411"/>
      <c r="BQ28" s="411"/>
      <c r="BR28" s="411"/>
      <c r="BS28" s="411"/>
      <c r="BT28" s="411"/>
      <c r="BU28" s="412"/>
      <c r="BV28" s="410">
        <v>3311469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26</v>
      </c>
      <c r="M29" s="392"/>
      <c r="N29" s="392"/>
      <c r="O29" s="392"/>
      <c r="P29" s="393"/>
      <c r="Q29" s="391">
        <v>4470</v>
      </c>
      <c r="R29" s="392"/>
      <c r="S29" s="392"/>
      <c r="T29" s="392"/>
      <c r="U29" s="392"/>
      <c r="V29" s="393"/>
      <c r="W29" s="458"/>
      <c r="X29" s="459"/>
      <c r="Y29" s="460"/>
      <c r="Z29" s="388" t="s">
        <v>171</v>
      </c>
      <c r="AA29" s="389"/>
      <c r="AB29" s="389"/>
      <c r="AC29" s="389"/>
      <c r="AD29" s="389"/>
      <c r="AE29" s="389"/>
      <c r="AF29" s="389"/>
      <c r="AG29" s="390"/>
      <c r="AH29" s="391">
        <v>1654</v>
      </c>
      <c r="AI29" s="392"/>
      <c r="AJ29" s="392"/>
      <c r="AK29" s="392"/>
      <c r="AL29" s="393"/>
      <c r="AM29" s="391">
        <v>5301892</v>
      </c>
      <c r="AN29" s="392"/>
      <c r="AO29" s="392"/>
      <c r="AP29" s="392"/>
      <c r="AQ29" s="392"/>
      <c r="AR29" s="393"/>
      <c r="AS29" s="391">
        <v>3205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3340340</v>
      </c>
      <c r="BO29" s="416"/>
      <c r="BP29" s="416"/>
      <c r="BQ29" s="416"/>
      <c r="BR29" s="416"/>
      <c r="BS29" s="416"/>
      <c r="BT29" s="416"/>
      <c r="BU29" s="417"/>
      <c r="BV29" s="415">
        <v>1777334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4771454</v>
      </c>
      <c r="BO30" s="419"/>
      <c r="BP30" s="419"/>
      <c r="BQ30" s="419"/>
      <c r="BR30" s="419"/>
      <c r="BS30" s="419"/>
      <c r="BT30" s="419"/>
      <c r="BU30" s="420"/>
      <c r="BV30" s="418">
        <v>6178637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つくば市国民健康保険特別会計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つくば市水道事業会計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つくば市下水道事業特別会計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茨城県市町村総合事務組合（一般会計）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つくば市土地開発公社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つくば市等公平委員会</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つくば市介護保険事業特別会計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茨城県市町村総合事務組合（県民交通災害共済事業特別会計）</v>
      </c>
      <c r="BZ35" s="374"/>
      <c r="CA35" s="374"/>
      <c r="CB35" s="374"/>
      <c r="CC35" s="374"/>
      <c r="CD35" s="374"/>
      <c r="CE35" s="374"/>
      <c r="CF35" s="374"/>
      <c r="CG35" s="374"/>
      <c r="CH35" s="374"/>
      <c r="CI35" s="374"/>
      <c r="CJ35" s="374"/>
      <c r="CK35" s="374"/>
      <c r="CL35" s="374"/>
      <c r="CM35" s="374"/>
      <c r="CN35" s="167"/>
      <c r="CO35" s="375">
        <f t="shared" ref="CO35:CO43" si="3">IF(CQ35="","",CO34+1)</f>
        <v>15</v>
      </c>
      <c r="CP35" s="375"/>
      <c r="CQ35" s="374" t="str">
        <f>IF('各会計、関係団体の財政状況及び健全化判断比率'!BS8="","",'各会計、関係団体の財政状況及び健全化判断比率'!BS8)</f>
        <v>つくば文化振興財団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つくば市後期高齢者医療特別会計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茨城租税債権管理機構</v>
      </c>
      <c r="BZ36" s="374"/>
      <c r="CA36" s="374"/>
      <c r="CB36" s="374"/>
      <c r="CC36" s="374"/>
      <c r="CD36" s="374"/>
      <c r="CE36" s="374"/>
      <c r="CF36" s="374"/>
      <c r="CG36" s="374"/>
      <c r="CH36" s="374"/>
      <c r="CI36" s="374"/>
      <c r="CJ36" s="374"/>
      <c r="CK36" s="374"/>
      <c r="CL36" s="374"/>
      <c r="CM36" s="374"/>
      <c r="CN36" s="167"/>
      <c r="CO36" s="375">
        <f t="shared" si="3"/>
        <v>16</v>
      </c>
      <c r="CP36" s="375"/>
      <c r="CQ36" s="374" t="str">
        <f>IF('各会計、関係団体の財政状況及び健全化判断比率'!BS9="","",'各会計、関係団体の財政状況及び健全化判断比率'!BS9)</f>
        <v>つくば市国際交流協会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茨城県後期高齢者医療広域連合（一般会計）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茨城県後期高齢者医療広域連合（後期高齢医療特別会計）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利根川水系県南水防事務組合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527</v>
      </c>
      <c r="D34" s="1184"/>
      <c r="E34" s="1185"/>
      <c r="F34" s="32">
        <v>7.49</v>
      </c>
      <c r="G34" s="33">
        <v>5.22</v>
      </c>
      <c r="H34" s="33">
        <v>4.43</v>
      </c>
      <c r="I34" s="33">
        <v>6.66</v>
      </c>
      <c r="J34" s="34">
        <v>3.21</v>
      </c>
      <c r="K34" s="22"/>
      <c r="L34" s="22"/>
      <c r="M34" s="22"/>
      <c r="N34" s="22"/>
      <c r="O34" s="22"/>
      <c r="P34" s="22"/>
    </row>
    <row r="35" spans="1:16" ht="39" customHeight="1">
      <c r="A35" s="22"/>
      <c r="B35" s="35"/>
      <c r="C35" s="1178" t="s">
        <v>528</v>
      </c>
      <c r="D35" s="1179"/>
      <c r="E35" s="1180"/>
      <c r="F35" s="36">
        <v>5.48</v>
      </c>
      <c r="G35" s="37">
        <v>4.3499999999999996</v>
      </c>
      <c r="H35" s="37">
        <v>3.69</v>
      </c>
      <c r="I35" s="37">
        <v>2.73</v>
      </c>
      <c r="J35" s="38">
        <v>2.2400000000000002</v>
      </c>
      <c r="K35" s="22"/>
      <c r="L35" s="22"/>
      <c r="M35" s="22"/>
      <c r="N35" s="22"/>
      <c r="O35" s="22"/>
      <c r="P35" s="22"/>
    </row>
    <row r="36" spans="1:16" ht="39" customHeight="1">
      <c r="A36" s="22"/>
      <c r="B36" s="35"/>
      <c r="C36" s="1178" t="s">
        <v>529</v>
      </c>
      <c r="D36" s="1179"/>
      <c r="E36" s="1180"/>
      <c r="F36" s="36">
        <v>1.26</v>
      </c>
      <c r="G36" s="37">
        <v>0.54</v>
      </c>
      <c r="H36" s="37">
        <v>0.02</v>
      </c>
      <c r="I36" s="37">
        <v>0.6</v>
      </c>
      <c r="J36" s="38">
        <v>0.89</v>
      </c>
      <c r="K36" s="22"/>
      <c r="L36" s="22"/>
      <c r="M36" s="22"/>
      <c r="N36" s="22"/>
      <c r="O36" s="22"/>
      <c r="P36" s="22"/>
    </row>
    <row r="37" spans="1:16" ht="39" customHeight="1">
      <c r="A37" s="22"/>
      <c r="B37" s="35"/>
      <c r="C37" s="1178" t="s">
        <v>530</v>
      </c>
      <c r="D37" s="1179"/>
      <c r="E37" s="1180"/>
      <c r="F37" s="36">
        <v>0.52</v>
      </c>
      <c r="G37" s="37">
        <v>0.66</v>
      </c>
      <c r="H37" s="37">
        <v>0.48</v>
      </c>
      <c r="I37" s="37">
        <v>0.65</v>
      </c>
      <c r="J37" s="38">
        <v>0.84</v>
      </c>
      <c r="K37" s="22"/>
      <c r="L37" s="22"/>
      <c r="M37" s="22"/>
      <c r="N37" s="22"/>
      <c r="O37" s="22"/>
      <c r="P37" s="22"/>
    </row>
    <row r="38" spans="1:16" ht="39" customHeight="1">
      <c r="A38" s="22"/>
      <c r="B38" s="35"/>
      <c r="C38" s="1178" t="s">
        <v>531</v>
      </c>
      <c r="D38" s="1179"/>
      <c r="E38" s="1180"/>
      <c r="F38" s="36">
        <v>0.41</v>
      </c>
      <c r="G38" s="37">
        <v>0.21</v>
      </c>
      <c r="H38" s="37">
        <v>0.28000000000000003</v>
      </c>
      <c r="I38" s="37">
        <v>0.44</v>
      </c>
      <c r="J38" s="38">
        <v>0.73</v>
      </c>
      <c r="K38" s="22"/>
      <c r="L38" s="22"/>
      <c r="M38" s="22"/>
      <c r="N38" s="22"/>
      <c r="O38" s="22"/>
      <c r="P38" s="22"/>
    </row>
    <row r="39" spans="1:16" ht="39" customHeight="1">
      <c r="A39" s="22"/>
      <c r="B39" s="35"/>
      <c r="C39" s="1178" t="s">
        <v>532</v>
      </c>
      <c r="D39" s="1179"/>
      <c r="E39" s="1180"/>
      <c r="F39" s="36">
        <v>0.03</v>
      </c>
      <c r="G39" s="37">
        <v>0.03</v>
      </c>
      <c r="H39" s="37">
        <v>0.02</v>
      </c>
      <c r="I39" s="37">
        <v>0.01</v>
      </c>
      <c r="J39" s="38">
        <v>0.02</v>
      </c>
      <c r="K39" s="22"/>
      <c r="L39" s="22"/>
      <c r="M39" s="22"/>
      <c r="N39" s="22"/>
      <c r="O39" s="22"/>
      <c r="P39" s="22"/>
    </row>
    <row r="40" spans="1:16" ht="39" customHeight="1">
      <c r="A40" s="22"/>
      <c r="B40" s="35"/>
      <c r="C40" s="1178" t="s">
        <v>533</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534</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535</v>
      </c>
      <c r="D43" s="1182"/>
      <c r="E43" s="1183"/>
      <c r="F43" s="41">
        <v>0.08</v>
      </c>
      <c r="G43" s="42">
        <v>0.08</v>
      </c>
      <c r="H43" s="42">
        <v>0.08</v>
      </c>
      <c r="I43" s="42">
        <v>0.08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6314</v>
      </c>
      <c r="L45" s="60">
        <v>6140</v>
      </c>
      <c r="M45" s="60">
        <v>6086</v>
      </c>
      <c r="N45" s="60">
        <v>5857</v>
      </c>
      <c r="O45" s="61">
        <v>5676</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2411</v>
      </c>
      <c r="L48" s="64">
        <v>2605</v>
      </c>
      <c r="M48" s="64">
        <v>2629</v>
      </c>
      <c r="N48" s="64">
        <v>2608</v>
      </c>
      <c r="O48" s="65">
        <v>2702</v>
      </c>
      <c r="P48" s="48"/>
      <c r="Q48" s="48"/>
      <c r="R48" s="48"/>
      <c r="S48" s="48"/>
      <c r="T48" s="48"/>
      <c r="U48" s="48"/>
    </row>
    <row r="49" spans="1:21" ht="30.75" customHeight="1">
      <c r="A49" s="48"/>
      <c r="B49" s="1196"/>
      <c r="C49" s="1197"/>
      <c r="D49" s="62"/>
      <c r="E49" s="1188" t="s">
        <v>16</v>
      </c>
      <c r="F49" s="1188"/>
      <c r="G49" s="1188"/>
      <c r="H49" s="1188"/>
      <c r="I49" s="1188"/>
      <c r="J49" s="1189"/>
      <c r="K49" s="63" t="s">
        <v>478</v>
      </c>
      <c r="L49" s="64" t="s">
        <v>478</v>
      </c>
      <c r="M49" s="64" t="s">
        <v>478</v>
      </c>
      <c r="N49" s="64" t="s">
        <v>478</v>
      </c>
      <c r="O49" s="65" t="s">
        <v>478</v>
      </c>
      <c r="P49" s="48"/>
      <c r="Q49" s="48"/>
      <c r="R49" s="48"/>
      <c r="S49" s="48"/>
      <c r="T49" s="48"/>
      <c r="U49" s="48"/>
    </row>
    <row r="50" spans="1:21" ht="30.75" customHeight="1">
      <c r="A50" s="48"/>
      <c r="B50" s="1196"/>
      <c r="C50" s="1197"/>
      <c r="D50" s="62"/>
      <c r="E50" s="1188" t="s">
        <v>17</v>
      </c>
      <c r="F50" s="1188"/>
      <c r="G50" s="1188"/>
      <c r="H50" s="1188"/>
      <c r="I50" s="1188"/>
      <c r="J50" s="1189"/>
      <c r="K50" s="63">
        <v>1408</v>
      </c>
      <c r="L50" s="64">
        <v>1293</v>
      </c>
      <c r="M50" s="64">
        <v>1317</v>
      </c>
      <c r="N50" s="64">
        <v>1364</v>
      </c>
      <c r="O50" s="65">
        <v>1141</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7134</v>
      </c>
      <c r="L52" s="64">
        <v>7332</v>
      </c>
      <c r="M52" s="64">
        <v>7515</v>
      </c>
      <c r="N52" s="64">
        <v>7139</v>
      </c>
      <c r="O52" s="65">
        <v>6909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2999</v>
      </c>
      <c r="L53" s="69">
        <v>2706</v>
      </c>
      <c r="M53" s="69">
        <v>2517</v>
      </c>
      <c r="N53" s="69">
        <v>2690</v>
      </c>
      <c r="O53" s="70">
        <v>2610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54197</v>
      </c>
      <c r="J41" s="83">
        <v>52723</v>
      </c>
      <c r="K41" s="83">
        <v>54424</v>
      </c>
      <c r="L41" s="83">
        <v>52266</v>
      </c>
      <c r="M41" s="84">
        <v>52561</v>
      </c>
    </row>
    <row r="42" spans="2:13" ht="27.75" customHeight="1">
      <c r="B42" s="1204"/>
      <c r="C42" s="1205"/>
      <c r="D42" s="85"/>
      <c r="E42" s="1208" t="s">
        <v>26</v>
      </c>
      <c r="F42" s="1208"/>
      <c r="G42" s="1208"/>
      <c r="H42" s="1209"/>
      <c r="I42" s="86">
        <v>9921</v>
      </c>
      <c r="J42" s="87">
        <v>15258</v>
      </c>
      <c r="K42" s="87">
        <v>14490</v>
      </c>
      <c r="L42" s="87">
        <v>13314</v>
      </c>
      <c r="M42" s="88">
        <v>12395</v>
      </c>
    </row>
    <row r="43" spans="2:13" ht="27.75" customHeight="1">
      <c r="B43" s="1204"/>
      <c r="C43" s="1205"/>
      <c r="D43" s="85"/>
      <c r="E43" s="1208" t="s">
        <v>27</v>
      </c>
      <c r="F43" s="1208"/>
      <c r="G43" s="1208"/>
      <c r="H43" s="1209"/>
      <c r="I43" s="86">
        <v>32623</v>
      </c>
      <c r="J43" s="87">
        <v>31891</v>
      </c>
      <c r="K43" s="87">
        <v>31406</v>
      </c>
      <c r="L43" s="87">
        <v>30735</v>
      </c>
      <c r="M43" s="88">
        <v>30040</v>
      </c>
    </row>
    <row r="44" spans="2:13" ht="27.75" customHeight="1">
      <c r="B44" s="1204"/>
      <c r="C44" s="1205"/>
      <c r="D44" s="85"/>
      <c r="E44" s="1208" t="s">
        <v>28</v>
      </c>
      <c r="F44" s="1208"/>
      <c r="G44" s="1208"/>
      <c r="H44" s="1209"/>
      <c r="I44" s="86" t="s">
        <v>478</v>
      </c>
      <c r="J44" s="87" t="s">
        <v>478</v>
      </c>
      <c r="K44" s="87" t="s">
        <v>478</v>
      </c>
      <c r="L44" s="87" t="s">
        <v>478</v>
      </c>
      <c r="M44" s="88" t="s">
        <v>478</v>
      </c>
    </row>
    <row r="45" spans="2:13" ht="27.75" customHeight="1">
      <c r="B45" s="1204"/>
      <c r="C45" s="1205"/>
      <c r="D45" s="85"/>
      <c r="E45" s="1208" t="s">
        <v>29</v>
      </c>
      <c r="F45" s="1208"/>
      <c r="G45" s="1208"/>
      <c r="H45" s="1209"/>
      <c r="I45" s="86">
        <v>8206</v>
      </c>
      <c r="J45" s="87">
        <v>7071</v>
      </c>
      <c r="K45" s="87">
        <v>5697</v>
      </c>
      <c r="L45" s="87">
        <v>4627</v>
      </c>
      <c r="M45" s="88">
        <v>3933</v>
      </c>
    </row>
    <row r="46" spans="2:13" ht="27.75" customHeight="1">
      <c r="B46" s="1204"/>
      <c r="C46" s="1205"/>
      <c r="D46" s="89"/>
      <c r="E46" s="1208" t="s">
        <v>30</v>
      </c>
      <c r="F46" s="1208"/>
      <c r="G46" s="1208"/>
      <c r="H46" s="1209"/>
      <c r="I46" s="86">
        <v>26</v>
      </c>
      <c r="J46" s="87">
        <v>16</v>
      </c>
      <c r="K46" s="87">
        <v>37</v>
      </c>
      <c r="L46" s="87">
        <v>25</v>
      </c>
      <c r="M46" s="88">
        <v>28</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9830</v>
      </c>
      <c r="J50" s="87">
        <v>10604</v>
      </c>
      <c r="K50" s="87">
        <v>10549</v>
      </c>
      <c r="L50" s="87">
        <v>11067</v>
      </c>
      <c r="M50" s="88">
        <v>12133</v>
      </c>
    </row>
    <row r="51" spans="2:13" ht="27.75" customHeight="1">
      <c r="B51" s="1204"/>
      <c r="C51" s="1205"/>
      <c r="D51" s="85"/>
      <c r="E51" s="1208" t="s">
        <v>36</v>
      </c>
      <c r="F51" s="1208"/>
      <c r="G51" s="1208"/>
      <c r="H51" s="1209"/>
      <c r="I51" s="86">
        <v>12830</v>
      </c>
      <c r="J51" s="87">
        <v>13991</v>
      </c>
      <c r="K51" s="87">
        <v>17177</v>
      </c>
      <c r="L51" s="87">
        <v>16936</v>
      </c>
      <c r="M51" s="88">
        <v>16906</v>
      </c>
    </row>
    <row r="52" spans="2:13" ht="27.75" customHeight="1">
      <c r="B52" s="1206"/>
      <c r="C52" s="1207"/>
      <c r="D52" s="85"/>
      <c r="E52" s="1208" t="s">
        <v>37</v>
      </c>
      <c r="F52" s="1208"/>
      <c r="G52" s="1208"/>
      <c r="H52" s="1209"/>
      <c r="I52" s="86">
        <v>60980</v>
      </c>
      <c r="J52" s="87">
        <v>59147</v>
      </c>
      <c r="K52" s="87">
        <v>55895</v>
      </c>
      <c r="L52" s="87">
        <v>53133</v>
      </c>
      <c r="M52" s="88">
        <v>50732</v>
      </c>
    </row>
    <row r="53" spans="2:13" ht="27.75" customHeight="1" thickBot="1">
      <c r="B53" s="1210" t="s">
        <v>38</v>
      </c>
      <c r="C53" s="1211"/>
      <c r="D53" s="92"/>
      <c r="E53" s="1212" t="s">
        <v>39</v>
      </c>
      <c r="F53" s="1212"/>
      <c r="G53" s="1212"/>
      <c r="H53" s="1213"/>
      <c r="I53" s="93">
        <v>21333</v>
      </c>
      <c r="J53" s="94">
        <v>23218</v>
      </c>
      <c r="K53" s="94">
        <v>22434</v>
      </c>
      <c r="L53" s="94">
        <v>19832</v>
      </c>
      <c r="M53" s="95">
        <v>19187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556</v>
      </c>
      <c r="C41" s="248"/>
      <c r="D41" s="248"/>
      <c r="E41" s="248"/>
      <c r="F41" s="248"/>
      <c r="G41" s="248"/>
      <c r="H41" s="248"/>
      <c r="I41" s="248"/>
      <c r="J41" s="248"/>
      <c r="K41" s="248"/>
      <c r="L41" s="248"/>
      <c r="M41" s="248"/>
      <c r="N41" s="248"/>
      <c r="O41" s="248"/>
      <c r="P41" s="249"/>
    </row>
    <row r="42" spans="2:17">
      <c r="B42" s="250"/>
      <c r="C42" s="246"/>
      <c r="D42" s="246"/>
      <c r="E42" s="246"/>
      <c r="F42" s="246"/>
      <c r="G42" s="353" t="s">
        <v>557</v>
      </c>
      <c r="I42" s="354"/>
      <c r="J42" s="354"/>
      <c r="K42" s="354"/>
      <c r="L42" s="246"/>
      <c r="M42" s="246"/>
      <c r="N42" s="246"/>
      <c r="O42" s="246"/>
    </row>
    <row r="43" spans="2:17">
      <c r="B43" s="250"/>
      <c r="C43" s="246"/>
      <c r="D43" s="246"/>
      <c r="E43" s="246"/>
      <c r="F43" s="246"/>
      <c r="G43" s="1221" t="s">
        <v>565</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558</v>
      </c>
    </row>
    <row r="50" spans="1:17">
      <c r="B50" s="250"/>
      <c r="C50" s="246"/>
      <c r="D50" s="246"/>
      <c r="E50" s="246"/>
      <c r="F50" s="246"/>
      <c r="G50" s="1230"/>
      <c r="H50" s="1231"/>
      <c r="I50" s="1231"/>
      <c r="J50" s="1232"/>
      <c r="K50" s="356" t="s">
        <v>518</v>
      </c>
      <c r="L50" s="356" t="s">
        <v>519</v>
      </c>
      <c r="M50" s="356" t="s">
        <v>520</v>
      </c>
      <c r="N50" s="356" t="s">
        <v>521</v>
      </c>
      <c r="O50" s="356" t="s">
        <v>522</v>
      </c>
    </row>
    <row r="51" spans="1:17">
      <c r="B51" s="250"/>
      <c r="C51" s="246"/>
      <c r="D51" s="246"/>
      <c r="E51" s="246"/>
      <c r="F51" s="246"/>
      <c r="G51" s="1233" t="s">
        <v>559</v>
      </c>
      <c r="H51" s="1234"/>
      <c r="I51" s="1239" t="s">
        <v>560</v>
      </c>
      <c r="J51" s="1239"/>
      <c r="K51" s="1241"/>
      <c r="L51" s="1241"/>
      <c r="M51" s="1241"/>
      <c r="N51" s="1242">
        <v>49.5</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566</v>
      </c>
      <c r="J53" s="1243"/>
      <c r="K53" s="1244"/>
      <c r="L53" s="1244"/>
      <c r="M53" s="1244"/>
      <c r="N53" s="1246">
        <v>50.9</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561</v>
      </c>
      <c r="H55" s="1248"/>
      <c r="I55" s="1243" t="s">
        <v>560</v>
      </c>
      <c r="J55" s="1243"/>
      <c r="K55" s="1241"/>
      <c r="L55" s="1241"/>
      <c r="M55" s="1241"/>
      <c r="N55" s="1242">
        <v>37.4</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566</v>
      </c>
      <c r="J57" s="1253"/>
      <c r="K57" s="1244"/>
      <c r="L57" s="1244"/>
      <c r="M57" s="1244"/>
      <c r="N57" s="1246">
        <v>54.4</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562</v>
      </c>
      <c r="C63" s="246"/>
      <c r="D63" s="246"/>
      <c r="E63" s="246"/>
      <c r="F63" s="246"/>
      <c r="G63" s="246"/>
      <c r="H63" s="246"/>
      <c r="I63" s="246"/>
      <c r="J63" s="246"/>
      <c r="K63" s="246"/>
      <c r="L63" s="246"/>
      <c r="M63" s="246"/>
      <c r="N63" s="246"/>
      <c r="O63" s="246"/>
    </row>
    <row r="64" spans="1:17">
      <c r="B64" s="250"/>
      <c r="C64" s="246"/>
      <c r="D64" s="246"/>
      <c r="E64" s="246"/>
      <c r="F64" s="246"/>
      <c r="G64" s="353" t="s">
        <v>557</v>
      </c>
      <c r="I64" s="354"/>
      <c r="J64" s="354"/>
      <c r="K64" s="354"/>
      <c r="L64" s="246"/>
      <c r="M64" s="246"/>
      <c r="N64" s="246"/>
      <c r="O64" s="246"/>
    </row>
    <row r="65" spans="2:30">
      <c r="B65" s="250"/>
      <c r="C65" s="246"/>
      <c r="D65" s="246"/>
      <c r="E65" s="246"/>
      <c r="F65" s="246"/>
      <c r="G65" s="1221" t="s">
        <v>567</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563</v>
      </c>
      <c r="I71" s="370"/>
      <c r="J71" s="366"/>
      <c r="K71" s="366"/>
      <c r="L71" s="367"/>
      <c r="M71" s="366"/>
      <c r="N71" s="367"/>
      <c r="O71" s="368"/>
    </row>
    <row r="72" spans="2:30">
      <c r="B72" s="250"/>
      <c r="C72" s="246"/>
      <c r="D72" s="246"/>
      <c r="E72" s="246"/>
      <c r="F72" s="246"/>
      <c r="G72" s="1230"/>
      <c r="H72" s="1231"/>
      <c r="I72" s="1231"/>
      <c r="J72" s="1232"/>
      <c r="K72" s="356" t="s">
        <v>518</v>
      </c>
      <c r="L72" s="356" t="s">
        <v>519</v>
      </c>
      <c r="M72" s="356" t="s">
        <v>520</v>
      </c>
      <c r="N72" s="356" t="s">
        <v>521</v>
      </c>
      <c r="O72" s="356" t="s">
        <v>522</v>
      </c>
    </row>
    <row r="73" spans="2:30">
      <c r="B73" s="250"/>
      <c r="C73" s="246"/>
      <c r="D73" s="246"/>
      <c r="E73" s="246"/>
      <c r="F73" s="246"/>
      <c r="G73" s="1233" t="s">
        <v>559</v>
      </c>
      <c r="H73" s="1234"/>
      <c r="I73" s="1239" t="s">
        <v>560</v>
      </c>
      <c r="J73" s="1239"/>
      <c r="K73" s="1254">
        <v>55.3</v>
      </c>
      <c r="L73" s="1254">
        <v>59.8</v>
      </c>
      <c r="M73" s="1242">
        <v>58.3</v>
      </c>
      <c r="N73" s="1242">
        <v>49.5</v>
      </c>
      <c r="O73" s="1242">
        <v>46.3</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564</v>
      </c>
      <c r="J75" s="1243"/>
      <c r="K75" s="1246">
        <v>9</v>
      </c>
      <c r="L75" s="1246">
        <v>7.8</v>
      </c>
      <c r="M75" s="1246">
        <v>7.1</v>
      </c>
      <c r="N75" s="1246">
        <v>6.7</v>
      </c>
      <c r="O75" s="1246">
        <v>6.5</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561</v>
      </c>
      <c r="H77" s="1248"/>
      <c r="I77" s="1243" t="s">
        <v>560</v>
      </c>
      <c r="J77" s="1243"/>
      <c r="K77" s="1254">
        <v>57.8</v>
      </c>
      <c r="L77" s="1254">
        <v>49.8</v>
      </c>
      <c r="M77" s="1242">
        <v>45.1</v>
      </c>
      <c r="N77" s="1242">
        <v>37.4</v>
      </c>
      <c r="O77" s="1242">
        <v>31</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564</v>
      </c>
      <c r="J79" s="1253"/>
      <c r="K79" s="1256">
        <v>8.3000000000000007</v>
      </c>
      <c r="L79" s="1256">
        <v>7.7</v>
      </c>
      <c r="M79" s="1256">
        <v>7.1</v>
      </c>
      <c r="N79" s="1256">
        <v>6.3</v>
      </c>
      <c r="O79" s="1256">
        <v>5.2</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517</v>
      </c>
      <c r="G2" s="113"/>
      <c r="H2" s="114"/>
    </row>
    <row r="3" spans="1:8">
      <c r="A3" s="110" t="s">
        <v>510</v>
      </c>
      <c r="B3" s="115"/>
      <c r="C3" s="116"/>
      <c r="D3" s="117">
        <v>28694</v>
      </c>
      <c r="E3" s="118"/>
      <c r="F3" s="119">
        <v>39052</v>
      </c>
      <c r="G3" s="120"/>
      <c r="H3" s="121"/>
    </row>
    <row r="4" spans="1:8">
      <c r="A4" s="122"/>
      <c r="B4" s="123"/>
      <c r="C4" s="124"/>
      <c r="D4" s="125">
        <v>16739</v>
      </c>
      <c r="E4" s="126"/>
      <c r="F4" s="127">
        <v>21186</v>
      </c>
      <c r="G4" s="128"/>
      <c r="H4" s="129"/>
    </row>
    <row r="5" spans="1:8">
      <c r="A5" s="110" t="s">
        <v>512</v>
      </c>
      <c r="B5" s="115"/>
      <c r="C5" s="116"/>
      <c r="D5" s="117">
        <v>38471</v>
      </c>
      <c r="E5" s="118"/>
      <c r="F5" s="119">
        <v>41235</v>
      </c>
      <c r="G5" s="120"/>
      <c r="H5" s="121"/>
    </row>
    <row r="6" spans="1:8">
      <c r="A6" s="122"/>
      <c r="B6" s="123"/>
      <c r="C6" s="124"/>
      <c r="D6" s="125">
        <v>23488</v>
      </c>
      <c r="E6" s="126"/>
      <c r="F6" s="127">
        <v>22086</v>
      </c>
      <c r="G6" s="128"/>
      <c r="H6" s="129"/>
    </row>
    <row r="7" spans="1:8">
      <c r="A7" s="110" t="s">
        <v>513</v>
      </c>
      <c r="B7" s="115"/>
      <c r="C7" s="116"/>
      <c r="D7" s="117">
        <v>61752</v>
      </c>
      <c r="E7" s="118"/>
      <c r="F7" s="119">
        <v>41862</v>
      </c>
      <c r="G7" s="120"/>
      <c r="H7" s="121"/>
    </row>
    <row r="8" spans="1:8">
      <c r="A8" s="122"/>
      <c r="B8" s="123"/>
      <c r="C8" s="124"/>
      <c r="D8" s="125">
        <v>42377</v>
      </c>
      <c r="E8" s="126"/>
      <c r="F8" s="127">
        <v>23710</v>
      </c>
      <c r="G8" s="128"/>
      <c r="H8" s="129"/>
    </row>
    <row r="9" spans="1:8">
      <c r="A9" s="110" t="s">
        <v>514</v>
      </c>
      <c r="B9" s="115"/>
      <c r="C9" s="116"/>
      <c r="D9" s="117">
        <v>39510</v>
      </c>
      <c r="E9" s="118"/>
      <c r="F9" s="119">
        <v>43554</v>
      </c>
      <c r="G9" s="120"/>
      <c r="H9" s="121"/>
    </row>
    <row r="10" spans="1:8">
      <c r="A10" s="122"/>
      <c r="B10" s="123"/>
      <c r="C10" s="124"/>
      <c r="D10" s="125">
        <v>24962</v>
      </c>
      <c r="E10" s="126"/>
      <c r="F10" s="127">
        <v>24811</v>
      </c>
      <c r="G10" s="128"/>
      <c r="H10" s="129"/>
    </row>
    <row r="11" spans="1:8">
      <c r="A11" s="110" t="s">
        <v>515</v>
      </c>
      <c r="B11" s="115"/>
      <c r="C11" s="116"/>
      <c r="D11" s="117">
        <v>54581</v>
      </c>
      <c r="E11" s="118"/>
      <c r="F11" s="119">
        <v>42581</v>
      </c>
      <c r="G11" s="120"/>
      <c r="H11" s="121"/>
    </row>
    <row r="12" spans="1:8">
      <c r="A12" s="122"/>
      <c r="B12" s="123"/>
      <c r="C12" s="130"/>
      <c r="D12" s="125">
        <v>27724</v>
      </c>
      <c r="E12" s="126"/>
      <c r="F12" s="127">
        <v>24354</v>
      </c>
      <c r="G12" s="128"/>
      <c r="H12" s="129"/>
    </row>
    <row r="13" spans="1:8">
      <c r="A13" s="110"/>
      <c r="B13" s="115"/>
      <c r="C13" s="131"/>
      <c r="D13" s="132">
        <v>44602</v>
      </c>
      <c r="E13" s="133"/>
      <c r="F13" s="134">
        <v>41657</v>
      </c>
      <c r="G13" s="135"/>
      <c r="H13" s="121"/>
    </row>
    <row r="14" spans="1:8">
      <c r="A14" s="122"/>
      <c r="B14" s="123"/>
      <c r="C14" s="124"/>
      <c r="D14" s="125">
        <v>27058</v>
      </c>
      <c r="E14" s="126"/>
      <c r="F14" s="127">
        <v>23229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7.5</v>
      </c>
      <c r="C19" s="136">
        <f>ROUND(VALUE(SUBSTITUTE(実質収支比率等に係る経年分析!G$48,"▲","-")),2)</f>
        <v>5.23</v>
      </c>
      <c r="D19" s="136">
        <f>ROUND(VALUE(SUBSTITUTE(実質収支比率等に係る経年分析!H$48,"▲","-")),2)</f>
        <v>4.4400000000000004</v>
      </c>
      <c r="E19" s="136">
        <f>ROUND(VALUE(SUBSTITUTE(実質収支比率等に係る経年分析!I$48,"▲","-")),2)</f>
        <v>6.66</v>
      </c>
      <c r="F19" s="136">
        <f>ROUND(VALUE(SUBSTITUTE(実質収支比率等に係る経年分析!J$48,"▲","-")),2)</f>
        <v>3.21</v>
      </c>
    </row>
    <row r="20" spans="1:11">
      <c r="A20" s="136" t="s">
        <v>44</v>
      </c>
      <c r="B20" s="136">
        <f>ROUND(VALUE(SUBSTITUTE(実質収支比率等に係る経年分析!F$47,"▲","-")),2)</f>
        <v>8.4600000000000009</v>
      </c>
      <c r="C20" s="136">
        <f>ROUND(VALUE(SUBSTITUTE(実質収支比率等に係る経年分析!G$47,"▲","-")),2)</f>
        <v>8.31</v>
      </c>
      <c r="D20" s="136">
        <f>ROUND(VALUE(SUBSTITUTE(実質収支比率等に係る経年分析!H$47,"▲","-")),2)</f>
        <v>7.45</v>
      </c>
      <c r="E20" s="136">
        <f>ROUND(VALUE(SUBSTITUTE(実質収支比率等に係る経年分析!I$47,"▲","-")),2)</f>
        <v>7.27</v>
      </c>
      <c r="F20" s="136">
        <f>ROUND(VALUE(SUBSTITUTE(実質収支比率等に係る経年分析!J$47,"▲","-")),2)</f>
        <v>8.3800000000000008</v>
      </c>
    </row>
    <row r="21" spans="1:11">
      <c r="A21" s="136" t="s">
        <v>45</v>
      </c>
      <c r="B21" s="136">
        <f>IF(ISNUMBER(VALUE(SUBSTITUTE(実質収支比率等に係る経年分析!F$49,"▲","-"))),ROUND(VALUE(SUBSTITUTE(実質収支比率等に係る経年分析!F$49,"▲","-")),2),NA())</f>
        <v>-3.29</v>
      </c>
      <c r="C21" s="136">
        <f>IF(ISNUMBER(VALUE(SUBSTITUTE(実質収支比率等に係る経年分析!G$49,"▲","-"))),ROUND(VALUE(SUBSTITUTE(実質収支比率等に係る経年分析!G$49,"▲","-")),2),NA())</f>
        <v>-1.88</v>
      </c>
      <c r="D21" s="136">
        <f>IF(ISNUMBER(VALUE(SUBSTITUTE(実質収支比率等に係る経年分析!H$49,"▲","-"))),ROUND(VALUE(SUBSTITUTE(実質収支比率等に係る経年分析!H$49,"▲","-")),2),NA())</f>
        <v>-1.74</v>
      </c>
      <c r="E21" s="136">
        <f>IF(ISNUMBER(VALUE(SUBSTITUTE(実質収支比率等に係る経年分析!I$49,"▲","-"))),ROUND(VALUE(SUBSTITUTE(実質収支比率等に係る経年分析!I$49,"▲","-")),2),NA())</f>
        <v>2.34</v>
      </c>
      <c r="F21" s="136">
        <f>IF(ISNUMBER(VALUE(SUBSTITUTE(実質収支比率等に係る経年分析!J$49,"▲","-"))),ROUND(VALUE(SUBSTITUTE(実質収支比率等に係る経年分析!J$49,"▲","-")),2),NA())</f>
        <v>-2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0.08</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つくば市等公平委員会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つくば市後期高齢者医療特別会計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つくば市介護保険事業特別会計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0.28000000000000003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0.73</v>
      </c>
    </row>
    <row r="33" spans="1:16">
      <c r="A33" s="137" t="str">
        <f>IF(連結実質赤字比率に係る赤字・黒字の構成分析!C$37="",NA(),連結実質赤字比率に係る赤字・黒字の構成分析!C$37)</f>
        <v>つくば市下水道事業特別会計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0.84</v>
      </c>
    </row>
    <row r="34" spans="1:16">
      <c r="A34" s="137" t="str">
        <f>IF(連結実質赤字比率に係る赤字・黒字の構成分析!C$36="",NA(),連結実質赤字比率に係る赤字・黒字の構成分析!C$36)</f>
        <v>つくば市国民健康保険特別会計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0.89</v>
      </c>
    </row>
    <row r="35" spans="1:16">
      <c r="A35" s="137" t="str">
        <f>IF(連結実質赤字比率に係る赤字・黒字の構成分析!C$35="",NA(),連結実質赤字比率に係る赤字・黒字の構成分析!C$35)</f>
        <v>つくば市水道事業会計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5.48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4.3499999999999996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3.69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2.73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2.2400000000000002</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7.49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5.22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4.43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6.66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3.21</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7134</v>
      </c>
      <c r="E42" s="138"/>
      <c r="F42" s="138"/>
      <c r="G42" s="138">
        <f>'実質公債費比率（分子）の構造'!L$52</f>
        <v>7332</v>
      </c>
      <c r="H42" s="138"/>
      <c r="I42" s="138"/>
      <c r="J42" s="138">
        <f>'実質公債費比率（分子）の構造'!M$52</f>
        <v>7515</v>
      </c>
      <c r="K42" s="138"/>
      <c r="L42" s="138"/>
      <c r="M42" s="138">
        <f>'実質公債費比率（分子）の構造'!N$52</f>
        <v>7139</v>
      </c>
      <c r="N42" s="138"/>
      <c r="O42" s="138"/>
      <c r="P42" s="138">
        <f>'実質公債費比率（分子）の構造'!O$52</f>
        <v>6909</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1408</v>
      </c>
      <c r="C44" s="138"/>
      <c r="D44" s="138"/>
      <c r="E44" s="138">
        <f>'実質公債費比率（分子）の構造'!L$50</f>
        <v>1293</v>
      </c>
      <c r="F44" s="138"/>
      <c r="G44" s="138"/>
      <c r="H44" s="138">
        <f>'実質公債費比率（分子）の構造'!M$50</f>
        <v>1317</v>
      </c>
      <c r="I44" s="138"/>
      <c r="J44" s="138"/>
      <c r="K44" s="138">
        <f>'実質公債費比率（分子）の構造'!N$50</f>
        <v>1364</v>
      </c>
      <c r="L44" s="138"/>
      <c r="M44" s="138"/>
      <c r="N44" s="138">
        <f>'実質公債費比率（分子）の構造'!O$50</f>
        <v>1141</v>
      </c>
      <c r="O44" s="138"/>
      <c r="P44" s="138"/>
    </row>
    <row r="45" spans="1:16">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2411</v>
      </c>
      <c r="C46" s="138"/>
      <c r="D46" s="138"/>
      <c r="E46" s="138">
        <f>'実質公債費比率（分子）の構造'!L$48</f>
        <v>2605</v>
      </c>
      <c r="F46" s="138"/>
      <c r="G46" s="138"/>
      <c r="H46" s="138">
        <f>'実質公債費比率（分子）の構造'!M$48</f>
        <v>2629</v>
      </c>
      <c r="I46" s="138"/>
      <c r="J46" s="138"/>
      <c r="K46" s="138">
        <f>'実質公債費比率（分子）の構造'!N$48</f>
        <v>2608</v>
      </c>
      <c r="L46" s="138"/>
      <c r="M46" s="138"/>
      <c r="N46" s="138">
        <f>'実質公債費比率（分子）の構造'!O$48</f>
        <v>2702</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6314</v>
      </c>
      <c r="C49" s="138"/>
      <c r="D49" s="138"/>
      <c r="E49" s="138">
        <f>'実質公債費比率（分子）の構造'!L$45</f>
        <v>6140</v>
      </c>
      <c r="F49" s="138"/>
      <c r="G49" s="138"/>
      <c r="H49" s="138">
        <f>'実質公債費比率（分子）の構造'!M$45</f>
        <v>6086</v>
      </c>
      <c r="I49" s="138"/>
      <c r="J49" s="138"/>
      <c r="K49" s="138">
        <f>'実質公債費比率（分子）の構造'!N$45</f>
        <v>5857</v>
      </c>
      <c r="L49" s="138"/>
      <c r="M49" s="138"/>
      <c r="N49" s="138">
        <f>'実質公債費比率（分子）の構造'!O$45</f>
        <v>5676</v>
      </c>
      <c r="O49" s="138"/>
      <c r="P49" s="138"/>
    </row>
    <row r="50" spans="1:16">
      <c r="A50" s="138" t="s">
        <v>60</v>
      </c>
      <c r="B50" s="138" t="e">
        <f>NA()</f>
        <v>#N/A</v>
      </c>
      <c r="C50" s="138">
        <f>IF(ISNUMBER('実質公債費比率（分子）の構造'!K$53),'実質公債費比率（分子）の構造'!K$53,NA())</f>
        <v>2999</v>
      </c>
      <c r="D50" s="138" t="e">
        <f>NA()</f>
        <v>#N/A</v>
      </c>
      <c r="E50" s="138" t="e">
        <f>NA()</f>
        <v>#N/A</v>
      </c>
      <c r="F50" s="138">
        <f>IF(ISNUMBER('実質公債費比率（分子）の構造'!L$53),'実質公債費比率（分子）の構造'!L$53,NA())</f>
        <v>2706</v>
      </c>
      <c r="G50" s="138" t="e">
        <f>NA()</f>
        <v>#N/A</v>
      </c>
      <c r="H50" s="138" t="e">
        <f>NA()</f>
        <v>#N/A</v>
      </c>
      <c r="I50" s="138">
        <f>IF(ISNUMBER('実質公債費比率（分子）の構造'!M$53),'実質公債費比率（分子）の構造'!M$53,NA())</f>
        <v>2517</v>
      </c>
      <c r="J50" s="138" t="e">
        <f>NA()</f>
        <v>#N/A</v>
      </c>
      <c r="K50" s="138" t="e">
        <f>NA()</f>
        <v>#N/A</v>
      </c>
      <c r="L50" s="138">
        <f>IF(ISNUMBER('実質公債費比率（分子）の構造'!N$53),'実質公債費比率（分子）の構造'!N$53,NA())</f>
        <v>2690</v>
      </c>
      <c r="M50" s="138" t="e">
        <f>NA()</f>
        <v>#N/A</v>
      </c>
      <c r="N50" s="138" t="e">
        <f>NA()</f>
        <v>#N/A</v>
      </c>
      <c r="O50" s="138">
        <f>IF(ISNUMBER('実質公債費比率（分子）の構造'!O$53),'実質公債費比率（分子）の構造'!O$53,NA())</f>
        <v>2610</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60980</v>
      </c>
      <c r="E56" s="137"/>
      <c r="F56" s="137"/>
      <c r="G56" s="137">
        <f>'将来負担比率（分子）の構造'!J$52</f>
        <v>59147</v>
      </c>
      <c r="H56" s="137"/>
      <c r="I56" s="137"/>
      <c r="J56" s="137">
        <f>'将来負担比率（分子）の構造'!K$52</f>
        <v>55895</v>
      </c>
      <c r="K56" s="137"/>
      <c r="L56" s="137"/>
      <c r="M56" s="137">
        <f>'将来負担比率（分子）の構造'!L$52</f>
        <v>53133</v>
      </c>
      <c r="N56" s="137"/>
      <c r="O56" s="137"/>
      <c r="P56" s="137">
        <f>'将来負担比率（分子）の構造'!M$52</f>
        <v>50732</v>
      </c>
    </row>
    <row r="57" spans="1:16">
      <c r="A57" s="137" t="s">
        <v>36</v>
      </c>
      <c r="B57" s="137"/>
      <c r="C57" s="137"/>
      <c r="D57" s="137">
        <f>'将来負担比率（分子）の構造'!I$51</f>
        <v>12830</v>
      </c>
      <c r="E57" s="137"/>
      <c r="F57" s="137"/>
      <c r="G57" s="137">
        <f>'将来負担比率（分子）の構造'!J$51</f>
        <v>13991</v>
      </c>
      <c r="H57" s="137"/>
      <c r="I57" s="137"/>
      <c r="J57" s="137">
        <f>'将来負担比率（分子）の構造'!K$51</f>
        <v>17177</v>
      </c>
      <c r="K57" s="137"/>
      <c r="L57" s="137"/>
      <c r="M57" s="137">
        <f>'将来負担比率（分子）の構造'!L$51</f>
        <v>16936</v>
      </c>
      <c r="N57" s="137"/>
      <c r="O57" s="137"/>
      <c r="P57" s="137">
        <f>'将来負担比率（分子）の構造'!M$51</f>
        <v>16906</v>
      </c>
    </row>
    <row r="58" spans="1:16">
      <c r="A58" s="137" t="s">
        <v>35</v>
      </c>
      <c r="B58" s="137"/>
      <c r="C58" s="137"/>
      <c r="D58" s="137">
        <f>'将来負担比率（分子）の構造'!I$50</f>
        <v>9830</v>
      </c>
      <c r="E58" s="137"/>
      <c r="F58" s="137"/>
      <c r="G58" s="137">
        <f>'将来負担比率（分子）の構造'!J$50</f>
        <v>10604</v>
      </c>
      <c r="H58" s="137"/>
      <c r="I58" s="137"/>
      <c r="J58" s="137">
        <f>'将来負担比率（分子）の構造'!K$50</f>
        <v>10549</v>
      </c>
      <c r="K58" s="137"/>
      <c r="L58" s="137"/>
      <c r="M58" s="137">
        <f>'将来負担比率（分子）の構造'!L$50</f>
        <v>11067</v>
      </c>
      <c r="N58" s="137"/>
      <c r="O58" s="137"/>
      <c r="P58" s="137">
        <f>'将来負担比率（分子）の構造'!M$50</f>
        <v>12133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26</v>
      </c>
      <c r="C61" s="137"/>
      <c r="D61" s="137"/>
      <c r="E61" s="137">
        <f>'将来負担比率（分子）の構造'!J$46</f>
        <v>16</v>
      </c>
      <c r="F61" s="137"/>
      <c r="G61" s="137"/>
      <c r="H61" s="137">
        <f>'将来負担比率（分子）の構造'!K$46</f>
        <v>37</v>
      </c>
      <c r="I61" s="137"/>
      <c r="J61" s="137"/>
      <c r="K61" s="137">
        <f>'将来負担比率（分子）の構造'!L$46</f>
        <v>25</v>
      </c>
      <c r="L61" s="137"/>
      <c r="M61" s="137"/>
      <c r="N61" s="137">
        <f>'将来負担比率（分子）の構造'!M$46</f>
        <v>28</v>
      </c>
      <c r="O61" s="137"/>
      <c r="P61" s="137"/>
    </row>
    <row r="62" spans="1:16">
      <c r="A62" s="137" t="s">
        <v>29</v>
      </c>
      <c r="B62" s="137">
        <f>'将来負担比率（分子）の構造'!I$45</f>
        <v>8206</v>
      </c>
      <c r="C62" s="137"/>
      <c r="D62" s="137"/>
      <c r="E62" s="137">
        <f>'将来負担比率（分子）の構造'!J$45</f>
        <v>7071</v>
      </c>
      <c r="F62" s="137"/>
      <c r="G62" s="137"/>
      <c r="H62" s="137">
        <f>'将来負担比率（分子）の構造'!K$45</f>
        <v>5697</v>
      </c>
      <c r="I62" s="137"/>
      <c r="J62" s="137"/>
      <c r="K62" s="137">
        <f>'将来負担比率（分子）の構造'!L$45</f>
        <v>4627</v>
      </c>
      <c r="L62" s="137"/>
      <c r="M62" s="137"/>
      <c r="N62" s="137">
        <f>'将来負担比率（分子）の構造'!M$45</f>
        <v>3933</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32623</v>
      </c>
      <c r="C64" s="137"/>
      <c r="D64" s="137"/>
      <c r="E64" s="137">
        <f>'将来負担比率（分子）の構造'!J$43</f>
        <v>31891</v>
      </c>
      <c r="F64" s="137"/>
      <c r="G64" s="137"/>
      <c r="H64" s="137">
        <f>'将来負担比率（分子）の構造'!K$43</f>
        <v>31406</v>
      </c>
      <c r="I64" s="137"/>
      <c r="J64" s="137"/>
      <c r="K64" s="137">
        <f>'将来負担比率（分子）の構造'!L$43</f>
        <v>30735</v>
      </c>
      <c r="L64" s="137"/>
      <c r="M64" s="137"/>
      <c r="N64" s="137">
        <f>'将来負担比率（分子）の構造'!M$43</f>
        <v>30040</v>
      </c>
      <c r="O64" s="137"/>
      <c r="P64" s="137"/>
    </row>
    <row r="65" spans="1:16">
      <c r="A65" s="137" t="s">
        <v>26</v>
      </c>
      <c r="B65" s="137">
        <f>'将来負担比率（分子）の構造'!I$42</f>
        <v>9921</v>
      </c>
      <c r="C65" s="137"/>
      <c r="D65" s="137"/>
      <c r="E65" s="137">
        <f>'将来負担比率（分子）の構造'!J$42</f>
        <v>15258</v>
      </c>
      <c r="F65" s="137"/>
      <c r="G65" s="137"/>
      <c r="H65" s="137">
        <f>'将来負担比率（分子）の構造'!K$42</f>
        <v>14490</v>
      </c>
      <c r="I65" s="137"/>
      <c r="J65" s="137"/>
      <c r="K65" s="137">
        <f>'将来負担比率（分子）の構造'!L$42</f>
        <v>13314</v>
      </c>
      <c r="L65" s="137"/>
      <c r="M65" s="137"/>
      <c r="N65" s="137">
        <f>'将来負担比率（分子）の構造'!M$42</f>
        <v>12395</v>
      </c>
      <c r="O65" s="137"/>
      <c r="P65" s="137"/>
    </row>
    <row r="66" spans="1:16">
      <c r="A66" s="137" t="s">
        <v>25</v>
      </c>
      <c r="B66" s="137">
        <f>'将来負担比率（分子）の構造'!I$41</f>
        <v>54197</v>
      </c>
      <c r="C66" s="137"/>
      <c r="D66" s="137"/>
      <c r="E66" s="137">
        <f>'将来負担比率（分子）の構造'!J$41</f>
        <v>52723</v>
      </c>
      <c r="F66" s="137"/>
      <c r="G66" s="137"/>
      <c r="H66" s="137">
        <f>'将来負担比率（分子）の構造'!K$41</f>
        <v>54424</v>
      </c>
      <c r="I66" s="137"/>
      <c r="J66" s="137"/>
      <c r="K66" s="137">
        <f>'将来負担比率（分子）の構造'!L$41</f>
        <v>52266</v>
      </c>
      <c r="L66" s="137"/>
      <c r="M66" s="137"/>
      <c r="N66" s="137">
        <f>'将来負担比率（分子）の構造'!M$41</f>
        <v>52561</v>
      </c>
      <c r="O66" s="137"/>
      <c r="P66" s="137"/>
    </row>
    <row r="67" spans="1:16">
      <c r="A67" s="137" t="s">
        <v>64</v>
      </c>
      <c r="B67" s="137" t="e">
        <f>NA()</f>
        <v>#N/A</v>
      </c>
      <c r="C67" s="137">
        <f>IF(ISNUMBER('将来負担比率（分子）の構造'!I$53), IF('将来負担比率（分子）の構造'!I$53 &lt; 0, 0, '将来負担比率（分子）の構造'!I$53), NA())</f>
        <v>21333</v>
      </c>
      <c r="D67" s="137" t="e">
        <f>NA()</f>
        <v>#N/A</v>
      </c>
      <c r="E67" s="137" t="e">
        <f>NA()</f>
        <v>#N/A</v>
      </c>
      <c r="F67" s="137">
        <f>IF(ISNUMBER('将来負担比率（分子）の構造'!J$53), IF('将来負担比率（分子）の構造'!J$53 &lt; 0, 0, '将来負担比率（分子）の構造'!J$53), NA())</f>
        <v>23218</v>
      </c>
      <c r="G67" s="137" t="e">
        <f>NA()</f>
        <v>#N/A</v>
      </c>
      <c r="H67" s="137" t="e">
        <f>NA()</f>
        <v>#N/A</v>
      </c>
      <c r="I67" s="137">
        <f>IF(ISNUMBER('将来負担比率（分子）の構造'!K$53), IF('将来負担比率（分子）の構造'!K$53 &lt; 0, 0, '将来負担比率（分子）の構造'!K$53), NA())</f>
        <v>22434</v>
      </c>
      <c r="J67" s="137" t="e">
        <f>NA()</f>
        <v>#N/A</v>
      </c>
      <c r="K67" s="137" t="e">
        <f>NA()</f>
        <v>#N/A</v>
      </c>
      <c r="L67" s="137">
        <f>IF(ISNUMBER('将来負担比率（分子）の構造'!L$53), IF('将来負担比率（分子）の構造'!L$53 &lt; 0, 0, '将来負担比率（分子）の構造'!L$53), NA())</f>
        <v>19832</v>
      </c>
      <c r="M67" s="137" t="e">
        <f>NA()</f>
        <v>#N/A</v>
      </c>
      <c r="N67" s="137" t="e">
        <f>NA()</f>
        <v>#N/A</v>
      </c>
      <c r="O67" s="137">
        <f>IF(ISNUMBER('将来負担比率（分子）の構造'!M$53), IF('将来負担比率（分子）の構造'!M$53 &lt; 0, 0, '将来負担比率（分子）の構造'!M$53), NA())</f>
        <v>19187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43532772</v>
      </c>
      <c r="S5" s="671"/>
      <c r="T5" s="671"/>
      <c r="U5" s="671"/>
      <c r="V5" s="671"/>
      <c r="W5" s="671"/>
      <c r="X5" s="671"/>
      <c r="Y5" s="718"/>
      <c r="Z5" s="731">
        <v>53</v>
      </c>
      <c r="AA5" s="731"/>
      <c r="AB5" s="731"/>
      <c r="AC5" s="731"/>
      <c r="AD5" s="732">
        <v>41831166</v>
      </c>
      <c r="AE5" s="732"/>
      <c r="AF5" s="732"/>
      <c r="AG5" s="732"/>
      <c r="AH5" s="732"/>
      <c r="AI5" s="732"/>
      <c r="AJ5" s="732"/>
      <c r="AK5" s="732"/>
      <c r="AL5" s="719">
        <v>87.4</v>
      </c>
      <c r="AM5" s="688"/>
      <c r="AN5" s="688"/>
      <c r="AO5" s="720"/>
      <c r="AP5" s="707" t="s">
        <v>210</v>
      </c>
      <c r="AQ5" s="708"/>
      <c r="AR5" s="708"/>
      <c r="AS5" s="708"/>
      <c r="AT5" s="708"/>
      <c r="AU5" s="708"/>
      <c r="AV5" s="708"/>
      <c r="AW5" s="708"/>
      <c r="AX5" s="708"/>
      <c r="AY5" s="708"/>
      <c r="AZ5" s="708"/>
      <c r="BA5" s="708"/>
      <c r="BB5" s="708"/>
      <c r="BC5" s="708"/>
      <c r="BD5" s="708"/>
      <c r="BE5" s="708"/>
      <c r="BF5" s="709"/>
      <c r="BG5" s="620">
        <v>41822902</v>
      </c>
      <c r="BH5" s="621"/>
      <c r="BI5" s="621"/>
      <c r="BJ5" s="621"/>
      <c r="BK5" s="621"/>
      <c r="BL5" s="621"/>
      <c r="BM5" s="621"/>
      <c r="BN5" s="622"/>
      <c r="BO5" s="673">
        <v>96.1</v>
      </c>
      <c r="BP5" s="673"/>
      <c r="BQ5" s="673"/>
      <c r="BR5" s="673"/>
      <c r="BS5" s="674">
        <v>362567</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909084</v>
      </c>
      <c r="S6" s="621"/>
      <c r="T6" s="621"/>
      <c r="U6" s="621"/>
      <c r="V6" s="621"/>
      <c r="W6" s="621"/>
      <c r="X6" s="621"/>
      <c r="Y6" s="622"/>
      <c r="Z6" s="673">
        <v>1.1000000000000001</v>
      </c>
      <c r="AA6" s="673"/>
      <c r="AB6" s="673"/>
      <c r="AC6" s="673"/>
      <c r="AD6" s="674">
        <v>909084</v>
      </c>
      <c r="AE6" s="674"/>
      <c r="AF6" s="674"/>
      <c r="AG6" s="674"/>
      <c r="AH6" s="674"/>
      <c r="AI6" s="674"/>
      <c r="AJ6" s="674"/>
      <c r="AK6" s="674"/>
      <c r="AL6" s="643">
        <v>1.9</v>
      </c>
      <c r="AM6" s="675"/>
      <c r="AN6" s="675"/>
      <c r="AO6" s="676"/>
      <c r="AP6" s="617" t="s">
        <v>215</v>
      </c>
      <c r="AQ6" s="618"/>
      <c r="AR6" s="618"/>
      <c r="AS6" s="618"/>
      <c r="AT6" s="618"/>
      <c r="AU6" s="618"/>
      <c r="AV6" s="618"/>
      <c r="AW6" s="618"/>
      <c r="AX6" s="618"/>
      <c r="AY6" s="618"/>
      <c r="AZ6" s="618"/>
      <c r="BA6" s="618"/>
      <c r="BB6" s="618"/>
      <c r="BC6" s="618"/>
      <c r="BD6" s="618"/>
      <c r="BE6" s="618"/>
      <c r="BF6" s="619"/>
      <c r="BG6" s="620">
        <v>41822902</v>
      </c>
      <c r="BH6" s="621"/>
      <c r="BI6" s="621"/>
      <c r="BJ6" s="621"/>
      <c r="BK6" s="621"/>
      <c r="BL6" s="621"/>
      <c r="BM6" s="621"/>
      <c r="BN6" s="622"/>
      <c r="BO6" s="673">
        <v>96.1</v>
      </c>
      <c r="BP6" s="673"/>
      <c r="BQ6" s="673"/>
      <c r="BR6" s="673"/>
      <c r="BS6" s="674">
        <v>362567</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379649</v>
      </c>
      <c r="CS6" s="621"/>
      <c r="CT6" s="621"/>
      <c r="CU6" s="621"/>
      <c r="CV6" s="621"/>
      <c r="CW6" s="621"/>
      <c r="CX6" s="621"/>
      <c r="CY6" s="622"/>
      <c r="CZ6" s="673">
        <v>0.5</v>
      </c>
      <c r="DA6" s="673"/>
      <c r="DB6" s="673"/>
      <c r="DC6" s="673"/>
      <c r="DD6" s="626" t="s">
        <v>217</v>
      </c>
      <c r="DE6" s="621"/>
      <c r="DF6" s="621"/>
      <c r="DG6" s="621"/>
      <c r="DH6" s="621"/>
      <c r="DI6" s="621"/>
      <c r="DJ6" s="621"/>
      <c r="DK6" s="621"/>
      <c r="DL6" s="621"/>
      <c r="DM6" s="621"/>
      <c r="DN6" s="621"/>
      <c r="DO6" s="621"/>
      <c r="DP6" s="622"/>
      <c r="DQ6" s="626">
        <v>379649</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31811</v>
      </c>
      <c r="S7" s="621"/>
      <c r="T7" s="621"/>
      <c r="U7" s="621"/>
      <c r="V7" s="621"/>
      <c r="W7" s="621"/>
      <c r="X7" s="621"/>
      <c r="Y7" s="622"/>
      <c r="Z7" s="673">
        <v>0</v>
      </c>
      <c r="AA7" s="673"/>
      <c r="AB7" s="673"/>
      <c r="AC7" s="673"/>
      <c r="AD7" s="674">
        <v>31811</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20247116</v>
      </c>
      <c r="BH7" s="621"/>
      <c r="BI7" s="621"/>
      <c r="BJ7" s="621"/>
      <c r="BK7" s="621"/>
      <c r="BL7" s="621"/>
      <c r="BM7" s="621"/>
      <c r="BN7" s="622"/>
      <c r="BO7" s="673">
        <v>46.5</v>
      </c>
      <c r="BP7" s="673"/>
      <c r="BQ7" s="673"/>
      <c r="BR7" s="673"/>
      <c r="BS7" s="674">
        <v>362567</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11370121</v>
      </c>
      <c r="CS7" s="621"/>
      <c r="CT7" s="621"/>
      <c r="CU7" s="621"/>
      <c r="CV7" s="621"/>
      <c r="CW7" s="621"/>
      <c r="CX7" s="621"/>
      <c r="CY7" s="622"/>
      <c r="CZ7" s="673">
        <v>14.3</v>
      </c>
      <c r="DA7" s="673"/>
      <c r="DB7" s="673"/>
      <c r="DC7" s="673"/>
      <c r="DD7" s="626">
        <v>292655</v>
      </c>
      <c r="DE7" s="621"/>
      <c r="DF7" s="621"/>
      <c r="DG7" s="621"/>
      <c r="DH7" s="621"/>
      <c r="DI7" s="621"/>
      <c r="DJ7" s="621"/>
      <c r="DK7" s="621"/>
      <c r="DL7" s="621"/>
      <c r="DM7" s="621"/>
      <c r="DN7" s="621"/>
      <c r="DO7" s="621"/>
      <c r="DP7" s="622"/>
      <c r="DQ7" s="626">
        <v>10560686</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125696</v>
      </c>
      <c r="S8" s="621"/>
      <c r="T8" s="621"/>
      <c r="U8" s="621"/>
      <c r="V8" s="621"/>
      <c r="W8" s="621"/>
      <c r="X8" s="621"/>
      <c r="Y8" s="622"/>
      <c r="Z8" s="673">
        <v>0.2</v>
      </c>
      <c r="AA8" s="673"/>
      <c r="AB8" s="673"/>
      <c r="AC8" s="673"/>
      <c r="AD8" s="674">
        <v>125696</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386777</v>
      </c>
      <c r="BH8" s="621"/>
      <c r="BI8" s="621"/>
      <c r="BJ8" s="621"/>
      <c r="BK8" s="621"/>
      <c r="BL8" s="621"/>
      <c r="BM8" s="621"/>
      <c r="BN8" s="622"/>
      <c r="BO8" s="673">
        <v>0.9</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28264489</v>
      </c>
      <c r="CS8" s="621"/>
      <c r="CT8" s="621"/>
      <c r="CU8" s="621"/>
      <c r="CV8" s="621"/>
      <c r="CW8" s="621"/>
      <c r="CX8" s="621"/>
      <c r="CY8" s="622"/>
      <c r="CZ8" s="673">
        <v>35.5</v>
      </c>
      <c r="DA8" s="673"/>
      <c r="DB8" s="673"/>
      <c r="DC8" s="673"/>
      <c r="DD8" s="626">
        <v>909385</v>
      </c>
      <c r="DE8" s="621"/>
      <c r="DF8" s="621"/>
      <c r="DG8" s="621"/>
      <c r="DH8" s="621"/>
      <c r="DI8" s="621"/>
      <c r="DJ8" s="621"/>
      <c r="DK8" s="621"/>
      <c r="DL8" s="621"/>
      <c r="DM8" s="621"/>
      <c r="DN8" s="621"/>
      <c r="DO8" s="621"/>
      <c r="DP8" s="622"/>
      <c r="DQ8" s="626">
        <v>14208930</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74106</v>
      </c>
      <c r="S9" s="621"/>
      <c r="T9" s="621"/>
      <c r="U9" s="621"/>
      <c r="V9" s="621"/>
      <c r="W9" s="621"/>
      <c r="X9" s="621"/>
      <c r="Y9" s="622"/>
      <c r="Z9" s="673">
        <v>0.1</v>
      </c>
      <c r="AA9" s="673"/>
      <c r="AB9" s="673"/>
      <c r="AC9" s="673"/>
      <c r="AD9" s="674">
        <v>74106</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15904560</v>
      </c>
      <c r="BH9" s="621"/>
      <c r="BI9" s="621"/>
      <c r="BJ9" s="621"/>
      <c r="BK9" s="621"/>
      <c r="BL9" s="621"/>
      <c r="BM9" s="621"/>
      <c r="BN9" s="622"/>
      <c r="BO9" s="673">
        <v>36.5</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4993044</v>
      </c>
      <c r="CS9" s="621"/>
      <c r="CT9" s="621"/>
      <c r="CU9" s="621"/>
      <c r="CV9" s="621"/>
      <c r="CW9" s="621"/>
      <c r="CX9" s="621"/>
      <c r="CY9" s="622"/>
      <c r="CZ9" s="673">
        <v>6.3</v>
      </c>
      <c r="DA9" s="673"/>
      <c r="DB9" s="673"/>
      <c r="DC9" s="673"/>
      <c r="DD9" s="626">
        <v>317736</v>
      </c>
      <c r="DE9" s="621"/>
      <c r="DF9" s="621"/>
      <c r="DG9" s="621"/>
      <c r="DH9" s="621"/>
      <c r="DI9" s="621"/>
      <c r="DJ9" s="621"/>
      <c r="DK9" s="621"/>
      <c r="DL9" s="621"/>
      <c r="DM9" s="621"/>
      <c r="DN9" s="621"/>
      <c r="DO9" s="621"/>
      <c r="DP9" s="622"/>
      <c r="DQ9" s="626">
        <v>3979061</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3774056</v>
      </c>
      <c r="S10" s="621"/>
      <c r="T10" s="621"/>
      <c r="U10" s="621"/>
      <c r="V10" s="621"/>
      <c r="W10" s="621"/>
      <c r="X10" s="621"/>
      <c r="Y10" s="622"/>
      <c r="Z10" s="673">
        <v>4.5999999999999996</v>
      </c>
      <c r="AA10" s="673"/>
      <c r="AB10" s="673"/>
      <c r="AC10" s="673"/>
      <c r="AD10" s="674">
        <v>3774056</v>
      </c>
      <c r="AE10" s="674"/>
      <c r="AF10" s="674"/>
      <c r="AG10" s="674"/>
      <c r="AH10" s="674"/>
      <c r="AI10" s="674"/>
      <c r="AJ10" s="674"/>
      <c r="AK10" s="674"/>
      <c r="AL10" s="643">
        <v>7.9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908474</v>
      </c>
      <c r="BH10" s="621"/>
      <c r="BI10" s="621"/>
      <c r="BJ10" s="621"/>
      <c r="BK10" s="621"/>
      <c r="BL10" s="621"/>
      <c r="BM10" s="621"/>
      <c r="BN10" s="622"/>
      <c r="BO10" s="673">
        <v>2.1</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26746</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26568</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85462</v>
      </c>
      <c r="S11" s="621"/>
      <c r="T11" s="621"/>
      <c r="U11" s="621"/>
      <c r="V11" s="621"/>
      <c r="W11" s="621"/>
      <c r="X11" s="621"/>
      <c r="Y11" s="622"/>
      <c r="Z11" s="673">
        <v>0.1</v>
      </c>
      <c r="AA11" s="673"/>
      <c r="AB11" s="673"/>
      <c r="AC11" s="673"/>
      <c r="AD11" s="674">
        <v>85462</v>
      </c>
      <c r="AE11" s="674"/>
      <c r="AF11" s="674"/>
      <c r="AG11" s="674"/>
      <c r="AH11" s="674"/>
      <c r="AI11" s="674"/>
      <c r="AJ11" s="674"/>
      <c r="AK11" s="674"/>
      <c r="AL11" s="643">
        <v>0.2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3047305</v>
      </c>
      <c r="BH11" s="621"/>
      <c r="BI11" s="621"/>
      <c r="BJ11" s="621"/>
      <c r="BK11" s="621"/>
      <c r="BL11" s="621"/>
      <c r="BM11" s="621"/>
      <c r="BN11" s="622"/>
      <c r="BO11" s="673">
        <v>7</v>
      </c>
      <c r="BP11" s="673"/>
      <c r="BQ11" s="673"/>
      <c r="BR11" s="673"/>
      <c r="BS11" s="626">
        <v>362567</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1774283</v>
      </c>
      <c r="CS11" s="621"/>
      <c r="CT11" s="621"/>
      <c r="CU11" s="621"/>
      <c r="CV11" s="621"/>
      <c r="CW11" s="621"/>
      <c r="CX11" s="621"/>
      <c r="CY11" s="622"/>
      <c r="CZ11" s="673">
        <v>2.2000000000000002</v>
      </c>
      <c r="DA11" s="673"/>
      <c r="DB11" s="673"/>
      <c r="DC11" s="673"/>
      <c r="DD11" s="626">
        <v>483299</v>
      </c>
      <c r="DE11" s="621"/>
      <c r="DF11" s="621"/>
      <c r="DG11" s="621"/>
      <c r="DH11" s="621"/>
      <c r="DI11" s="621"/>
      <c r="DJ11" s="621"/>
      <c r="DK11" s="621"/>
      <c r="DL11" s="621"/>
      <c r="DM11" s="621"/>
      <c r="DN11" s="621"/>
      <c r="DO11" s="621"/>
      <c r="DP11" s="622"/>
      <c r="DQ11" s="626">
        <v>1406907</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19640272</v>
      </c>
      <c r="BH12" s="621"/>
      <c r="BI12" s="621"/>
      <c r="BJ12" s="621"/>
      <c r="BK12" s="621"/>
      <c r="BL12" s="621"/>
      <c r="BM12" s="621"/>
      <c r="BN12" s="622"/>
      <c r="BO12" s="673">
        <v>45.1</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815026</v>
      </c>
      <c r="CS12" s="621"/>
      <c r="CT12" s="621"/>
      <c r="CU12" s="621"/>
      <c r="CV12" s="621"/>
      <c r="CW12" s="621"/>
      <c r="CX12" s="621"/>
      <c r="CY12" s="622"/>
      <c r="CZ12" s="673">
        <v>1</v>
      </c>
      <c r="DA12" s="673"/>
      <c r="DB12" s="673"/>
      <c r="DC12" s="673"/>
      <c r="DD12" s="626">
        <v>65310</v>
      </c>
      <c r="DE12" s="621"/>
      <c r="DF12" s="621"/>
      <c r="DG12" s="621"/>
      <c r="DH12" s="621"/>
      <c r="DI12" s="621"/>
      <c r="DJ12" s="621"/>
      <c r="DK12" s="621"/>
      <c r="DL12" s="621"/>
      <c r="DM12" s="621"/>
      <c r="DN12" s="621"/>
      <c r="DO12" s="621"/>
      <c r="DP12" s="622"/>
      <c r="DQ12" s="626">
        <v>641195</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168759</v>
      </c>
      <c r="S13" s="621"/>
      <c r="T13" s="621"/>
      <c r="U13" s="621"/>
      <c r="V13" s="621"/>
      <c r="W13" s="621"/>
      <c r="X13" s="621"/>
      <c r="Y13" s="622"/>
      <c r="Z13" s="673">
        <v>0.2</v>
      </c>
      <c r="AA13" s="673"/>
      <c r="AB13" s="673"/>
      <c r="AC13" s="673"/>
      <c r="AD13" s="674">
        <v>168759</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19474437</v>
      </c>
      <c r="BH13" s="621"/>
      <c r="BI13" s="621"/>
      <c r="BJ13" s="621"/>
      <c r="BK13" s="621"/>
      <c r="BL13" s="621"/>
      <c r="BM13" s="621"/>
      <c r="BN13" s="622"/>
      <c r="BO13" s="673">
        <v>44.7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9221101</v>
      </c>
      <c r="CS13" s="621"/>
      <c r="CT13" s="621"/>
      <c r="CU13" s="621"/>
      <c r="CV13" s="621"/>
      <c r="CW13" s="621"/>
      <c r="CX13" s="621"/>
      <c r="CY13" s="622"/>
      <c r="CZ13" s="673">
        <v>11.6</v>
      </c>
      <c r="DA13" s="673"/>
      <c r="DB13" s="673"/>
      <c r="DC13" s="673"/>
      <c r="DD13" s="626">
        <v>3042113</v>
      </c>
      <c r="DE13" s="621"/>
      <c r="DF13" s="621"/>
      <c r="DG13" s="621"/>
      <c r="DH13" s="621"/>
      <c r="DI13" s="621"/>
      <c r="DJ13" s="621"/>
      <c r="DK13" s="621"/>
      <c r="DL13" s="621"/>
      <c r="DM13" s="621"/>
      <c r="DN13" s="621"/>
      <c r="DO13" s="621"/>
      <c r="DP13" s="622"/>
      <c r="DQ13" s="626">
        <v>5635444</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410775</v>
      </c>
      <c r="BH14" s="621"/>
      <c r="BI14" s="621"/>
      <c r="BJ14" s="621"/>
      <c r="BK14" s="621"/>
      <c r="BL14" s="621"/>
      <c r="BM14" s="621"/>
      <c r="BN14" s="622"/>
      <c r="BO14" s="673">
        <v>0.9</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3529695</v>
      </c>
      <c r="CS14" s="621"/>
      <c r="CT14" s="621"/>
      <c r="CU14" s="621"/>
      <c r="CV14" s="621"/>
      <c r="CW14" s="621"/>
      <c r="CX14" s="621"/>
      <c r="CY14" s="622"/>
      <c r="CZ14" s="673">
        <v>4.4000000000000004</v>
      </c>
      <c r="DA14" s="673"/>
      <c r="DB14" s="673"/>
      <c r="DC14" s="673"/>
      <c r="DD14" s="626">
        <v>242048</v>
      </c>
      <c r="DE14" s="621"/>
      <c r="DF14" s="621"/>
      <c r="DG14" s="621"/>
      <c r="DH14" s="621"/>
      <c r="DI14" s="621"/>
      <c r="DJ14" s="621"/>
      <c r="DK14" s="621"/>
      <c r="DL14" s="621"/>
      <c r="DM14" s="621"/>
      <c r="DN14" s="621"/>
      <c r="DO14" s="621"/>
      <c r="DP14" s="622"/>
      <c r="DQ14" s="626">
        <v>3327422</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157968</v>
      </c>
      <c r="S15" s="621"/>
      <c r="T15" s="621"/>
      <c r="U15" s="621"/>
      <c r="V15" s="621"/>
      <c r="W15" s="621"/>
      <c r="X15" s="621"/>
      <c r="Y15" s="622"/>
      <c r="Z15" s="673">
        <v>0.2</v>
      </c>
      <c r="AA15" s="673"/>
      <c r="AB15" s="673"/>
      <c r="AC15" s="673"/>
      <c r="AD15" s="674">
        <v>157968</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1524739</v>
      </c>
      <c r="BH15" s="621"/>
      <c r="BI15" s="621"/>
      <c r="BJ15" s="621"/>
      <c r="BK15" s="621"/>
      <c r="BL15" s="621"/>
      <c r="BM15" s="621"/>
      <c r="BN15" s="622"/>
      <c r="BO15" s="673">
        <v>3.5</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13507904</v>
      </c>
      <c r="CS15" s="621"/>
      <c r="CT15" s="621"/>
      <c r="CU15" s="621"/>
      <c r="CV15" s="621"/>
      <c r="CW15" s="621"/>
      <c r="CX15" s="621"/>
      <c r="CY15" s="622"/>
      <c r="CZ15" s="673">
        <v>17</v>
      </c>
      <c r="DA15" s="673"/>
      <c r="DB15" s="673"/>
      <c r="DC15" s="673"/>
      <c r="DD15" s="626">
        <v>7044232</v>
      </c>
      <c r="DE15" s="621"/>
      <c r="DF15" s="621"/>
      <c r="DG15" s="621"/>
      <c r="DH15" s="621"/>
      <c r="DI15" s="621"/>
      <c r="DJ15" s="621"/>
      <c r="DK15" s="621"/>
      <c r="DL15" s="621"/>
      <c r="DM15" s="621"/>
      <c r="DN15" s="621"/>
      <c r="DO15" s="621"/>
      <c r="DP15" s="622"/>
      <c r="DQ15" s="626">
        <v>6337210</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921967</v>
      </c>
      <c r="S16" s="621"/>
      <c r="T16" s="621"/>
      <c r="U16" s="621"/>
      <c r="V16" s="621"/>
      <c r="W16" s="621"/>
      <c r="X16" s="621"/>
      <c r="Y16" s="622"/>
      <c r="Z16" s="673">
        <v>1.1000000000000001</v>
      </c>
      <c r="AA16" s="673"/>
      <c r="AB16" s="673"/>
      <c r="AC16" s="673"/>
      <c r="AD16" s="674">
        <v>453181</v>
      </c>
      <c r="AE16" s="674"/>
      <c r="AF16" s="674"/>
      <c r="AG16" s="674"/>
      <c r="AH16" s="674"/>
      <c r="AI16" s="674"/>
      <c r="AJ16" s="674"/>
      <c r="AK16" s="674"/>
      <c r="AL16" s="643">
        <v>0.9</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453181</v>
      </c>
      <c r="S17" s="621"/>
      <c r="T17" s="621"/>
      <c r="U17" s="621"/>
      <c r="V17" s="621"/>
      <c r="W17" s="621"/>
      <c r="X17" s="621"/>
      <c r="Y17" s="622"/>
      <c r="Z17" s="673">
        <v>0.6</v>
      </c>
      <c r="AA17" s="673"/>
      <c r="AB17" s="673"/>
      <c r="AC17" s="673"/>
      <c r="AD17" s="674">
        <v>453181</v>
      </c>
      <c r="AE17" s="674"/>
      <c r="AF17" s="674"/>
      <c r="AG17" s="674"/>
      <c r="AH17" s="674"/>
      <c r="AI17" s="674"/>
      <c r="AJ17" s="674"/>
      <c r="AK17" s="674"/>
      <c r="AL17" s="643">
        <v>0.9</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5675854</v>
      </c>
      <c r="CS17" s="621"/>
      <c r="CT17" s="621"/>
      <c r="CU17" s="621"/>
      <c r="CV17" s="621"/>
      <c r="CW17" s="621"/>
      <c r="CX17" s="621"/>
      <c r="CY17" s="622"/>
      <c r="CZ17" s="673">
        <v>7.1</v>
      </c>
      <c r="DA17" s="673"/>
      <c r="DB17" s="673"/>
      <c r="DC17" s="673"/>
      <c r="DD17" s="626" t="s">
        <v>112</v>
      </c>
      <c r="DE17" s="621"/>
      <c r="DF17" s="621"/>
      <c r="DG17" s="621"/>
      <c r="DH17" s="621"/>
      <c r="DI17" s="621"/>
      <c r="DJ17" s="621"/>
      <c r="DK17" s="621"/>
      <c r="DL17" s="621"/>
      <c r="DM17" s="621"/>
      <c r="DN17" s="621"/>
      <c r="DO17" s="621"/>
      <c r="DP17" s="622"/>
      <c r="DQ17" s="626">
        <v>5636196</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267899</v>
      </c>
      <c r="S18" s="621"/>
      <c r="T18" s="621"/>
      <c r="U18" s="621"/>
      <c r="V18" s="621"/>
      <c r="W18" s="621"/>
      <c r="X18" s="621"/>
      <c r="Y18" s="622"/>
      <c r="Z18" s="673">
        <v>0.3</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200887</v>
      </c>
      <c r="S19" s="621"/>
      <c r="T19" s="621"/>
      <c r="U19" s="621"/>
      <c r="V19" s="621"/>
      <c r="W19" s="621"/>
      <c r="X19" s="621"/>
      <c r="Y19" s="622"/>
      <c r="Z19" s="673">
        <v>0.2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1709870</v>
      </c>
      <c r="BH19" s="621"/>
      <c r="BI19" s="621"/>
      <c r="BJ19" s="621"/>
      <c r="BK19" s="621"/>
      <c r="BL19" s="621"/>
      <c r="BM19" s="621"/>
      <c r="BN19" s="622"/>
      <c r="BO19" s="673">
        <v>3.9</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49781681</v>
      </c>
      <c r="S20" s="621"/>
      <c r="T20" s="621"/>
      <c r="U20" s="621"/>
      <c r="V20" s="621"/>
      <c r="W20" s="621"/>
      <c r="X20" s="621"/>
      <c r="Y20" s="622"/>
      <c r="Z20" s="673">
        <v>60.6</v>
      </c>
      <c r="AA20" s="673"/>
      <c r="AB20" s="673"/>
      <c r="AC20" s="673"/>
      <c r="AD20" s="674">
        <v>47611289</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1709870</v>
      </c>
      <c r="BH20" s="621"/>
      <c r="BI20" s="621"/>
      <c r="BJ20" s="621"/>
      <c r="BK20" s="621"/>
      <c r="BL20" s="621"/>
      <c r="BM20" s="621"/>
      <c r="BN20" s="622"/>
      <c r="BO20" s="673">
        <v>3.9</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79557912</v>
      </c>
      <c r="CS20" s="621"/>
      <c r="CT20" s="621"/>
      <c r="CU20" s="621"/>
      <c r="CV20" s="621"/>
      <c r="CW20" s="621"/>
      <c r="CX20" s="621"/>
      <c r="CY20" s="622"/>
      <c r="CZ20" s="673">
        <v>100</v>
      </c>
      <c r="DA20" s="673"/>
      <c r="DB20" s="673"/>
      <c r="DC20" s="673"/>
      <c r="DD20" s="626">
        <v>12396778</v>
      </c>
      <c r="DE20" s="621"/>
      <c r="DF20" s="621"/>
      <c r="DG20" s="621"/>
      <c r="DH20" s="621"/>
      <c r="DI20" s="621"/>
      <c r="DJ20" s="621"/>
      <c r="DK20" s="621"/>
      <c r="DL20" s="621"/>
      <c r="DM20" s="621"/>
      <c r="DN20" s="621"/>
      <c r="DO20" s="621"/>
      <c r="DP20" s="622"/>
      <c r="DQ20" s="626">
        <v>52139268</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33761</v>
      </c>
      <c r="S21" s="621"/>
      <c r="T21" s="621"/>
      <c r="U21" s="621"/>
      <c r="V21" s="621"/>
      <c r="W21" s="621"/>
      <c r="X21" s="621"/>
      <c r="Y21" s="622"/>
      <c r="Z21" s="673">
        <v>0</v>
      </c>
      <c r="AA21" s="673"/>
      <c r="AB21" s="673"/>
      <c r="AC21" s="673"/>
      <c r="AD21" s="674">
        <v>33761</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8264</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1074180</v>
      </c>
      <c r="S22" s="621"/>
      <c r="T22" s="621"/>
      <c r="U22" s="621"/>
      <c r="V22" s="621"/>
      <c r="W22" s="621"/>
      <c r="X22" s="621"/>
      <c r="Y22" s="622"/>
      <c r="Z22" s="673">
        <v>1.3</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1168538</v>
      </c>
      <c r="S23" s="621"/>
      <c r="T23" s="621"/>
      <c r="U23" s="621"/>
      <c r="V23" s="621"/>
      <c r="W23" s="621"/>
      <c r="X23" s="621"/>
      <c r="Y23" s="622"/>
      <c r="Z23" s="673">
        <v>1.4</v>
      </c>
      <c r="AA23" s="673"/>
      <c r="AB23" s="673"/>
      <c r="AC23" s="673"/>
      <c r="AD23" s="674">
        <v>89165</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1701606</v>
      </c>
      <c r="BH23" s="621"/>
      <c r="BI23" s="621"/>
      <c r="BJ23" s="621"/>
      <c r="BK23" s="621"/>
      <c r="BL23" s="621"/>
      <c r="BM23" s="621"/>
      <c r="BN23" s="622"/>
      <c r="BO23" s="673">
        <v>3.9</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610422</v>
      </c>
      <c r="S24" s="621"/>
      <c r="T24" s="621"/>
      <c r="U24" s="621"/>
      <c r="V24" s="621"/>
      <c r="W24" s="621"/>
      <c r="X24" s="621"/>
      <c r="Y24" s="622"/>
      <c r="Z24" s="673">
        <v>0.7</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37948905</v>
      </c>
      <c r="CS24" s="671"/>
      <c r="CT24" s="671"/>
      <c r="CU24" s="671"/>
      <c r="CV24" s="671"/>
      <c r="CW24" s="671"/>
      <c r="CX24" s="671"/>
      <c r="CY24" s="718"/>
      <c r="CZ24" s="722">
        <v>47.7</v>
      </c>
      <c r="DA24" s="723"/>
      <c r="DB24" s="723"/>
      <c r="DC24" s="724"/>
      <c r="DD24" s="717">
        <v>25736072</v>
      </c>
      <c r="DE24" s="671"/>
      <c r="DF24" s="671"/>
      <c r="DG24" s="671"/>
      <c r="DH24" s="671"/>
      <c r="DI24" s="671"/>
      <c r="DJ24" s="671"/>
      <c r="DK24" s="718"/>
      <c r="DL24" s="717">
        <v>25700385</v>
      </c>
      <c r="DM24" s="671"/>
      <c r="DN24" s="671"/>
      <c r="DO24" s="671"/>
      <c r="DP24" s="671"/>
      <c r="DQ24" s="671"/>
      <c r="DR24" s="671"/>
      <c r="DS24" s="671"/>
      <c r="DT24" s="671"/>
      <c r="DU24" s="671"/>
      <c r="DV24" s="718"/>
      <c r="DW24" s="719">
        <v>53.6</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11079047</v>
      </c>
      <c r="S25" s="621"/>
      <c r="T25" s="621"/>
      <c r="U25" s="621"/>
      <c r="V25" s="621"/>
      <c r="W25" s="621"/>
      <c r="X25" s="621"/>
      <c r="Y25" s="622"/>
      <c r="Z25" s="673">
        <v>13.5</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15462148</v>
      </c>
      <c r="CS25" s="639"/>
      <c r="CT25" s="639"/>
      <c r="CU25" s="639"/>
      <c r="CV25" s="639"/>
      <c r="CW25" s="639"/>
      <c r="CX25" s="639"/>
      <c r="CY25" s="640"/>
      <c r="CZ25" s="623">
        <v>19.399999999999999</v>
      </c>
      <c r="DA25" s="641"/>
      <c r="DB25" s="641"/>
      <c r="DC25" s="642"/>
      <c r="DD25" s="626">
        <v>14666352</v>
      </c>
      <c r="DE25" s="639"/>
      <c r="DF25" s="639"/>
      <c r="DG25" s="639"/>
      <c r="DH25" s="639"/>
      <c r="DI25" s="639"/>
      <c r="DJ25" s="639"/>
      <c r="DK25" s="640"/>
      <c r="DL25" s="626">
        <v>14638732</v>
      </c>
      <c r="DM25" s="639"/>
      <c r="DN25" s="639"/>
      <c r="DO25" s="639"/>
      <c r="DP25" s="639"/>
      <c r="DQ25" s="639"/>
      <c r="DR25" s="639"/>
      <c r="DS25" s="639"/>
      <c r="DT25" s="639"/>
      <c r="DU25" s="639"/>
      <c r="DV25" s="640"/>
      <c r="DW25" s="643">
        <v>30.5</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11070750</v>
      </c>
      <c r="CS26" s="621"/>
      <c r="CT26" s="621"/>
      <c r="CU26" s="621"/>
      <c r="CV26" s="621"/>
      <c r="CW26" s="621"/>
      <c r="CX26" s="621"/>
      <c r="CY26" s="622"/>
      <c r="CZ26" s="623">
        <v>13.9</v>
      </c>
      <c r="DA26" s="641"/>
      <c r="DB26" s="641"/>
      <c r="DC26" s="642"/>
      <c r="DD26" s="626">
        <v>10351161</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4557148</v>
      </c>
      <c r="S27" s="621"/>
      <c r="T27" s="621"/>
      <c r="U27" s="621"/>
      <c r="V27" s="621"/>
      <c r="W27" s="621"/>
      <c r="X27" s="621"/>
      <c r="Y27" s="622"/>
      <c r="Z27" s="673">
        <v>5.5</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43532772</v>
      </c>
      <c r="BH27" s="621"/>
      <c r="BI27" s="621"/>
      <c r="BJ27" s="621"/>
      <c r="BK27" s="621"/>
      <c r="BL27" s="621"/>
      <c r="BM27" s="621"/>
      <c r="BN27" s="622"/>
      <c r="BO27" s="673">
        <v>100</v>
      </c>
      <c r="BP27" s="673"/>
      <c r="BQ27" s="673"/>
      <c r="BR27" s="673"/>
      <c r="BS27" s="626">
        <v>362567</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16810903</v>
      </c>
      <c r="CS27" s="639"/>
      <c r="CT27" s="639"/>
      <c r="CU27" s="639"/>
      <c r="CV27" s="639"/>
      <c r="CW27" s="639"/>
      <c r="CX27" s="639"/>
      <c r="CY27" s="640"/>
      <c r="CZ27" s="623">
        <v>21.1</v>
      </c>
      <c r="DA27" s="641"/>
      <c r="DB27" s="641"/>
      <c r="DC27" s="642"/>
      <c r="DD27" s="626">
        <v>5433524</v>
      </c>
      <c r="DE27" s="639"/>
      <c r="DF27" s="639"/>
      <c r="DG27" s="639"/>
      <c r="DH27" s="639"/>
      <c r="DI27" s="639"/>
      <c r="DJ27" s="639"/>
      <c r="DK27" s="640"/>
      <c r="DL27" s="626">
        <v>5425457</v>
      </c>
      <c r="DM27" s="639"/>
      <c r="DN27" s="639"/>
      <c r="DO27" s="639"/>
      <c r="DP27" s="639"/>
      <c r="DQ27" s="639"/>
      <c r="DR27" s="639"/>
      <c r="DS27" s="639"/>
      <c r="DT27" s="639"/>
      <c r="DU27" s="639"/>
      <c r="DV27" s="640"/>
      <c r="DW27" s="643">
        <v>11.3</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63621</v>
      </c>
      <c r="S28" s="621"/>
      <c r="T28" s="621"/>
      <c r="U28" s="621"/>
      <c r="V28" s="621"/>
      <c r="W28" s="621"/>
      <c r="X28" s="621"/>
      <c r="Y28" s="622"/>
      <c r="Z28" s="673">
        <v>0.1</v>
      </c>
      <c r="AA28" s="673"/>
      <c r="AB28" s="673"/>
      <c r="AC28" s="673"/>
      <c r="AD28" s="674">
        <v>57180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5675854</v>
      </c>
      <c r="CS28" s="621"/>
      <c r="CT28" s="621"/>
      <c r="CU28" s="621"/>
      <c r="CV28" s="621"/>
      <c r="CW28" s="621"/>
      <c r="CX28" s="621"/>
      <c r="CY28" s="622"/>
      <c r="CZ28" s="623">
        <v>7.1</v>
      </c>
      <c r="DA28" s="641"/>
      <c r="DB28" s="641"/>
      <c r="DC28" s="642"/>
      <c r="DD28" s="626">
        <v>5636196</v>
      </c>
      <c r="DE28" s="621"/>
      <c r="DF28" s="621"/>
      <c r="DG28" s="621"/>
      <c r="DH28" s="621"/>
      <c r="DI28" s="621"/>
      <c r="DJ28" s="621"/>
      <c r="DK28" s="622"/>
      <c r="DL28" s="626">
        <v>5636196</v>
      </c>
      <c r="DM28" s="621"/>
      <c r="DN28" s="621"/>
      <c r="DO28" s="621"/>
      <c r="DP28" s="621"/>
      <c r="DQ28" s="621"/>
      <c r="DR28" s="621"/>
      <c r="DS28" s="621"/>
      <c r="DT28" s="621"/>
      <c r="DU28" s="621"/>
      <c r="DV28" s="622"/>
      <c r="DW28" s="643">
        <v>11.7</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14859</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5675854</v>
      </c>
      <c r="CS29" s="639"/>
      <c r="CT29" s="639"/>
      <c r="CU29" s="639"/>
      <c r="CV29" s="639"/>
      <c r="CW29" s="639"/>
      <c r="CX29" s="639"/>
      <c r="CY29" s="640"/>
      <c r="CZ29" s="623">
        <v>7.1</v>
      </c>
      <c r="DA29" s="641"/>
      <c r="DB29" s="641"/>
      <c r="DC29" s="642"/>
      <c r="DD29" s="626">
        <v>5636196</v>
      </c>
      <c r="DE29" s="639"/>
      <c r="DF29" s="639"/>
      <c r="DG29" s="639"/>
      <c r="DH29" s="639"/>
      <c r="DI29" s="639"/>
      <c r="DJ29" s="639"/>
      <c r="DK29" s="640"/>
      <c r="DL29" s="626">
        <v>5636196</v>
      </c>
      <c r="DM29" s="639"/>
      <c r="DN29" s="639"/>
      <c r="DO29" s="639"/>
      <c r="DP29" s="639"/>
      <c r="DQ29" s="639"/>
      <c r="DR29" s="639"/>
      <c r="DS29" s="639"/>
      <c r="DT29" s="639"/>
      <c r="DU29" s="639"/>
      <c r="DV29" s="640"/>
      <c r="DW29" s="643">
        <v>11.7</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2846169</v>
      </c>
      <c r="S30" s="621"/>
      <c r="T30" s="621"/>
      <c r="U30" s="621"/>
      <c r="V30" s="621"/>
      <c r="W30" s="621"/>
      <c r="X30" s="621"/>
      <c r="Y30" s="622"/>
      <c r="Z30" s="673">
        <v>3.5</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v>
      </c>
      <c r="BH30" s="687"/>
      <c r="BI30" s="687"/>
      <c r="BJ30" s="687"/>
      <c r="BK30" s="687"/>
      <c r="BL30" s="687"/>
      <c r="BM30" s="688">
        <v>95.5</v>
      </c>
      <c r="BN30" s="687"/>
      <c r="BO30" s="687"/>
      <c r="BP30" s="687"/>
      <c r="BQ30" s="689"/>
      <c r="BR30" s="686">
        <v>98.8</v>
      </c>
      <c r="BS30" s="687"/>
      <c r="BT30" s="687"/>
      <c r="BU30" s="687"/>
      <c r="BV30" s="687"/>
      <c r="BW30" s="687"/>
      <c r="BX30" s="688">
        <v>94.4</v>
      </c>
      <c r="BY30" s="687"/>
      <c r="BZ30" s="687"/>
      <c r="CA30" s="687"/>
      <c r="CB30" s="689"/>
      <c r="CD30" s="692"/>
      <c r="CE30" s="693"/>
      <c r="CF30" s="657" t="s">
        <v>293</v>
      </c>
      <c r="CG30" s="654"/>
      <c r="CH30" s="654"/>
      <c r="CI30" s="654"/>
      <c r="CJ30" s="654"/>
      <c r="CK30" s="654"/>
      <c r="CL30" s="654"/>
      <c r="CM30" s="654"/>
      <c r="CN30" s="654"/>
      <c r="CO30" s="654"/>
      <c r="CP30" s="654"/>
      <c r="CQ30" s="655"/>
      <c r="CR30" s="620">
        <v>5233199</v>
      </c>
      <c r="CS30" s="621"/>
      <c r="CT30" s="621"/>
      <c r="CU30" s="621"/>
      <c r="CV30" s="621"/>
      <c r="CW30" s="621"/>
      <c r="CX30" s="621"/>
      <c r="CY30" s="622"/>
      <c r="CZ30" s="623">
        <v>6.6</v>
      </c>
      <c r="DA30" s="641"/>
      <c r="DB30" s="641"/>
      <c r="DC30" s="642"/>
      <c r="DD30" s="626">
        <v>5193571</v>
      </c>
      <c r="DE30" s="621"/>
      <c r="DF30" s="621"/>
      <c r="DG30" s="621"/>
      <c r="DH30" s="621"/>
      <c r="DI30" s="621"/>
      <c r="DJ30" s="621"/>
      <c r="DK30" s="622"/>
      <c r="DL30" s="626">
        <v>5193571</v>
      </c>
      <c r="DM30" s="621"/>
      <c r="DN30" s="621"/>
      <c r="DO30" s="621"/>
      <c r="DP30" s="621"/>
      <c r="DQ30" s="621"/>
      <c r="DR30" s="621"/>
      <c r="DS30" s="621"/>
      <c r="DT30" s="621"/>
      <c r="DU30" s="621"/>
      <c r="DV30" s="622"/>
      <c r="DW30" s="643">
        <v>10.8</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3524328</v>
      </c>
      <c r="S31" s="621"/>
      <c r="T31" s="621"/>
      <c r="U31" s="621"/>
      <c r="V31" s="621"/>
      <c r="W31" s="621"/>
      <c r="X31" s="621"/>
      <c r="Y31" s="622"/>
      <c r="Z31" s="673">
        <v>4.3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99.2</v>
      </c>
      <c r="BH31" s="639"/>
      <c r="BI31" s="639"/>
      <c r="BJ31" s="639"/>
      <c r="BK31" s="639"/>
      <c r="BL31" s="639"/>
      <c r="BM31" s="675">
        <v>95.8</v>
      </c>
      <c r="BN31" s="685"/>
      <c r="BO31" s="685"/>
      <c r="BP31" s="685"/>
      <c r="BQ31" s="649"/>
      <c r="BR31" s="684">
        <v>99</v>
      </c>
      <c r="BS31" s="639"/>
      <c r="BT31" s="639"/>
      <c r="BU31" s="639"/>
      <c r="BV31" s="639"/>
      <c r="BW31" s="639"/>
      <c r="BX31" s="675">
        <v>94.8</v>
      </c>
      <c r="BY31" s="685"/>
      <c r="BZ31" s="685"/>
      <c r="CA31" s="685"/>
      <c r="CB31" s="649"/>
      <c r="CD31" s="692"/>
      <c r="CE31" s="693"/>
      <c r="CF31" s="657" t="s">
        <v>297</v>
      </c>
      <c r="CG31" s="654"/>
      <c r="CH31" s="654"/>
      <c r="CI31" s="654"/>
      <c r="CJ31" s="654"/>
      <c r="CK31" s="654"/>
      <c r="CL31" s="654"/>
      <c r="CM31" s="654"/>
      <c r="CN31" s="654"/>
      <c r="CO31" s="654"/>
      <c r="CP31" s="654"/>
      <c r="CQ31" s="655"/>
      <c r="CR31" s="620">
        <v>442655</v>
      </c>
      <c r="CS31" s="639"/>
      <c r="CT31" s="639"/>
      <c r="CU31" s="639"/>
      <c r="CV31" s="639"/>
      <c r="CW31" s="639"/>
      <c r="CX31" s="639"/>
      <c r="CY31" s="640"/>
      <c r="CZ31" s="623">
        <v>0.6</v>
      </c>
      <c r="DA31" s="641"/>
      <c r="DB31" s="641"/>
      <c r="DC31" s="642"/>
      <c r="DD31" s="626">
        <v>442625</v>
      </c>
      <c r="DE31" s="639"/>
      <c r="DF31" s="639"/>
      <c r="DG31" s="639"/>
      <c r="DH31" s="639"/>
      <c r="DI31" s="639"/>
      <c r="DJ31" s="639"/>
      <c r="DK31" s="640"/>
      <c r="DL31" s="626">
        <v>442625</v>
      </c>
      <c r="DM31" s="639"/>
      <c r="DN31" s="639"/>
      <c r="DO31" s="639"/>
      <c r="DP31" s="639"/>
      <c r="DQ31" s="639"/>
      <c r="DR31" s="639"/>
      <c r="DS31" s="639"/>
      <c r="DT31" s="639"/>
      <c r="DU31" s="639"/>
      <c r="DV31" s="640"/>
      <c r="DW31" s="643">
        <v>0.9</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1918160</v>
      </c>
      <c r="S32" s="621"/>
      <c r="T32" s="621"/>
      <c r="U32" s="621"/>
      <c r="V32" s="621"/>
      <c r="W32" s="621"/>
      <c r="X32" s="621"/>
      <c r="Y32" s="622"/>
      <c r="Z32" s="673">
        <v>2.2999999999999998</v>
      </c>
      <c r="AA32" s="673"/>
      <c r="AB32" s="673"/>
      <c r="AC32" s="673"/>
      <c r="AD32" s="674">
        <v>63099</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98.8</v>
      </c>
      <c r="BH32" s="605"/>
      <c r="BI32" s="605"/>
      <c r="BJ32" s="605"/>
      <c r="BK32" s="605"/>
      <c r="BL32" s="605"/>
      <c r="BM32" s="668">
        <v>95</v>
      </c>
      <c r="BN32" s="605"/>
      <c r="BO32" s="605"/>
      <c r="BP32" s="605"/>
      <c r="BQ32" s="662"/>
      <c r="BR32" s="683">
        <v>98.5</v>
      </c>
      <c r="BS32" s="605"/>
      <c r="BT32" s="605"/>
      <c r="BU32" s="605"/>
      <c r="BV32" s="605"/>
      <c r="BW32" s="605"/>
      <c r="BX32" s="668">
        <v>93.7</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5527435</v>
      </c>
      <c r="S33" s="621"/>
      <c r="T33" s="621"/>
      <c r="U33" s="621"/>
      <c r="V33" s="621"/>
      <c r="W33" s="621"/>
      <c r="X33" s="621"/>
      <c r="Y33" s="622"/>
      <c r="Z33" s="673">
        <v>6.7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29212229</v>
      </c>
      <c r="CS33" s="639"/>
      <c r="CT33" s="639"/>
      <c r="CU33" s="639"/>
      <c r="CV33" s="639"/>
      <c r="CW33" s="639"/>
      <c r="CX33" s="639"/>
      <c r="CY33" s="640"/>
      <c r="CZ33" s="623">
        <v>36.700000000000003</v>
      </c>
      <c r="DA33" s="641"/>
      <c r="DB33" s="641"/>
      <c r="DC33" s="642"/>
      <c r="DD33" s="626">
        <v>23576595</v>
      </c>
      <c r="DE33" s="639"/>
      <c r="DF33" s="639"/>
      <c r="DG33" s="639"/>
      <c r="DH33" s="639"/>
      <c r="DI33" s="639"/>
      <c r="DJ33" s="639"/>
      <c r="DK33" s="640"/>
      <c r="DL33" s="626">
        <v>17852077</v>
      </c>
      <c r="DM33" s="639"/>
      <c r="DN33" s="639"/>
      <c r="DO33" s="639"/>
      <c r="DP33" s="639"/>
      <c r="DQ33" s="639"/>
      <c r="DR33" s="639"/>
      <c r="DS33" s="639"/>
      <c r="DT33" s="639"/>
      <c r="DU33" s="639"/>
      <c r="DV33" s="640"/>
      <c r="DW33" s="643">
        <v>37.200000000000003</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12978930</v>
      </c>
      <c r="CS34" s="621"/>
      <c r="CT34" s="621"/>
      <c r="CU34" s="621"/>
      <c r="CV34" s="621"/>
      <c r="CW34" s="621"/>
      <c r="CX34" s="621"/>
      <c r="CY34" s="622"/>
      <c r="CZ34" s="623">
        <v>16.3</v>
      </c>
      <c r="DA34" s="641"/>
      <c r="DB34" s="641"/>
      <c r="DC34" s="642"/>
      <c r="DD34" s="626">
        <v>9937928</v>
      </c>
      <c r="DE34" s="621"/>
      <c r="DF34" s="621"/>
      <c r="DG34" s="621"/>
      <c r="DH34" s="621"/>
      <c r="DI34" s="621"/>
      <c r="DJ34" s="621"/>
      <c r="DK34" s="622"/>
      <c r="DL34" s="626">
        <v>9301506</v>
      </c>
      <c r="DM34" s="621"/>
      <c r="DN34" s="621"/>
      <c r="DO34" s="621"/>
      <c r="DP34" s="621"/>
      <c r="DQ34" s="621"/>
      <c r="DR34" s="621"/>
      <c r="DS34" s="621"/>
      <c r="DT34" s="621"/>
      <c r="DU34" s="621"/>
      <c r="DV34" s="622"/>
      <c r="DW34" s="643">
        <v>19.399999999999999</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134935</v>
      </c>
      <c r="S35" s="621"/>
      <c r="T35" s="621"/>
      <c r="U35" s="621"/>
      <c r="V35" s="621"/>
      <c r="W35" s="621"/>
      <c r="X35" s="621"/>
      <c r="Y35" s="622"/>
      <c r="Z35" s="673">
        <v>0.2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8739187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419900</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1070095</v>
      </c>
      <c r="CS35" s="639"/>
      <c r="CT35" s="639"/>
      <c r="CU35" s="639"/>
      <c r="CV35" s="639"/>
      <c r="CW35" s="639"/>
      <c r="CX35" s="639"/>
      <c r="CY35" s="640"/>
      <c r="CZ35" s="623">
        <v>1.3</v>
      </c>
      <c r="DA35" s="641"/>
      <c r="DB35" s="641"/>
      <c r="DC35" s="642"/>
      <c r="DD35" s="626">
        <v>647715</v>
      </c>
      <c r="DE35" s="639"/>
      <c r="DF35" s="639"/>
      <c r="DG35" s="639"/>
      <c r="DH35" s="639"/>
      <c r="DI35" s="639"/>
      <c r="DJ35" s="639"/>
      <c r="DK35" s="640"/>
      <c r="DL35" s="626">
        <v>647715</v>
      </c>
      <c r="DM35" s="639"/>
      <c r="DN35" s="639"/>
      <c r="DO35" s="639"/>
      <c r="DP35" s="639"/>
      <c r="DQ35" s="639"/>
      <c r="DR35" s="639"/>
      <c r="DS35" s="639"/>
      <c r="DT35" s="639"/>
      <c r="DU35" s="639"/>
      <c r="DV35" s="640"/>
      <c r="DW35" s="643">
        <v>1.3</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82199349</v>
      </c>
      <c r="S36" s="661"/>
      <c r="T36" s="661"/>
      <c r="U36" s="661"/>
      <c r="V36" s="661"/>
      <c r="W36" s="661"/>
      <c r="X36" s="661"/>
      <c r="Y36" s="664"/>
      <c r="Z36" s="665">
        <v>100</v>
      </c>
      <c r="AA36" s="665"/>
      <c r="AB36" s="665"/>
      <c r="AC36" s="665"/>
      <c r="AD36" s="666">
        <v>47854494</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2772992</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20328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3584173</v>
      </c>
      <c r="CS36" s="621"/>
      <c r="CT36" s="621"/>
      <c r="CU36" s="621"/>
      <c r="CV36" s="621"/>
      <c r="CW36" s="621"/>
      <c r="CX36" s="621"/>
      <c r="CY36" s="622"/>
      <c r="CZ36" s="623">
        <v>4.5</v>
      </c>
      <c r="DA36" s="641"/>
      <c r="DB36" s="641"/>
      <c r="DC36" s="642"/>
      <c r="DD36" s="626">
        <v>2895937</v>
      </c>
      <c r="DE36" s="621"/>
      <c r="DF36" s="621"/>
      <c r="DG36" s="621"/>
      <c r="DH36" s="621"/>
      <c r="DI36" s="621"/>
      <c r="DJ36" s="621"/>
      <c r="DK36" s="622"/>
      <c r="DL36" s="626">
        <v>1711016</v>
      </c>
      <c r="DM36" s="621"/>
      <c r="DN36" s="621"/>
      <c r="DO36" s="621"/>
      <c r="DP36" s="621"/>
      <c r="DQ36" s="621"/>
      <c r="DR36" s="621"/>
      <c r="DS36" s="621"/>
      <c r="DT36" s="621"/>
      <c r="DU36" s="621"/>
      <c r="DV36" s="622"/>
      <c r="DW36" s="643">
        <v>3.6</v>
      </c>
      <c r="DX36" s="644"/>
      <c r="DY36" s="644"/>
      <c r="DZ36" s="644"/>
      <c r="EA36" s="644"/>
      <c r="EB36" s="644"/>
      <c r="EC36" s="645"/>
    </row>
    <row r="37" spans="2:133" ht="11.25" customHeight="1">
      <c r="AQ37" s="646" t="s">
        <v>315</v>
      </c>
      <c r="AR37" s="647"/>
      <c r="AS37" s="647"/>
      <c r="AT37" s="647"/>
      <c r="AU37" s="647"/>
      <c r="AV37" s="647"/>
      <c r="AW37" s="647"/>
      <c r="AX37" s="647"/>
      <c r="AY37" s="648"/>
      <c r="AZ37" s="620">
        <v>408603</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29494</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41415</v>
      </c>
      <c r="CS37" s="639"/>
      <c r="CT37" s="639"/>
      <c r="CU37" s="639"/>
      <c r="CV37" s="639"/>
      <c r="CW37" s="639"/>
      <c r="CX37" s="639"/>
      <c r="CY37" s="640"/>
      <c r="CZ37" s="623">
        <v>0.1</v>
      </c>
      <c r="DA37" s="641"/>
      <c r="DB37" s="641"/>
      <c r="DC37" s="642"/>
      <c r="DD37" s="626">
        <v>41415</v>
      </c>
      <c r="DE37" s="639"/>
      <c r="DF37" s="639"/>
      <c r="DG37" s="639"/>
      <c r="DH37" s="639"/>
      <c r="DI37" s="639"/>
      <c r="DJ37" s="639"/>
      <c r="DK37" s="640"/>
      <c r="DL37" s="626">
        <v>41415</v>
      </c>
      <c r="DM37" s="639"/>
      <c r="DN37" s="639"/>
      <c r="DO37" s="639"/>
      <c r="DP37" s="639"/>
      <c r="DQ37" s="639"/>
      <c r="DR37" s="639"/>
      <c r="DS37" s="639"/>
      <c r="DT37" s="639"/>
      <c r="DU37" s="639"/>
      <c r="DV37" s="640"/>
      <c r="DW37" s="643">
        <v>0.1</v>
      </c>
      <c r="DX37" s="644"/>
      <c r="DY37" s="644"/>
      <c r="DZ37" s="644"/>
      <c r="EA37" s="644"/>
      <c r="EB37" s="644"/>
      <c r="EC37" s="645"/>
    </row>
    <row r="38" spans="2:133" ht="11.25" customHeight="1">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49066</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8330584</v>
      </c>
      <c r="CS38" s="621"/>
      <c r="CT38" s="621"/>
      <c r="CU38" s="621"/>
      <c r="CV38" s="621"/>
      <c r="CW38" s="621"/>
      <c r="CX38" s="621"/>
      <c r="CY38" s="622"/>
      <c r="CZ38" s="623">
        <v>10.5</v>
      </c>
      <c r="DA38" s="641"/>
      <c r="DB38" s="641"/>
      <c r="DC38" s="642"/>
      <c r="DD38" s="626">
        <v>6921945</v>
      </c>
      <c r="DE38" s="621"/>
      <c r="DF38" s="621"/>
      <c r="DG38" s="621"/>
      <c r="DH38" s="621"/>
      <c r="DI38" s="621"/>
      <c r="DJ38" s="621"/>
      <c r="DK38" s="622"/>
      <c r="DL38" s="626">
        <v>6189940</v>
      </c>
      <c r="DM38" s="621"/>
      <c r="DN38" s="621"/>
      <c r="DO38" s="621"/>
      <c r="DP38" s="621"/>
      <c r="DQ38" s="621"/>
      <c r="DR38" s="621"/>
      <c r="DS38" s="621"/>
      <c r="DT38" s="621"/>
      <c r="DU38" s="621"/>
      <c r="DV38" s="622"/>
      <c r="DW38" s="643">
        <v>12.9</v>
      </c>
      <c r="DX38" s="644"/>
      <c r="DY38" s="644"/>
      <c r="DZ38" s="644"/>
      <c r="EA38" s="644"/>
      <c r="EB38" s="644"/>
      <c r="EC38" s="645"/>
    </row>
    <row r="39" spans="2:133" ht="11.25" customHeight="1">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105</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3183347</v>
      </c>
      <c r="CS39" s="639"/>
      <c r="CT39" s="639"/>
      <c r="CU39" s="639"/>
      <c r="CV39" s="639"/>
      <c r="CW39" s="639"/>
      <c r="CX39" s="639"/>
      <c r="CY39" s="640"/>
      <c r="CZ39" s="623">
        <v>4</v>
      </c>
      <c r="DA39" s="641"/>
      <c r="DB39" s="641"/>
      <c r="DC39" s="642"/>
      <c r="DD39" s="626">
        <v>3166970</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2055487</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90</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65100</v>
      </c>
      <c r="CS40" s="621"/>
      <c r="CT40" s="621"/>
      <c r="CU40" s="621"/>
      <c r="CV40" s="621"/>
      <c r="CW40" s="621"/>
      <c r="CX40" s="621"/>
      <c r="CY40" s="622"/>
      <c r="CZ40" s="623">
        <v>0.1</v>
      </c>
      <c r="DA40" s="641"/>
      <c r="DB40" s="641"/>
      <c r="DC40" s="642"/>
      <c r="DD40" s="626">
        <v>6100</v>
      </c>
      <c r="DE40" s="621"/>
      <c r="DF40" s="621"/>
      <c r="DG40" s="621"/>
      <c r="DH40" s="621"/>
      <c r="DI40" s="621"/>
      <c r="DJ40" s="621"/>
      <c r="DK40" s="622"/>
      <c r="DL40" s="626">
        <v>1900</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3502105</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257</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12396778</v>
      </c>
      <c r="CS42" s="621"/>
      <c r="CT42" s="621"/>
      <c r="CU42" s="621"/>
      <c r="CV42" s="621"/>
      <c r="CW42" s="621"/>
      <c r="CX42" s="621"/>
      <c r="CY42" s="622"/>
      <c r="CZ42" s="623">
        <v>15.6</v>
      </c>
      <c r="DA42" s="624"/>
      <c r="DB42" s="624"/>
      <c r="DC42" s="625"/>
      <c r="DD42" s="626">
        <v>2826601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119774</v>
      </c>
      <c r="CS43" s="639"/>
      <c r="CT43" s="639"/>
      <c r="CU43" s="639"/>
      <c r="CV43" s="639"/>
      <c r="CW43" s="639"/>
      <c r="CX43" s="639"/>
      <c r="CY43" s="640"/>
      <c r="CZ43" s="623">
        <v>0.2</v>
      </c>
      <c r="DA43" s="641"/>
      <c r="DB43" s="641"/>
      <c r="DC43" s="642"/>
      <c r="DD43" s="626">
        <v>119774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12396778</v>
      </c>
      <c r="CS44" s="621"/>
      <c r="CT44" s="621"/>
      <c r="CU44" s="621"/>
      <c r="CV44" s="621"/>
      <c r="CW44" s="621"/>
      <c r="CX44" s="621"/>
      <c r="CY44" s="622"/>
      <c r="CZ44" s="623">
        <v>15.6</v>
      </c>
      <c r="DA44" s="624"/>
      <c r="DB44" s="624"/>
      <c r="DC44" s="625"/>
      <c r="DD44" s="626">
        <v>2826601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5949004</v>
      </c>
      <c r="CS45" s="639"/>
      <c r="CT45" s="639"/>
      <c r="CU45" s="639"/>
      <c r="CV45" s="639"/>
      <c r="CW45" s="639"/>
      <c r="CX45" s="639"/>
      <c r="CY45" s="640"/>
      <c r="CZ45" s="623">
        <v>7.5</v>
      </c>
      <c r="DA45" s="641"/>
      <c r="DB45" s="641"/>
      <c r="DC45" s="642"/>
      <c r="DD45" s="626">
        <v>517335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6296790</v>
      </c>
      <c r="CS46" s="621"/>
      <c r="CT46" s="621"/>
      <c r="CU46" s="621"/>
      <c r="CV46" s="621"/>
      <c r="CW46" s="621"/>
      <c r="CX46" s="621"/>
      <c r="CY46" s="622"/>
      <c r="CZ46" s="623">
        <v>7.9</v>
      </c>
      <c r="DA46" s="624"/>
      <c r="DB46" s="624"/>
      <c r="DC46" s="625"/>
      <c r="DD46" s="626">
        <v>2210722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79557912</v>
      </c>
      <c r="CS49" s="605"/>
      <c r="CT49" s="605"/>
      <c r="CU49" s="605"/>
      <c r="CV49" s="605"/>
      <c r="CW49" s="605"/>
      <c r="CX49" s="605"/>
      <c r="CY49" s="606"/>
      <c r="CZ49" s="607">
        <v>100</v>
      </c>
      <c r="DA49" s="608"/>
      <c r="DB49" s="608"/>
      <c r="DC49" s="609"/>
      <c r="DD49" s="610">
        <v>52139268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82279</v>
      </c>
      <c r="R7" s="1134"/>
      <c r="S7" s="1134"/>
      <c r="T7" s="1134"/>
      <c r="U7" s="1134"/>
      <c r="V7" s="1134">
        <v>79638</v>
      </c>
      <c r="W7" s="1134"/>
      <c r="X7" s="1134"/>
      <c r="Y7" s="1134"/>
      <c r="Z7" s="1134"/>
      <c r="AA7" s="1134">
        <v>2641</v>
      </c>
      <c r="AB7" s="1134"/>
      <c r="AC7" s="1134"/>
      <c r="AD7" s="1134"/>
      <c r="AE7" s="1135"/>
      <c r="AF7" s="1136">
        <v>1500</v>
      </c>
      <c r="AG7" s="1137"/>
      <c r="AH7" s="1137"/>
      <c r="AI7" s="1137"/>
      <c r="AJ7" s="1138"/>
      <c r="AK7" s="1120" t="s">
        <v>549</v>
      </c>
      <c r="AL7" s="1121"/>
      <c r="AM7" s="1121"/>
      <c r="AN7" s="1121"/>
      <c r="AO7" s="1121"/>
      <c r="AP7" s="1121">
        <v>52561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542</v>
      </c>
      <c r="BT7" s="1125"/>
      <c r="BU7" s="1125"/>
      <c r="BV7" s="1125"/>
      <c r="BW7" s="1125"/>
      <c r="BX7" s="1125"/>
      <c r="BY7" s="1125"/>
      <c r="BZ7" s="1125"/>
      <c r="CA7" s="1125"/>
      <c r="CB7" s="1125"/>
      <c r="CC7" s="1125"/>
      <c r="CD7" s="1125"/>
      <c r="CE7" s="1125"/>
      <c r="CF7" s="1125"/>
      <c r="CG7" s="1126"/>
      <c r="CH7" s="1117">
        <v>0</v>
      </c>
      <c r="CI7" s="1118"/>
      <c r="CJ7" s="1118"/>
      <c r="CK7" s="1118"/>
      <c r="CL7" s="1119"/>
      <c r="CM7" s="1117">
        <v>8</v>
      </c>
      <c r="CN7" s="1118"/>
      <c r="CO7" s="1118"/>
      <c r="CP7" s="1118"/>
      <c r="CQ7" s="1119"/>
      <c r="CR7" s="1117">
        <v>6</v>
      </c>
      <c r="CS7" s="1118"/>
      <c r="CT7" s="1118"/>
      <c r="CU7" s="1118"/>
      <c r="CV7" s="1119"/>
      <c r="CW7" s="1117" t="s">
        <v>545</v>
      </c>
      <c r="CX7" s="1118"/>
      <c r="CY7" s="1118"/>
      <c r="CZ7" s="1118"/>
      <c r="DA7" s="1119"/>
      <c r="DB7" s="1117" t="s">
        <v>546</v>
      </c>
      <c r="DC7" s="1118"/>
      <c r="DD7" s="1118"/>
      <c r="DE7" s="1118"/>
      <c r="DF7" s="1119"/>
      <c r="DG7" s="1117">
        <v>6608</v>
      </c>
      <c r="DH7" s="1118"/>
      <c r="DI7" s="1118"/>
      <c r="DJ7" s="1118"/>
      <c r="DK7" s="1119"/>
      <c r="DL7" s="1117" t="s">
        <v>546</v>
      </c>
      <c r="DM7" s="1118"/>
      <c r="DN7" s="1118"/>
      <c r="DO7" s="1118"/>
      <c r="DP7" s="1119"/>
      <c r="DQ7" s="1117" t="s">
        <v>545</v>
      </c>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1</v>
      </c>
      <c r="R8" s="1073"/>
      <c r="S8" s="1073"/>
      <c r="T8" s="1073"/>
      <c r="U8" s="1073"/>
      <c r="V8" s="1073">
        <v>1</v>
      </c>
      <c r="W8" s="1073"/>
      <c r="X8" s="1073"/>
      <c r="Y8" s="1073"/>
      <c r="Z8" s="1073"/>
      <c r="AA8" s="1073">
        <v>0</v>
      </c>
      <c r="AB8" s="1073"/>
      <c r="AC8" s="1073"/>
      <c r="AD8" s="1073"/>
      <c r="AE8" s="1074"/>
      <c r="AF8" s="1048">
        <v>0</v>
      </c>
      <c r="AG8" s="1049"/>
      <c r="AH8" s="1049"/>
      <c r="AI8" s="1049"/>
      <c r="AJ8" s="1050"/>
      <c r="AK8" s="1115" t="s">
        <v>550</v>
      </c>
      <c r="AL8" s="1116"/>
      <c r="AM8" s="1116"/>
      <c r="AN8" s="1116"/>
      <c r="AO8" s="1116"/>
      <c r="AP8" s="1116" t="s">
        <v>548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543</v>
      </c>
      <c r="BT8" s="1044"/>
      <c r="BU8" s="1044"/>
      <c r="BV8" s="1044"/>
      <c r="BW8" s="1044"/>
      <c r="BX8" s="1044"/>
      <c r="BY8" s="1044"/>
      <c r="BZ8" s="1044"/>
      <c r="CA8" s="1044"/>
      <c r="CB8" s="1044"/>
      <c r="CC8" s="1044"/>
      <c r="CD8" s="1044"/>
      <c r="CE8" s="1044"/>
      <c r="CF8" s="1044"/>
      <c r="CG8" s="1045"/>
      <c r="CH8" s="1018">
        <v>-5</v>
      </c>
      <c r="CI8" s="1019"/>
      <c r="CJ8" s="1019"/>
      <c r="CK8" s="1019"/>
      <c r="CL8" s="1020"/>
      <c r="CM8" s="1018">
        <v>604</v>
      </c>
      <c r="CN8" s="1019"/>
      <c r="CO8" s="1019"/>
      <c r="CP8" s="1019"/>
      <c r="CQ8" s="1020"/>
      <c r="CR8" s="1018">
        <v>425</v>
      </c>
      <c r="CS8" s="1019"/>
      <c r="CT8" s="1019"/>
      <c r="CU8" s="1019"/>
      <c r="CV8" s="1020"/>
      <c r="CW8" s="1018">
        <v>10</v>
      </c>
      <c r="CX8" s="1019"/>
      <c r="CY8" s="1019"/>
      <c r="CZ8" s="1019"/>
      <c r="DA8" s="1020"/>
      <c r="DB8" s="1018" t="s">
        <v>548</v>
      </c>
      <c r="DC8" s="1019"/>
      <c r="DD8" s="1019"/>
      <c r="DE8" s="1019"/>
      <c r="DF8" s="1020"/>
      <c r="DG8" s="1018" t="s">
        <v>545</v>
      </c>
      <c r="DH8" s="1019"/>
      <c r="DI8" s="1019"/>
      <c r="DJ8" s="1019"/>
      <c r="DK8" s="1020"/>
      <c r="DL8" s="1018" t="s">
        <v>546</v>
      </c>
      <c r="DM8" s="1019"/>
      <c r="DN8" s="1019"/>
      <c r="DO8" s="1019"/>
      <c r="DP8" s="1020"/>
      <c r="DQ8" s="1018" t="s">
        <v>547</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544</v>
      </c>
      <c r="BT9" s="1044"/>
      <c r="BU9" s="1044"/>
      <c r="BV9" s="1044"/>
      <c r="BW9" s="1044"/>
      <c r="BX9" s="1044"/>
      <c r="BY9" s="1044"/>
      <c r="BZ9" s="1044"/>
      <c r="CA9" s="1044"/>
      <c r="CB9" s="1044"/>
      <c r="CC9" s="1044"/>
      <c r="CD9" s="1044"/>
      <c r="CE9" s="1044"/>
      <c r="CF9" s="1044"/>
      <c r="CG9" s="1045"/>
      <c r="CH9" s="1018">
        <v>4</v>
      </c>
      <c r="CI9" s="1019"/>
      <c r="CJ9" s="1019"/>
      <c r="CK9" s="1019"/>
      <c r="CL9" s="1020"/>
      <c r="CM9" s="1018">
        <v>15</v>
      </c>
      <c r="CN9" s="1019"/>
      <c r="CO9" s="1019"/>
      <c r="CP9" s="1019"/>
      <c r="CQ9" s="1020"/>
      <c r="CR9" s="1018">
        <v>3</v>
      </c>
      <c r="CS9" s="1019"/>
      <c r="CT9" s="1019"/>
      <c r="CU9" s="1019"/>
      <c r="CV9" s="1020"/>
      <c r="CW9" s="1018">
        <v>33</v>
      </c>
      <c r="CX9" s="1019"/>
      <c r="CY9" s="1019"/>
      <c r="CZ9" s="1019"/>
      <c r="DA9" s="1020"/>
      <c r="DB9" s="1018" t="s">
        <v>545</v>
      </c>
      <c r="DC9" s="1019"/>
      <c r="DD9" s="1019"/>
      <c r="DE9" s="1019"/>
      <c r="DF9" s="1020"/>
      <c r="DG9" s="1018" t="s">
        <v>545</v>
      </c>
      <c r="DH9" s="1019"/>
      <c r="DI9" s="1019"/>
      <c r="DJ9" s="1019"/>
      <c r="DK9" s="1020"/>
      <c r="DL9" s="1018" t="s">
        <v>545</v>
      </c>
      <c r="DM9" s="1019"/>
      <c r="DN9" s="1019"/>
      <c r="DO9" s="1019"/>
      <c r="DP9" s="1020"/>
      <c r="DQ9" s="1018" t="s">
        <v>548</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82279</v>
      </c>
      <c r="R23" s="1098"/>
      <c r="S23" s="1098"/>
      <c r="T23" s="1098"/>
      <c r="U23" s="1098"/>
      <c r="V23" s="1098">
        <v>79638</v>
      </c>
      <c r="W23" s="1098"/>
      <c r="X23" s="1098"/>
      <c r="Y23" s="1098"/>
      <c r="Z23" s="1098"/>
      <c r="AA23" s="1098">
        <v>2641</v>
      </c>
      <c r="AB23" s="1098"/>
      <c r="AC23" s="1098"/>
      <c r="AD23" s="1098"/>
      <c r="AE23" s="1099"/>
      <c r="AF23" s="1100">
        <v>1500</v>
      </c>
      <c r="AG23" s="1098"/>
      <c r="AH23" s="1098"/>
      <c r="AI23" s="1098"/>
      <c r="AJ23" s="1101"/>
      <c r="AK23" s="1102"/>
      <c r="AL23" s="1103"/>
      <c r="AM23" s="1103"/>
      <c r="AN23" s="1103"/>
      <c r="AO23" s="1103"/>
      <c r="AP23" s="1098">
        <v>52561</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22476</v>
      </c>
      <c r="R28" s="1083"/>
      <c r="S28" s="1083"/>
      <c r="T28" s="1083"/>
      <c r="U28" s="1083"/>
      <c r="V28" s="1083">
        <v>22056</v>
      </c>
      <c r="W28" s="1083"/>
      <c r="X28" s="1083"/>
      <c r="Y28" s="1083"/>
      <c r="Z28" s="1083"/>
      <c r="AA28" s="1083">
        <v>420</v>
      </c>
      <c r="AB28" s="1083"/>
      <c r="AC28" s="1083"/>
      <c r="AD28" s="1083"/>
      <c r="AE28" s="1084"/>
      <c r="AF28" s="1085">
        <v>420</v>
      </c>
      <c r="AG28" s="1083"/>
      <c r="AH28" s="1083"/>
      <c r="AI28" s="1083"/>
      <c r="AJ28" s="1086"/>
      <c r="AK28" s="1087">
        <v>2055</v>
      </c>
      <c r="AL28" s="1075"/>
      <c r="AM28" s="1075"/>
      <c r="AN28" s="1075"/>
      <c r="AO28" s="1075"/>
      <c r="AP28" s="1075" t="s">
        <v>545</v>
      </c>
      <c r="AQ28" s="1075"/>
      <c r="AR28" s="1075"/>
      <c r="AS28" s="1075"/>
      <c r="AT28" s="1075"/>
      <c r="AU28" s="1075" t="s">
        <v>545</v>
      </c>
      <c r="AV28" s="1075"/>
      <c r="AW28" s="1075"/>
      <c r="AX28" s="1075"/>
      <c r="AY28" s="1075"/>
      <c r="AZ28" s="1076" t="s">
        <v>545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12524</v>
      </c>
      <c r="R29" s="1073"/>
      <c r="S29" s="1073"/>
      <c r="T29" s="1073"/>
      <c r="U29" s="1073"/>
      <c r="V29" s="1073">
        <v>12183</v>
      </c>
      <c r="W29" s="1073"/>
      <c r="X29" s="1073"/>
      <c r="Y29" s="1073"/>
      <c r="Z29" s="1073"/>
      <c r="AA29" s="1073">
        <v>341</v>
      </c>
      <c r="AB29" s="1073"/>
      <c r="AC29" s="1073"/>
      <c r="AD29" s="1073"/>
      <c r="AE29" s="1074"/>
      <c r="AF29" s="1048">
        <v>341</v>
      </c>
      <c r="AG29" s="1049"/>
      <c r="AH29" s="1049"/>
      <c r="AI29" s="1049"/>
      <c r="AJ29" s="1050"/>
      <c r="AK29" s="1009">
        <v>1795</v>
      </c>
      <c r="AL29" s="1000"/>
      <c r="AM29" s="1000"/>
      <c r="AN29" s="1000"/>
      <c r="AO29" s="1000"/>
      <c r="AP29" s="1000" t="s">
        <v>545</v>
      </c>
      <c r="AQ29" s="1000"/>
      <c r="AR29" s="1000"/>
      <c r="AS29" s="1000"/>
      <c r="AT29" s="1000"/>
      <c r="AU29" s="1000" t="s">
        <v>545</v>
      </c>
      <c r="AV29" s="1000"/>
      <c r="AW29" s="1000"/>
      <c r="AX29" s="1000"/>
      <c r="AY29" s="1000"/>
      <c r="AZ29" s="1071" t="s">
        <v>545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1537</v>
      </c>
      <c r="R30" s="1073"/>
      <c r="S30" s="1073"/>
      <c r="T30" s="1073"/>
      <c r="U30" s="1073"/>
      <c r="V30" s="1073">
        <v>1523</v>
      </c>
      <c r="W30" s="1073"/>
      <c r="X30" s="1073"/>
      <c r="Y30" s="1073"/>
      <c r="Z30" s="1073"/>
      <c r="AA30" s="1073">
        <v>14</v>
      </c>
      <c r="AB30" s="1073"/>
      <c r="AC30" s="1073"/>
      <c r="AD30" s="1073"/>
      <c r="AE30" s="1074"/>
      <c r="AF30" s="1048">
        <v>14</v>
      </c>
      <c r="AG30" s="1049"/>
      <c r="AH30" s="1049"/>
      <c r="AI30" s="1049"/>
      <c r="AJ30" s="1050"/>
      <c r="AK30" s="1009">
        <v>335</v>
      </c>
      <c r="AL30" s="1000"/>
      <c r="AM30" s="1000"/>
      <c r="AN30" s="1000"/>
      <c r="AO30" s="1000"/>
      <c r="AP30" s="1000" t="s">
        <v>545</v>
      </c>
      <c r="AQ30" s="1000"/>
      <c r="AR30" s="1000"/>
      <c r="AS30" s="1000"/>
      <c r="AT30" s="1000"/>
      <c r="AU30" s="1000" t="s">
        <v>545</v>
      </c>
      <c r="AV30" s="1000"/>
      <c r="AW30" s="1000"/>
      <c r="AX30" s="1000"/>
      <c r="AY30" s="1000"/>
      <c r="AZ30" s="1071" t="s">
        <v>545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4701</v>
      </c>
      <c r="R31" s="1073"/>
      <c r="S31" s="1073"/>
      <c r="T31" s="1073"/>
      <c r="U31" s="1073"/>
      <c r="V31" s="1073">
        <v>4650</v>
      </c>
      <c r="W31" s="1073"/>
      <c r="X31" s="1073"/>
      <c r="Y31" s="1073"/>
      <c r="Z31" s="1073"/>
      <c r="AA31" s="1073">
        <v>51</v>
      </c>
      <c r="AB31" s="1073"/>
      <c r="AC31" s="1073"/>
      <c r="AD31" s="1073"/>
      <c r="AE31" s="1074"/>
      <c r="AF31" s="1048">
        <v>1046</v>
      </c>
      <c r="AG31" s="1049"/>
      <c r="AH31" s="1049"/>
      <c r="AI31" s="1049"/>
      <c r="AJ31" s="1050"/>
      <c r="AK31" s="1009">
        <v>409</v>
      </c>
      <c r="AL31" s="1000"/>
      <c r="AM31" s="1000"/>
      <c r="AN31" s="1000"/>
      <c r="AO31" s="1000"/>
      <c r="AP31" s="1000">
        <v>14641</v>
      </c>
      <c r="AQ31" s="1000"/>
      <c r="AR31" s="1000"/>
      <c r="AS31" s="1000"/>
      <c r="AT31" s="1000"/>
      <c r="AU31" s="1000">
        <v>1347</v>
      </c>
      <c r="AV31" s="1000"/>
      <c r="AW31" s="1000"/>
      <c r="AX31" s="1000"/>
      <c r="AY31" s="1000"/>
      <c r="AZ31" s="1071" t="s">
        <v>545</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10769</v>
      </c>
      <c r="R32" s="1073"/>
      <c r="S32" s="1073"/>
      <c r="T32" s="1073"/>
      <c r="U32" s="1073"/>
      <c r="V32" s="1073">
        <v>10226</v>
      </c>
      <c r="W32" s="1073"/>
      <c r="X32" s="1073"/>
      <c r="Y32" s="1073"/>
      <c r="Z32" s="1073"/>
      <c r="AA32" s="1073">
        <v>543</v>
      </c>
      <c r="AB32" s="1073"/>
      <c r="AC32" s="1073"/>
      <c r="AD32" s="1073"/>
      <c r="AE32" s="1074"/>
      <c r="AF32" s="1048">
        <v>395</v>
      </c>
      <c r="AG32" s="1049"/>
      <c r="AH32" s="1049"/>
      <c r="AI32" s="1049"/>
      <c r="AJ32" s="1050"/>
      <c r="AK32" s="1009">
        <v>2773</v>
      </c>
      <c r="AL32" s="1000"/>
      <c r="AM32" s="1000"/>
      <c r="AN32" s="1000"/>
      <c r="AO32" s="1000"/>
      <c r="AP32" s="1000">
        <v>42196</v>
      </c>
      <c r="AQ32" s="1000"/>
      <c r="AR32" s="1000"/>
      <c r="AS32" s="1000"/>
      <c r="AT32" s="1000"/>
      <c r="AU32" s="1000">
        <v>28693</v>
      </c>
      <c r="AV32" s="1000"/>
      <c r="AW32" s="1000"/>
      <c r="AX32" s="1000"/>
      <c r="AY32" s="1000"/>
      <c r="AZ32" s="1071" t="s">
        <v>545</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2217</v>
      </c>
      <c r="AG63" s="988"/>
      <c r="AH63" s="988"/>
      <c r="AI63" s="988"/>
      <c r="AJ63" s="1059"/>
      <c r="AK63" s="1060"/>
      <c r="AL63" s="992"/>
      <c r="AM63" s="992"/>
      <c r="AN63" s="992"/>
      <c r="AO63" s="992"/>
      <c r="AP63" s="988">
        <v>56837</v>
      </c>
      <c r="AQ63" s="988"/>
      <c r="AR63" s="988"/>
      <c r="AS63" s="988"/>
      <c r="AT63" s="988"/>
      <c r="AU63" s="988">
        <v>30040</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536</v>
      </c>
      <c r="C68" s="1015"/>
      <c r="D68" s="1015"/>
      <c r="E68" s="1015"/>
      <c r="F68" s="1015"/>
      <c r="G68" s="1015"/>
      <c r="H68" s="1015"/>
      <c r="I68" s="1015"/>
      <c r="J68" s="1015"/>
      <c r="K68" s="1015"/>
      <c r="L68" s="1015"/>
      <c r="M68" s="1015"/>
      <c r="N68" s="1015"/>
      <c r="O68" s="1015"/>
      <c r="P68" s="1016"/>
      <c r="Q68" s="1017">
        <v>21621</v>
      </c>
      <c r="R68" s="1011"/>
      <c r="S68" s="1011"/>
      <c r="T68" s="1011"/>
      <c r="U68" s="1011"/>
      <c r="V68" s="1011">
        <v>21598</v>
      </c>
      <c r="W68" s="1011"/>
      <c r="X68" s="1011"/>
      <c r="Y68" s="1011"/>
      <c r="Z68" s="1011"/>
      <c r="AA68" s="1011">
        <v>23</v>
      </c>
      <c r="AB68" s="1011"/>
      <c r="AC68" s="1011"/>
      <c r="AD68" s="1011"/>
      <c r="AE68" s="1011"/>
      <c r="AF68" s="1011">
        <v>23</v>
      </c>
      <c r="AG68" s="1011"/>
      <c r="AH68" s="1011"/>
      <c r="AI68" s="1011"/>
      <c r="AJ68" s="1011"/>
      <c r="AK68" s="1011">
        <v>44</v>
      </c>
      <c r="AL68" s="1011"/>
      <c r="AM68" s="1011"/>
      <c r="AN68" s="1011"/>
      <c r="AO68" s="1011"/>
      <c r="AP68" s="1011" t="s">
        <v>552</v>
      </c>
      <c r="AQ68" s="1011"/>
      <c r="AR68" s="1011"/>
      <c r="AS68" s="1011"/>
      <c r="AT68" s="1011"/>
      <c r="AU68" s="1011" t="s">
        <v>551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197</v>
      </c>
      <c r="R69" s="1000"/>
      <c r="S69" s="1000"/>
      <c r="T69" s="1000"/>
      <c r="U69" s="1000"/>
      <c r="V69" s="1000">
        <v>196</v>
      </c>
      <c r="W69" s="1000"/>
      <c r="X69" s="1000"/>
      <c r="Y69" s="1000"/>
      <c r="Z69" s="1000"/>
      <c r="AA69" s="1000">
        <v>1</v>
      </c>
      <c r="AB69" s="1000"/>
      <c r="AC69" s="1000"/>
      <c r="AD69" s="1000"/>
      <c r="AE69" s="1000"/>
      <c r="AF69" s="1000">
        <v>1</v>
      </c>
      <c r="AG69" s="1000"/>
      <c r="AH69" s="1000"/>
      <c r="AI69" s="1000"/>
      <c r="AJ69" s="1000"/>
      <c r="AK69" s="1000">
        <v>54</v>
      </c>
      <c r="AL69" s="1000"/>
      <c r="AM69" s="1000"/>
      <c r="AN69" s="1000"/>
      <c r="AO69" s="1000"/>
      <c r="AP69" s="1000" t="s">
        <v>551</v>
      </c>
      <c r="AQ69" s="1000"/>
      <c r="AR69" s="1000"/>
      <c r="AS69" s="1000"/>
      <c r="AT69" s="1000"/>
      <c r="AU69" s="1000" t="s">
        <v>552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538</v>
      </c>
      <c r="C70" s="1004"/>
      <c r="D70" s="1004"/>
      <c r="E70" s="1004"/>
      <c r="F70" s="1004"/>
      <c r="G70" s="1004"/>
      <c r="H70" s="1004"/>
      <c r="I70" s="1004"/>
      <c r="J70" s="1004"/>
      <c r="K70" s="1004"/>
      <c r="L70" s="1004"/>
      <c r="M70" s="1004"/>
      <c r="N70" s="1004"/>
      <c r="O70" s="1004"/>
      <c r="P70" s="1005"/>
      <c r="Q70" s="1006">
        <v>558</v>
      </c>
      <c r="R70" s="1000"/>
      <c r="S70" s="1000"/>
      <c r="T70" s="1000"/>
      <c r="U70" s="1000"/>
      <c r="V70" s="1000">
        <v>387</v>
      </c>
      <c r="W70" s="1000"/>
      <c r="X70" s="1000"/>
      <c r="Y70" s="1000"/>
      <c r="Z70" s="1000"/>
      <c r="AA70" s="1000">
        <v>170</v>
      </c>
      <c r="AB70" s="1000"/>
      <c r="AC70" s="1000"/>
      <c r="AD70" s="1000"/>
      <c r="AE70" s="1000"/>
      <c r="AF70" s="1000">
        <v>170</v>
      </c>
      <c r="AG70" s="1000"/>
      <c r="AH70" s="1000"/>
      <c r="AI70" s="1000"/>
      <c r="AJ70" s="1000"/>
      <c r="AK70" s="1000" t="s">
        <v>551</v>
      </c>
      <c r="AL70" s="1000"/>
      <c r="AM70" s="1000"/>
      <c r="AN70" s="1000"/>
      <c r="AO70" s="1000"/>
      <c r="AP70" s="1000" t="s">
        <v>552</v>
      </c>
      <c r="AQ70" s="1000"/>
      <c r="AR70" s="1000"/>
      <c r="AS70" s="1000"/>
      <c r="AT70" s="1000"/>
      <c r="AU70" s="1000" t="s">
        <v>551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539</v>
      </c>
      <c r="C71" s="1004"/>
      <c r="D71" s="1004"/>
      <c r="E71" s="1004"/>
      <c r="F71" s="1004"/>
      <c r="G71" s="1004"/>
      <c r="H71" s="1004"/>
      <c r="I71" s="1004"/>
      <c r="J71" s="1004"/>
      <c r="K71" s="1004"/>
      <c r="L71" s="1004"/>
      <c r="M71" s="1004"/>
      <c r="N71" s="1004"/>
      <c r="O71" s="1004"/>
      <c r="P71" s="1005"/>
      <c r="Q71" s="1006">
        <v>898</v>
      </c>
      <c r="R71" s="1000"/>
      <c r="S71" s="1000"/>
      <c r="T71" s="1000"/>
      <c r="U71" s="1000"/>
      <c r="V71" s="1000">
        <v>893</v>
      </c>
      <c r="W71" s="1000"/>
      <c r="X71" s="1000"/>
      <c r="Y71" s="1000"/>
      <c r="Z71" s="1000"/>
      <c r="AA71" s="1000">
        <v>5</v>
      </c>
      <c r="AB71" s="1000"/>
      <c r="AC71" s="1000"/>
      <c r="AD71" s="1000"/>
      <c r="AE71" s="1000"/>
      <c r="AF71" s="1000">
        <v>5</v>
      </c>
      <c r="AG71" s="1000"/>
      <c r="AH71" s="1000"/>
      <c r="AI71" s="1000"/>
      <c r="AJ71" s="1000"/>
      <c r="AK71" s="1000" t="s">
        <v>551</v>
      </c>
      <c r="AL71" s="1000"/>
      <c r="AM71" s="1000"/>
      <c r="AN71" s="1000"/>
      <c r="AO71" s="1000"/>
      <c r="AP71" s="1000" t="s">
        <v>551</v>
      </c>
      <c r="AQ71" s="1000"/>
      <c r="AR71" s="1000"/>
      <c r="AS71" s="1000"/>
      <c r="AT71" s="1000"/>
      <c r="AU71" s="1000" t="s">
        <v>552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540</v>
      </c>
      <c r="C72" s="1004"/>
      <c r="D72" s="1004"/>
      <c r="E72" s="1004"/>
      <c r="F72" s="1004"/>
      <c r="G72" s="1004"/>
      <c r="H72" s="1004"/>
      <c r="I72" s="1004"/>
      <c r="J72" s="1004"/>
      <c r="K72" s="1004"/>
      <c r="L72" s="1004"/>
      <c r="M72" s="1004"/>
      <c r="N72" s="1004"/>
      <c r="O72" s="1004"/>
      <c r="P72" s="1005"/>
      <c r="Q72" s="1006">
        <v>310260</v>
      </c>
      <c r="R72" s="1000"/>
      <c r="S72" s="1000"/>
      <c r="T72" s="1000"/>
      <c r="U72" s="1000"/>
      <c r="V72" s="1000">
        <v>303786</v>
      </c>
      <c r="W72" s="1000"/>
      <c r="X72" s="1000"/>
      <c r="Y72" s="1000"/>
      <c r="Z72" s="1000"/>
      <c r="AA72" s="1000">
        <v>6474</v>
      </c>
      <c r="AB72" s="1000"/>
      <c r="AC72" s="1000"/>
      <c r="AD72" s="1000"/>
      <c r="AE72" s="1000"/>
      <c r="AF72" s="1000">
        <v>6474</v>
      </c>
      <c r="AG72" s="1000"/>
      <c r="AH72" s="1000"/>
      <c r="AI72" s="1000"/>
      <c r="AJ72" s="1000"/>
      <c r="AK72" s="1000">
        <v>2340</v>
      </c>
      <c r="AL72" s="1000"/>
      <c r="AM72" s="1000"/>
      <c r="AN72" s="1000"/>
      <c r="AO72" s="1000"/>
      <c r="AP72" s="1000" t="s">
        <v>551</v>
      </c>
      <c r="AQ72" s="1000"/>
      <c r="AR72" s="1000"/>
      <c r="AS72" s="1000"/>
      <c r="AT72" s="1000"/>
      <c r="AU72" s="1000" t="s">
        <v>554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541</v>
      </c>
      <c r="C73" s="1004"/>
      <c r="D73" s="1004"/>
      <c r="E73" s="1004"/>
      <c r="F73" s="1004"/>
      <c r="G73" s="1004"/>
      <c r="H73" s="1004"/>
      <c r="I73" s="1004"/>
      <c r="J73" s="1004"/>
      <c r="K73" s="1004"/>
      <c r="L73" s="1004"/>
      <c r="M73" s="1004"/>
      <c r="N73" s="1004"/>
      <c r="O73" s="1004"/>
      <c r="P73" s="1005"/>
      <c r="Q73" s="1006">
        <v>20</v>
      </c>
      <c r="R73" s="1000"/>
      <c r="S73" s="1000"/>
      <c r="T73" s="1000"/>
      <c r="U73" s="1000"/>
      <c r="V73" s="1000">
        <v>18</v>
      </c>
      <c r="W73" s="1000"/>
      <c r="X73" s="1000"/>
      <c r="Y73" s="1000"/>
      <c r="Z73" s="1000"/>
      <c r="AA73" s="1000">
        <v>2</v>
      </c>
      <c r="AB73" s="1000"/>
      <c r="AC73" s="1000"/>
      <c r="AD73" s="1000"/>
      <c r="AE73" s="1000"/>
      <c r="AF73" s="1000">
        <v>2</v>
      </c>
      <c r="AG73" s="1000"/>
      <c r="AH73" s="1000"/>
      <c r="AI73" s="1000"/>
      <c r="AJ73" s="1000"/>
      <c r="AK73" s="1000" t="s">
        <v>551</v>
      </c>
      <c r="AL73" s="1000"/>
      <c r="AM73" s="1000"/>
      <c r="AN73" s="1000"/>
      <c r="AO73" s="1000"/>
      <c r="AP73" s="1000" t="s">
        <v>553</v>
      </c>
      <c r="AQ73" s="1000"/>
      <c r="AR73" s="1000"/>
      <c r="AS73" s="1000"/>
      <c r="AT73" s="1000"/>
      <c r="AU73" s="1000" t="s">
        <v>551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6676</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434</v>
      </c>
      <c r="CS102" s="980"/>
      <c r="CT102" s="980"/>
      <c r="CU102" s="980"/>
      <c r="CV102" s="981"/>
      <c r="CW102" s="979">
        <v>43</v>
      </c>
      <c r="CX102" s="980"/>
      <c r="CY102" s="980"/>
      <c r="CZ102" s="980"/>
      <c r="DA102" s="981"/>
      <c r="DB102" s="979"/>
      <c r="DC102" s="980"/>
      <c r="DD102" s="980"/>
      <c r="DE102" s="980"/>
      <c r="DF102" s="981"/>
      <c r="DG102" s="979">
        <v>6608</v>
      </c>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6086462</v>
      </c>
      <c r="AB110" s="916"/>
      <c r="AC110" s="916"/>
      <c r="AD110" s="916"/>
      <c r="AE110" s="917"/>
      <c r="AF110" s="918">
        <v>5856611</v>
      </c>
      <c r="AG110" s="916"/>
      <c r="AH110" s="916"/>
      <c r="AI110" s="916"/>
      <c r="AJ110" s="917"/>
      <c r="AK110" s="918">
        <v>5675854</v>
      </c>
      <c r="AL110" s="916"/>
      <c r="AM110" s="916"/>
      <c r="AN110" s="916"/>
      <c r="AO110" s="917"/>
      <c r="AP110" s="919">
        <v>13.7</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54424105</v>
      </c>
      <c r="BR110" s="863"/>
      <c r="BS110" s="863"/>
      <c r="BT110" s="863"/>
      <c r="BU110" s="863"/>
      <c r="BV110" s="863">
        <v>52266311</v>
      </c>
      <c r="BW110" s="863"/>
      <c r="BX110" s="863"/>
      <c r="BY110" s="863"/>
      <c r="BZ110" s="863"/>
      <c r="CA110" s="863">
        <v>52560547</v>
      </c>
      <c r="CB110" s="863"/>
      <c r="CC110" s="863"/>
      <c r="CD110" s="863"/>
      <c r="CE110" s="863"/>
      <c r="CF110" s="887">
        <v>126.9</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14490053</v>
      </c>
      <c r="BR111" s="835"/>
      <c r="BS111" s="835"/>
      <c r="BT111" s="835"/>
      <c r="BU111" s="835"/>
      <c r="BV111" s="835">
        <v>13314495</v>
      </c>
      <c r="BW111" s="835"/>
      <c r="BX111" s="835"/>
      <c r="BY111" s="835"/>
      <c r="BZ111" s="835"/>
      <c r="CA111" s="835">
        <v>12395245</v>
      </c>
      <c r="CB111" s="835"/>
      <c r="CC111" s="835"/>
      <c r="CD111" s="835"/>
      <c r="CE111" s="835"/>
      <c r="CF111" s="896">
        <v>29.9</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2560058</v>
      </c>
      <c r="DH111" s="835"/>
      <c r="DI111" s="835"/>
      <c r="DJ111" s="835"/>
      <c r="DK111" s="835"/>
      <c r="DL111" s="835">
        <v>2066496</v>
      </c>
      <c r="DM111" s="835"/>
      <c r="DN111" s="835"/>
      <c r="DO111" s="835"/>
      <c r="DP111" s="835"/>
      <c r="DQ111" s="835">
        <v>1949762</v>
      </c>
      <c r="DR111" s="835"/>
      <c r="DS111" s="835"/>
      <c r="DT111" s="835"/>
      <c r="DU111" s="835"/>
      <c r="DV111" s="812">
        <v>4.7</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31406258</v>
      </c>
      <c r="BR112" s="835"/>
      <c r="BS112" s="835"/>
      <c r="BT112" s="835"/>
      <c r="BU112" s="835"/>
      <c r="BV112" s="835">
        <v>30734710</v>
      </c>
      <c r="BW112" s="835"/>
      <c r="BX112" s="835"/>
      <c r="BY112" s="835"/>
      <c r="BZ112" s="835"/>
      <c r="CA112" s="835">
        <v>30040381</v>
      </c>
      <c r="CB112" s="835"/>
      <c r="CC112" s="835"/>
      <c r="CD112" s="835"/>
      <c r="CE112" s="835"/>
      <c r="CF112" s="896">
        <v>72.5</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866121</v>
      </c>
      <c r="DH112" s="835"/>
      <c r="DI112" s="835"/>
      <c r="DJ112" s="835"/>
      <c r="DK112" s="835"/>
      <c r="DL112" s="835">
        <v>770918</v>
      </c>
      <c r="DM112" s="835"/>
      <c r="DN112" s="835"/>
      <c r="DO112" s="835"/>
      <c r="DP112" s="835"/>
      <c r="DQ112" s="835">
        <v>692509</v>
      </c>
      <c r="DR112" s="835"/>
      <c r="DS112" s="835"/>
      <c r="DT112" s="835"/>
      <c r="DU112" s="835"/>
      <c r="DV112" s="812">
        <v>1.7</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2629453</v>
      </c>
      <c r="AB113" s="944"/>
      <c r="AC113" s="944"/>
      <c r="AD113" s="944"/>
      <c r="AE113" s="945"/>
      <c r="AF113" s="946">
        <v>2607682</v>
      </c>
      <c r="AG113" s="944"/>
      <c r="AH113" s="944"/>
      <c r="AI113" s="944"/>
      <c r="AJ113" s="945"/>
      <c r="AK113" s="946">
        <v>2702480</v>
      </c>
      <c r="AL113" s="944"/>
      <c r="AM113" s="944"/>
      <c r="AN113" s="944"/>
      <c r="AO113" s="945"/>
      <c r="AP113" s="947">
        <v>6.5</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38586</v>
      </c>
      <c r="DH113" s="798"/>
      <c r="DI113" s="798"/>
      <c r="DJ113" s="798"/>
      <c r="DK113" s="799"/>
      <c r="DL113" s="800">
        <v>20606</v>
      </c>
      <c r="DM113" s="798"/>
      <c r="DN113" s="798"/>
      <c r="DO113" s="798"/>
      <c r="DP113" s="799"/>
      <c r="DQ113" s="800">
        <v>8470</v>
      </c>
      <c r="DR113" s="798"/>
      <c r="DS113" s="798"/>
      <c r="DT113" s="798"/>
      <c r="DU113" s="799"/>
      <c r="DV113" s="845">
        <v>0</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5696720</v>
      </c>
      <c r="BR114" s="835"/>
      <c r="BS114" s="835"/>
      <c r="BT114" s="835"/>
      <c r="BU114" s="835"/>
      <c r="BV114" s="835">
        <v>4627428</v>
      </c>
      <c r="BW114" s="835"/>
      <c r="BX114" s="835"/>
      <c r="BY114" s="835"/>
      <c r="BZ114" s="835"/>
      <c r="CA114" s="835">
        <v>3932945</v>
      </c>
      <c r="CB114" s="835"/>
      <c r="CC114" s="835"/>
      <c r="CD114" s="835"/>
      <c r="CE114" s="835"/>
      <c r="CF114" s="896">
        <v>9.5</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1317184</v>
      </c>
      <c r="AB115" s="944"/>
      <c r="AC115" s="944"/>
      <c r="AD115" s="944"/>
      <c r="AE115" s="945"/>
      <c r="AF115" s="946">
        <v>1364386</v>
      </c>
      <c r="AG115" s="944"/>
      <c r="AH115" s="944"/>
      <c r="AI115" s="944"/>
      <c r="AJ115" s="945"/>
      <c r="AK115" s="946">
        <v>1141134</v>
      </c>
      <c r="AL115" s="944"/>
      <c r="AM115" s="944"/>
      <c r="AN115" s="944"/>
      <c r="AO115" s="945"/>
      <c r="AP115" s="947">
        <v>2.8</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37064</v>
      </c>
      <c r="BR115" s="835"/>
      <c r="BS115" s="835"/>
      <c r="BT115" s="835"/>
      <c r="BU115" s="835"/>
      <c r="BV115" s="835">
        <v>25401</v>
      </c>
      <c r="BW115" s="835"/>
      <c r="BX115" s="835"/>
      <c r="BY115" s="835"/>
      <c r="BZ115" s="835"/>
      <c r="CA115" s="835">
        <v>28437</v>
      </c>
      <c r="CB115" s="835"/>
      <c r="CC115" s="835"/>
      <c r="CD115" s="835"/>
      <c r="CE115" s="835"/>
      <c r="CF115" s="896">
        <v>0.1</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6639851</v>
      </c>
      <c r="DH115" s="798"/>
      <c r="DI115" s="798"/>
      <c r="DJ115" s="798"/>
      <c r="DK115" s="799"/>
      <c r="DL115" s="800">
        <v>6674132</v>
      </c>
      <c r="DM115" s="798"/>
      <c r="DN115" s="798"/>
      <c r="DO115" s="798"/>
      <c r="DP115" s="799"/>
      <c r="DQ115" s="800">
        <v>6708468</v>
      </c>
      <c r="DR115" s="798"/>
      <c r="DS115" s="798"/>
      <c r="DT115" s="798"/>
      <c r="DU115" s="799"/>
      <c r="DV115" s="845">
        <v>16.2</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10033099</v>
      </c>
      <c r="AB117" s="930"/>
      <c r="AC117" s="930"/>
      <c r="AD117" s="930"/>
      <c r="AE117" s="931"/>
      <c r="AF117" s="932">
        <v>9828679</v>
      </c>
      <c r="AG117" s="930"/>
      <c r="AH117" s="930"/>
      <c r="AI117" s="930"/>
      <c r="AJ117" s="931"/>
      <c r="AK117" s="932">
        <v>9519468</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106054200</v>
      </c>
      <c r="BR119" s="866"/>
      <c r="BS119" s="866"/>
      <c r="BT119" s="866"/>
      <c r="BU119" s="866"/>
      <c r="BV119" s="866">
        <v>100968345</v>
      </c>
      <c r="BW119" s="866"/>
      <c r="BX119" s="866"/>
      <c r="BY119" s="866"/>
      <c r="BZ119" s="866"/>
      <c r="CA119" s="866">
        <v>98957555</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4385437</v>
      </c>
      <c r="DH119" s="781"/>
      <c r="DI119" s="781"/>
      <c r="DJ119" s="781"/>
      <c r="DK119" s="782"/>
      <c r="DL119" s="783">
        <v>3782343</v>
      </c>
      <c r="DM119" s="781"/>
      <c r="DN119" s="781"/>
      <c r="DO119" s="781"/>
      <c r="DP119" s="782"/>
      <c r="DQ119" s="783">
        <v>3036036</v>
      </c>
      <c r="DR119" s="781"/>
      <c r="DS119" s="781"/>
      <c r="DT119" s="781"/>
      <c r="DU119" s="782"/>
      <c r="DV119" s="869">
        <v>7.3</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304987</v>
      </c>
      <c r="AB120" s="798"/>
      <c r="AC120" s="798"/>
      <c r="AD120" s="798"/>
      <c r="AE120" s="799"/>
      <c r="AF120" s="800">
        <v>289499</v>
      </c>
      <c r="AG120" s="798"/>
      <c r="AH120" s="798"/>
      <c r="AI120" s="798"/>
      <c r="AJ120" s="799"/>
      <c r="AK120" s="800">
        <v>305206</v>
      </c>
      <c r="AL120" s="798"/>
      <c r="AM120" s="798"/>
      <c r="AN120" s="798"/>
      <c r="AO120" s="799"/>
      <c r="AP120" s="845">
        <v>0.7</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10548565</v>
      </c>
      <c r="BR120" s="863"/>
      <c r="BS120" s="863"/>
      <c r="BT120" s="863"/>
      <c r="BU120" s="863"/>
      <c r="BV120" s="863">
        <v>11067228</v>
      </c>
      <c r="BW120" s="863"/>
      <c r="BX120" s="863"/>
      <c r="BY120" s="863"/>
      <c r="BZ120" s="863"/>
      <c r="CA120" s="863">
        <v>12132513</v>
      </c>
      <c r="CB120" s="863"/>
      <c r="CC120" s="863"/>
      <c r="CD120" s="863"/>
      <c r="CE120" s="863"/>
      <c r="CF120" s="887">
        <v>29.3</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29904598</v>
      </c>
      <c r="DH120" s="863"/>
      <c r="DI120" s="863"/>
      <c r="DJ120" s="863"/>
      <c r="DK120" s="863"/>
      <c r="DL120" s="863">
        <v>29309643</v>
      </c>
      <c r="DM120" s="863"/>
      <c r="DN120" s="863"/>
      <c r="DO120" s="863"/>
      <c r="DP120" s="863"/>
      <c r="DQ120" s="863">
        <v>28693413</v>
      </c>
      <c r="DR120" s="863"/>
      <c r="DS120" s="863"/>
      <c r="DT120" s="863"/>
      <c r="DU120" s="863"/>
      <c r="DV120" s="864">
        <v>69.3</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120464</v>
      </c>
      <c r="AB121" s="798"/>
      <c r="AC121" s="798"/>
      <c r="AD121" s="798"/>
      <c r="AE121" s="799"/>
      <c r="AF121" s="800">
        <v>108533</v>
      </c>
      <c r="AG121" s="798"/>
      <c r="AH121" s="798"/>
      <c r="AI121" s="798"/>
      <c r="AJ121" s="799"/>
      <c r="AK121" s="800">
        <v>90073</v>
      </c>
      <c r="AL121" s="798"/>
      <c r="AM121" s="798"/>
      <c r="AN121" s="798"/>
      <c r="AO121" s="799"/>
      <c r="AP121" s="845">
        <v>0.2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17177110</v>
      </c>
      <c r="BR121" s="835"/>
      <c r="BS121" s="835"/>
      <c r="BT121" s="835"/>
      <c r="BU121" s="835"/>
      <c r="BV121" s="835">
        <v>16935986</v>
      </c>
      <c r="BW121" s="835"/>
      <c r="BX121" s="835"/>
      <c r="BY121" s="835"/>
      <c r="BZ121" s="835"/>
      <c r="CA121" s="835">
        <v>16906000</v>
      </c>
      <c r="CB121" s="835"/>
      <c r="CC121" s="835"/>
      <c r="CD121" s="835"/>
      <c r="CE121" s="835"/>
      <c r="CF121" s="896">
        <v>40.799999999999997</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1501660</v>
      </c>
      <c r="DH121" s="835"/>
      <c r="DI121" s="835"/>
      <c r="DJ121" s="835"/>
      <c r="DK121" s="835"/>
      <c r="DL121" s="835">
        <v>1425067</v>
      </c>
      <c r="DM121" s="835"/>
      <c r="DN121" s="835"/>
      <c r="DO121" s="835"/>
      <c r="DP121" s="835"/>
      <c r="DQ121" s="835">
        <v>1346968</v>
      </c>
      <c r="DR121" s="835"/>
      <c r="DS121" s="835"/>
      <c r="DT121" s="835"/>
      <c r="DU121" s="835"/>
      <c r="DV121" s="812">
        <v>3.3</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55894656</v>
      </c>
      <c r="BR122" s="866"/>
      <c r="BS122" s="866"/>
      <c r="BT122" s="866"/>
      <c r="BU122" s="866"/>
      <c r="BV122" s="866">
        <v>53132898</v>
      </c>
      <c r="BW122" s="866"/>
      <c r="BX122" s="866"/>
      <c r="BY122" s="866"/>
      <c r="BZ122" s="866"/>
      <c r="CA122" s="866">
        <v>50731964</v>
      </c>
      <c r="CB122" s="866"/>
      <c r="CC122" s="866"/>
      <c r="CD122" s="866"/>
      <c r="CE122" s="866"/>
      <c r="CF122" s="867">
        <v>122.4</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83620331</v>
      </c>
      <c r="BR123" s="854"/>
      <c r="BS123" s="854"/>
      <c r="BT123" s="854"/>
      <c r="BU123" s="854"/>
      <c r="BV123" s="854">
        <v>81136112</v>
      </c>
      <c r="BW123" s="854"/>
      <c r="BX123" s="854"/>
      <c r="BY123" s="854"/>
      <c r="BZ123" s="854"/>
      <c r="CA123" s="854">
        <v>79770477</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58.3</v>
      </c>
      <c r="BR124" s="852"/>
      <c r="BS124" s="852"/>
      <c r="BT124" s="852"/>
      <c r="BU124" s="852"/>
      <c r="BV124" s="852">
        <v>49.5</v>
      </c>
      <c r="BW124" s="852"/>
      <c r="BX124" s="852"/>
      <c r="BY124" s="852"/>
      <c r="BZ124" s="852"/>
      <c r="CA124" s="852">
        <v>46.3</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862715</v>
      </c>
      <c r="AB126" s="798"/>
      <c r="AC126" s="798"/>
      <c r="AD126" s="798"/>
      <c r="AE126" s="799"/>
      <c r="AF126" s="800">
        <v>878708</v>
      </c>
      <c r="AG126" s="798"/>
      <c r="AH126" s="798"/>
      <c r="AI126" s="798"/>
      <c r="AJ126" s="799"/>
      <c r="AK126" s="800">
        <v>710107</v>
      </c>
      <c r="AL126" s="798"/>
      <c r="AM126" s="798"/>
      <c r="AN126" s="798"/>
      <c r="AO126" s="799"/>
      <c r="AP126" s="845">
        <v>1.7</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29018</v>
      </c>
      <c r="AB127" s="798"/>
      <c r="AC127" s="798"/>
      <c r="AD127" s="798"/>
      <c r="AE127" s="799"/>
      <c r="AF127" s="800">
        <v>87646</v>
      </c>
      <c r="AG127" s="798"/>
      <c r="AH127" s="798"/>
      <c r="AI127" s="798"/>
      <c r="AJ127" s="799"/>
      <c r="AK127" s="800">
        <v>35748</v>
      </c>
      <c r="AL127" s="798"/>
      <c r="AM127" s="798"/>
      <c r="AN127" s="798"/>
      <c r="AO127" s="799"/>
      <c r="AP127" s="845">
        <v>0.1</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1574995</v>
      </c>
      <c r="AB128" s="819"/>
      <c r="AC128" s="819"/>
      <c r="AD128" s="819"/>
      <c r="AE128" s="820"/>
      <c r="AF128" s="821">
        <v>1593041</v>
      </c>
      <c r="AG128" s="819"/>
      <c r="AH128" s="819"/>
      <c r="AI128" s="819"/>
      <c r="AJ128" s="820"/>
      <c r="AK128" s="821">
        <v>1638448</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11.31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v>37064</v>
      </c>
      <c r="DH128" s="809"/>
      <c r="DI128" s="809"/>
      <c r="DJ128" s="809"/>
      <c r="DK128" s="809"/>
      <c r="DL128" s="809">
        <v>25401</v>
      </c>
      <c r="DM128" s="809"/>
      <c r="DN128" s="809"/>
      <c r="DO128" s="809"/>
      <c r="DP128" s="809"/>
      <c r="DQ128" s="809">
        <v>28437</v>
      </c>
      <c r="DR128" s="809"/>
      <c r="DS128" s="809"/>
      <c r="DT128" s="809"/>
      <c r="DU128" s="809"/>
      <c r="DV128" s="810">
        <v>0.1</v>
      </c>
      <c r="DW128" s="810"/>
      <c r="DX128" s="810"/>
      <c r="DY128" s="810"/>
      <c r="DZ128" s="811"/>
    </row>
    <row r="129" spans="1:131" s="199" customFormat="1" ht="26.25" customHeight="1">
      <c r="A129" s="792" t="s">
        <v>93</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44402959</v>
      </c>
      <c r="AB129" s="798"/>
      <c r="AC129" s="798"/>
      <c r="AD129" s="798"/>
      <c r="AE129" s="799"/>
      <c r="AF129" s="800">
        <v>45580638</v>
      </c>
      <c r="AG129" s="798"/>
      <c r="AH129" s="798"/>
      <c r="AI129" s="798"/>
      <c r="AJ129" s="799"/>
      <c r="AK129" s="800">
        <v>46704446</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16.309999999999999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5939646</v>
      </c>
      <c r="AB130" s="798"/>
      <c r="AC130" s="798"/>
      <c r="AD130" s="798"/>
      <c r="AE130" s="799"/>
      <c r="AF130" s="800">
        <v>5545022</v>
      </c>
      <c r="AG130" s="798"/>
      <c r="AH130" s="798"/>
      <c r="AI130" s="798"/>
      <c r="AJ130" s="799"/>
      <c r="AK130" s="800">
        <v>5270612</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6.5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38463313</v>
      </c>
      <c r="AB131" s="781"/>
      <c r="AC131" s="781"/>
      <c r="AD131" s="781"/>
      <c r="AE131" s="782"/>
      <c r="AF131" s="783">
        <v>40035616</v>
      </c>
      <c r="AG131" s="781"/>
      <c r="AH131" s="781"/>
      <c r="AI131" s="781"/>
      <c r="AJ131" s="782"/>
      <c r="AK131" s="783">
        <v>41433834</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46.3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6.5476887030000004</v>
      </c>
      <c r="AB132" s="761"/>
      <c r="AC132" s="761"/>
      <c r="AD132" s="761"/>
      <c r="AE132" s="762"/>
      <c r="AF132" s="763">
        <v>6.7205560169999998</v>
      </c>
      <c r="AG132" s="761"/>
      <c r="AH132" s="761"/>
      <c r="AI132" s="761"/>
      <c r="AJ132" s="762"/>
      <c r="AK132" s="763">
        <v>6.3001845300000001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7.1</v>
      </c>
      <c r="AB133" s="740"/>
      <c r="AC133" s="740"/>
      <c r="AD133" s="740"/>
      <c r="AE133" s="741"/>
      <c r="AF133" s="739">
        <v>6.7</v>
      </c>
      <c r="AG133" s="740"/>
      <c r="AH133" s="740"/>
      <c r="AI133" s="740"/>
      <c r="AJ133" s="741"/>
      <c r="AK133" s="739">
        <v>6.5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15462148</v>
      </c>
      <c r="L9" s="266">
        <v>68077</v>
      </c>
      <c r="M9" s="267">
        <v>55816</v>
      </c>
      <c r="N9" s="268">
        <v>22</v>
      </c>
    </row>
    <row r="10" spans="1:16">
      <c r="A10" s="250"/>
      <c r="B10" s="246"/>
      <c r="C10" s="246"/>
      <c r="D10" s="246"/>
      <c r="E10" s="246"/>
      <c r="F10" s="246"/>
      <c r="G10" s="1166" t="s">
        <v>475</v>
      </c>
      <c r="H10" s="1167"/>
      <c r="I10" s="1167"/>
      <c r="J10" s="1168"/>
      <c r="K10" s="269">
        <v>970930</v>
      </c>
      <c r="L10" s="270">
        <v>4275</v>
      </c>
      <c r="M10" s="271">
        <v>3693</v>
      </c>
      <c r="N10" s="272">
        <v>15.8</v>
      </c>
    </row>
    <row r="11" spans="1:16" ht="13.5" customHeight="1">
      <c r="A11" s="250"/>
      <c r="B11" s="246"/>
      <c r="C11" s="246"/>
      <c r="D11" s="246"/>
      <c r="E11" s="246"/>
      <c r="F11" s="246"/>
      <c r="G11" s="1166" t="s">
        <v>476</v>
      </c>
      <c r="H11" s="1167"/>
      <c r="I11" s="1167"/>
      <c r="J11" s="1168"/>
      <c r="K11" s="269">
        <v>10717</v>
      </c>
      <c r="L11" s="270">
        <v>47</v>
      </c>
      <c r="M11" s="271">
        <v>2201</v>
      </c>
      <c r="N11" s="272">
        <v>-97.9</v>
      </c>
    </row>
    <row r="12" spans="1:16" ht="13.5" customHeight="1">
      <c r="A12" s="250"/>
      <c r="B12" s="246"/>
      <c r="C12" s="246"/>
      <c r="D12" s="246"/>
      <c r="E12" s="246"/>
      <c r="F12" s="246"/>
      <c r="G12" s="1166" t="s">
        <v>477</v>
      </c>
      <c r="H12" s="1167"/>
      <c r="I12" s="1167"/>
      <c r="J12" s="1168"/>
      <c r="K12" s="269" t="s">
        <v>478</v>
      </c>
      <c r="L12" s="270" t="s">
        <v>478</v>
      </c>
      <c r="M12" s="271">
        <v>1372</v>
      </c>
      <c r="N12" s="272" t="s">
        <v>478</v>
      </c>
    </row>
    <row r="13" spans="1:16" ht="13.5" customHeight="1">
      <c r="A13" s="250"/>
      <c r="B13" s="246"/>
      <c r="C13" s="246"/>
      <c r="D13" s="246"/>
      <c r="E13" s="246"/>
      <c r="F13" s="246"/>
      <c r="G13" s="1166" t="s">
        <v>479</v>
      </c>
      <c r="H13" s="1167"/>
      <c r="I13" s="1167"/>
      <c r="J13" s="1168"/>
      <c r="K13" s="269" t="s">
        <v>478</v>
      </c>
      <c r="L13" s="270" t="s">
        <v>478</v>
      </c>
      <c r="M13" s="271">
        <v>67</v>
      </c>
      <c r="N13" s="272" t="s">
        <v>478</v>
      </c>
    </row>
    <row r="14" spans="1:16" ht="13.5" customHeight="1">
      <c r="A14" s="250"/>
      <c r="B14" s="246"/>
      <c r="C14" s="246"/>
      <c r="D14" s="246"/>
      <c r="E14" s="246"/>
      <c r="F14" s="246"/>
      <c r="G14" s="1166" t="s">
        <v>480</v>
      </c>
      <c r="H14" s="1167"/>
      <c r="I14" s="1167"/>
      <c r="J14" s="1168"/>
      <c r="K14" s="269">
        <v>289399</v>
      </c>
      <c r="L14" s="270">
        <v>1274</v>
      </c>
      <c r="M14" s="271">
        <v>1915</v>
      </c>
      <c r="N14" s="272">
        <v>-33.5</v>
      </c>
    </row>
    <row r="15" spans="1:16" ht="13.5" customHeight="1">
      <c r="A15" s="250"/>
      <c r="B15" s="246"/>
      <c r="C15" s="246"/>
      <c r="D15" s="246"/>
      <c r="E15" s="246"/>
      <c r="F15" s="246"/>
      <c r="G15" s="1166" t="s">
        <v>481</v>
      </c>
      <c r="H15" s="1167"/>
      <c r="I15" s="1167"/>
      <c r="J15" s="1168"/>
      <c r="K15" s="269">
        <v>119774</v>
      </c>
      <c r="L15" s="270">
        <v>527</v>
      </c>
      <c r="M15" s="271">
        <v>1099</v>
      </c>
      <c r="N15" s="272">
        <v>-52</v>
      </c>
    </row>
    <row r="16" spans="1:16">
      <c r="A16" s="250"/>
      <c r="B16" s="246"/>
      <c r="C16" s="246"/>
      <c r="D16" s="246"/>
      <c r="E16" s="246"/>
      <c r="F16" s="246"/>
      <c r="G16" s="1169" t="s">
        <v>482</v>
      </c>
      <c r="H16" s="1170"/>
      <c r="I16" s="1170"/>
      <c r="J16" s="1171"/>
      <c r="K16" s="270">
        <v>-1455015</v>
      </c>
      <c r="L16" s="270">
        <v>-6406</v>
      </c>
      <c r="M16" s="271">
        <v>-4462</v>
      </c>
      <c r="N16" s="272">
        <v>43.6</v>
      </c>
    </row>
    <row r="17" spans="1:16">
      <c r="A17" s="250"/>
      <c r="B17" s="246"/>
      <c r="C17" s="246"/>
      <c r="D17" s="246"/>
      <c r="E17" s="246"/>
      <c r="F17" s="246"/>
      <c r="G17" s="1169" t="s">
        <v>171</v>
      </c>
      <c r="H17" s="1170"/>
      <c r="I17" s="1170"/>
      <c r="J17" s="1171"/>
      <c r="K17" s="270">
        <v>15397953</v>
      </c>
      <c r="L17" s="270">
        <v>67794</v>
      </c>
      <c r="M17" s="271">
        <v>61701</v>
      </c>
      <c r="N17" s="272">
        <v>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7.28</v>
      </c>
      <c r="L21" s="283">
        <v>6.17</v>
      </c>
      <c r="M21" s="284">
        <v>1.1100000000000001</v>
      </c>
      <c r="N21" s="251"/>
      <c r="O21" s="285"/>
      <c r="P21" s="281"/>
    </row>
    <row r="22" spans="1:16" s="286" customFormat="1">
      <c r="A22" s="281"/>
      <c r="B22" s="251"/>
      <c r="C22" s="251"/>
      <c r="D22" s="251"/>
      <c r="E22" s="251"/>
      <c r="F22" s="251"/>
      <c r="G22" s="1163" t="s">
        <v>488</v>
      </c>
      <c r="H22" s="1164"/>
      <c r="I22" s="1164"/>
      <c r="J22" s="1165"/>
      <c r="K22" s="287">
        <v>98.3</v>
      </c>
      <c r="L22" s="288">
        <v>100.1</v>
      </c>
      <c r="M22" s="289">
        <v>-1.8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5675854</v>
      </c>
      <c r="L32" s="296">
        <v>24990</v>
      </c>
      <c r="M32" s="297">
        <v>31774</v>
      </c>
      <c r="N32" s="298">
        <v>-21.4</v>
      </c>
    </row>
    <row r="33" spans="1:16" ht="13.5" customHeight="1">
      <c r="A33" s="250"/>
      <c r="B33" s="246"/>
      <c r="C33" s="246"/>
      <c r="D33" s="246"/>
      <c r="E33" s="246"/>
      <c r="F33" s="246"/>
      <c r="G33" s="1154" t="s">
        <v>493</v>
      </c>
      <c r="H33" s="1155"/>
      <c r="I33" s="1155"/>
      <c r="J33" s="1156"/>
      <c r="K33" s="296" t="s">
        <v>478</v>
      </c>
      <c r="L33" s="296" t="s">
        <v>478</v>
      </c>
      <c r="M33" s="297">
        <v>8</v>
      </c>
      <c r="N33" s="298" t="s">
        <v>478</v>
      </c>
    </row>
    <row r="34" spans="1:16" ht="27" customHeight="1">
      <c r="A34" s="250"/>
      <c r="B34" s="246"/>
      <c r="C34" s="246"/>
      <c r="D34" s="246"/>
      <c r="E34" s="246"/>
      <c r="F34" s="246"/>
      <c r="G34" s="1154" t="s">
        <v>494</v>
      </c>
      <c r="H34" s="1155"/>
      <c r="I34" s="1155"/>
      <c r="J34" s="1156"/>
      <c r="K34" s="296" t="s">
        <v>478</v>
      </c>
      <c r="L34" s="296" t="s">
        <v>478</v>
      </c>
      <c r="M34" s="297">
        <v>51</v>
      </c>
      <c r="N34" s="298" t="s">
        <v>478</v>
      </c>
    </row>
    <row r="35" spans="1:16" ht="27" customHeight="1">
      <c r="A35" s="250"/>
      <c r="B35" s="246"/>
      <c r="C35" s="246"/>
      <c r="D35" s="246"/>
      <c r="E35" s="246"/>
      <c r="F35" s="246"/>
      <c r="G35" s="1154" t="s">
        <v>495</v>
      </c>
      <c r="H35" s="1155"/>
      <c r="I35" s="1155"/>
      <c r="J35" s="1156"/>
      <c r="K35" s="296">
        <v>2702480</v>
      </c>
      <c r="L35" s="296">
        <v>11899</v>
      </c>
      <c r="M35" s="297">
        <v>10918</v>
      </c>
      <c r="N35" s="298">
        <v>9</v>
      </c>
    </row>
    <row r="36" spans="1:16" ht="27" customHeight="1">
      <c r="A36" s="250"/>
      <c r="B36" s="246"/>
      <c r="C36" s="246"/>
      <c r="D36" s="246"/>
      <c r="E36" s="246"/>
      <c r="F36" s="246"/>
      <c r="G36" s="1154" t="s">
        <v>496</v>
      </c>
      <c r="H36" s="1155"/>
      <c r="I36" s="1155"/>
      <c r="J36" s="1156"/>
      <c r="K36" s="296" t="s">
        <v>478</v>
      </c>
      <c r="L36" s="296" t="s">
        <v>478</v>
      </c>
      <c r="M36" s="297">
        <v>463</v>
      </c>
      <c r="N36" s="298" t="s">
        <v>478</v>
      </c>
    </row>
    <row r="37" spans="1:16" ht="13.5" customHeight="1">
      <c r="A37" s="250"/>
      <c r="B37" s="246"/>
      <c r="C37" s="246"/>
      <c r="D37" s="246"/>
      <c r="E37" s="246"/>
      <c r="F37" s="246"/>
      <c r="G37" s="1154" t="s">
        <v>497</v>
      </c>
      <c r="H37" s="1155"/>
      <c r="I37" s="1155"/>
      <c r="J37" s="1156"/>
      <c r="K37" s="296">
        <v>1141134</v>
      </c>
      <c r="L37" s="296">
        <v>5024</v>
      </c>
      <c r="M37" s="297">
        <v>976</v>
      </c>
      <c r="N37" s="298">
        <v>414.8</v>
      </c>
    </row>
    <row r="38" spans="1:16" ht="27" customHeight="1">
      <c r="A38" s="250"/>
      <c r="B38" s="246"/>
      <c r="C38" s="246"/>
      <c r="D38" s="246"/>
      <c r="E38" s="246"/>
      <c r="F38" s="246"/>
      <c r="G38" s="1157" t="s">
        <v>498</v>
      </c>
      <c r="H38" s="1158"/>
      <c r="I38" s="1158"/>
      <c r="J38" s="1159"/>
      <c r="K38" s="299" t="s">
        <v>478</v>
      </c>
      <c r="L38" s="299" t="s">
        <v>478</v>
      </c>
      <c r="M38" s="300">
        <v>2</v>
      </c>
      <c r="N38" s="301" t="s">
        <v>478</v>
      </c>
      <c r="O38" s="295"/>
    </row>
    <row r="39" spans="1:16">
      <c r="A39" s="250"/>
      <c r="B39" s="246"/>
      <c r="C39" s="246"/>
      <c r="D39" s="246"/>
      <c r="E39" s="246"/>
      <c r="F39" s="246"/>
      <c r="G39" s="1157" t="s">
        <v>499</v>
      </c>
      <c r="H39" s="1158"/>
      <c r="I39" s="1158"/>
      <c r="J39" s="1159"/>
      <c r="K39" s="302">
        <v>-1638448</v>
      </c>
      <c r="L39" s="302">
        <v>-7214</v>
      </c>
      <c r="M39" s="303">
        <v>-8001</v>
      </c>
      <c r="N39" s="304">
        <v>-9.8000000000000007</v>
      </c>
      <c r="O39" s="295"/>
    </row>
    <row r="40" spans="1:16" ht="27" customHeight="1">
      <c r="A40" s="250"/>
      <c r="B40" s="246"/>
      <c r="C40" s="246"/>
      <c r="D40" s="246"/>
      <c r="E40" s="246"/>
      <c r="F40" s="246"/>
      <c r="G40" s="1154" t="s">
        <v>500</v>
      </c>
      <c r="H40" s="1155"/>
      <c r="I40" s="1155"/>
      <c r="J40" s="1156"/>
      <c r="K40" s="302">
        <v>-5270612</v>
      </c>
      <c r="L40" s="302">
        <v>-23206</v>
      </c>
      <c r="M40" s="303">
        <v>-27445</v>
      </c>
      <c r="N40" s="304">
        <v>-15.4</v>
      </c>
      <c r="O40" s="295"/>
    </row>
    <row r="41" spans="1:16">
      <c r="A41" s="250"/>
      <c r="B41" s="246"/>
      <c r="C41" s="246"/>
      <c r="D41" s="246"/>
      <c r="E41" s="246"/>
      <c r="F41" s="246"/>
      <c r="G41" s="1160" t="s">
        <v>282</v>
      </c>
      <c r="H41" s="1161"/>
      <c r="I41" s="1161"/>
      <c r="J41" s="1162"/>
      <c r="K41" s="296">
        <v>2610408</v>
      </c>
      <c r="L41" s="302">
        <v>11493</v>
      </c>
      <c r="M41" s="303">
        <v>8747</v>
      </c>
      <c r="N41" s="304">
        <v>31.4</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6199635</v>
      </c>
      <c r="J51" s="322">
        <v>28694</v>
      </c>
      <c r="K51" s="323">
        <v>-18.7</v>
      </c>
      <c r="L51" s="324">
        <v>39052</v>
      </c>
      <c r="M51" s="325">
        <v>6.2</v>
      </c>
      <c r="N51" s="326">
        <v>-24.9</v>
      </c>
    </row>
    <row r="52" spans="1:14">
      <c r="A52" s="250"/>
      <c r="B52" s="246"/>
      <c r="C52" s="246"/>
      <c r="D52" s="246"/>
      <c r="E52" s="246"/>
      <c r="F52" s="246"/>
      <c r="G52" s="327"/>
      <c r="H52" s="328" t="s">
        <v>511</v>
      </c>
      <c r="I52" s="329">
        <v>3616693</v>
      </c>
      <c r="J52" s="330">
        <v>16739</v>
      </c>
      <c r="K52" s="331">
        <v>-19.600000000000001</v>
      </c>
      <c r="L52" s="332">
        <v>21186</v>
      </c>
      <c r="M52" s="333">
        <v>1</v>
      </c>
      <c r="N52" s="334">
        <v>-20.6</v>
      </c>
    </row>
    <row r="53" spans="1:14">
      <c r="A53" s="250"/>
      <c r="B53" s="246"/>
      <c r="C53" s="246"/>
      <c r="D53" s="246"/>
      <c r="E53" s="246"/>
      <c r="F53" s="246"/>
      <c r="G53" s="312" t="s">
        <v>512</v>
      </c>
      <c r="H53" s="313"/>
      <c r="I53" s="321">
        <v>8419910</v>
      </c>
      <c r="J53" s="322">
        <v>38471</v>
      </c>
      <c r="K53" s="323">
        <v>34.1</v>
      </c>
      <c r="L53" s="324">
        <v>41235</v>
      </c>
      <c r="M53" s="325">
        <v>5.6</v>
      </c>
      <c r="N53" s="326">
        <v>28.5</v>
      </c>
    </row>
    <row r="54" spans="1:14">
      <c r="A54" s="250"/>
      <c r="B54" s="246"/>
      <c r="C54" s="246"/>
      <c r="D54" s="246"/>
      <c r="E54" s="246"/>
      <c r="F54" s="246"/>
      <c r="G54" s="327"/>
      <c r="H54" s="328" t="s">
        <v>511</v>
      </c>
      <c r="I54" s="329">
        <v>5140690</v>
      </c>
      <c r="J54" s="330">
        <v>23488</v>
      </c>
      <c r="K54" s="331">
        <v>40.299999999999997</v>
      </c>
      <c r="L54" s="332">
        <v>22086</v>
      </c>
      <c r="M54" s="333">
        <v>4.2</v>
      </c>
      <c r="N54" s="334">
        <v>36.1</v>
      </c>
    </row>
    <row r="55" spans="1:14">
      <c r="A55" s="250"/>
      <c r="B55" s="246"/>
      <c r="C55" s="246"/>
      <c r="D55" s="246"/>
      <c r="E55" s="246"/>
      <c r="F55" s="246"/>
      <c r="G55" s="312" t="s">
        <v>513</v>
      </c>
      <c r="H55" s="313"/>
      <c r="I55" s="321">
        <v>13623746</v>
      </c>
      <c r="J55" s="322">
        <v>61752</v>
      </c>
      <c r="K55" s="323">
        <v>60.5</v>
      </c>
      <c r="L55" s="324">
        <v>41862</v>
      </c>
      <c r="M55" s="325">
        <v>1.5</v>
      </c>
      <c r="N55" s="326">
        <v>59</v>
      </c>
    </row>
    <row r="56" spans="1:14">
      <c r="A56" s="250"/>
      <c r="B56" s="246"/>
      <c r="C56" s="246"/>
      <c r="D56" s="246"/>
      <c r="E56" s="246"/>
      <c r="F56" s="246"/>
      <c r="G56" s="327"/>
      <c r="H56" s="328" t="s">
        <v>511</v>
      </c>
      <c r="I56" s="329">
        <v>9349295</v>
      </c>
      <c r="J56" s="330">
        <v>42377</v>
      </c>
      <c r="K56" s="331">
        <v>80.400000000000006</v>
      </c>
      <c r="L56" s="332">
        <v>23710</v>
      </c>
      <c r="M56" s="333">
        <v>7.4</v>
      </c>
      <c r="N56" s="334">
        <v>73</v>
      </c>
    </row>
    <row r="57" spans="1:14">
      <c r="A57" s="250"/>
      <c r="B57" s="246"/>
      <c r="C57" s="246"/>
      <c r="D57" s="246"/>
      <c r="E57" s="246"/>
      <c r="F57" s="246"/>
      <c r="G57" s="312" t="s">
        <v>514</v>
      </c>
      <c r="H57" s="313"/>
      <c r="I57" s="321">
        <v>8840657</v>
      </c>
      <c r="J57" s="322">
        <v>39510</v>
      </c>
      <c r="K57" s="323">
        <v>-36</v>
      </c>
      <c r="L57" s="324">
        <v>43554</v>
      </c>
      <c r="M57" s="325">
        <v>4</v>
      </c>
      <c r="N57" s="326">
        <v>-40</v>
      </c>
    </row>
    <row r="58" spans="1:14">
      <c r="A58" s="250"/>
      <c r="B58" s="246"/>
      <c r="C58" s="246"/>
      <c r="D58" s="246"/>
      <c r="E58" s="246"/>
      <c r="F58" s="246"/>
      <c r="G58" s="327"/>
      <c r="H58" s="328" t="s">
        <v>511</v>
      </c>
      <c r="I58" s="329">
        <v>5585420</v>
      </c>
      <c r="J58" s="330">
        <v>24962</v>
      </c>
      <c r="K58" s="331">
        <v>-41.1</v>
      </c>
      <c r="L58" s="332">
        <v>24811</v>
      </c>
      <c r="M58" s="333">
        <v>4.5999999999999996</v>
      </c>
      <c r="N58" s="334">
        <v>-45.7</v>
      </c>
    </row>
    <row r="59" spans="1:14">
      <c r="A59" s="250"/>
      <c r="B59" s="246"/>
      <c r="C59" s="246"/>
      <c r="D59" s="246"/>
      <c r="E59" s="246"/>
      <c r="F59" s="246"/>
      <c r="G59" s="312" t="s">
        <v>515</v>
      </c>
      <c r="H59" s="313"/>
      <c r="I59" s="321">
        <v>12396778</v>
      </c>
      <c r="J59" s="322">
        <v>54581</v>
      </c>
      <c r="K59" s="323">
        <v>38.1</v>
      </c>
      <c r="L59" s="324">
        <v>42581</v>
      </c>
      <c r="M59" s="325">
        <v>-2.2000000000000002</v>
      </c>
      <c r="N59" s="326">
        <v>40.299999999999997</v>
      </c>
    </row>
    <row r="60" spans="1:14">
      <c r="A60" s="250"/>
      <c r="B60" s="246"/>
      <c r="C60" s="246"/>
      <c r="D60" s="246"/>
      <c r="E60" s="246"/>
      <c r="F60" s="246"/>
      <c r="G60" s="327"/>
      <c r="H60" s="328" t="s">
        <v>511</v>
      </c>
      <c r="I60" s="335">
        <v>6296790</v>
      </c>
      <c r="J60" s="330">
        <v>27724</v>
      </c>
      <c r="K60" s="331">
        <v>11.1</v>
      </c>
      <c r="L60" s="332">
        <v>24354</v>
      </c>
      <c r="M60" s="333">
        <v>-1.8</v>
      </c>
      <c r="N60" s="334">
        <v>12.9</v>
      </c>
    </row>
    <row r="61" spans="1:14">
      <c r="A61" s="250"/>
      <c r="B61" s="246"/>
      <c r="C61" s="246"/>
      <c r="D61" s="246"/>
      <c r="E61" s="246"/>
      <c r="F61" s="246"/>
      <c r="G61" s="312" t="s">
        <v>516</v>
      </c>
      <c r="H61" s="336"/>
      <c r="I61" s="337">
        <v>9896145</v>
      </c>
      <c r="J61" s="338">
        <v>44602</v>
      </c>
      <c r="K61" s="339">
        <v>15.6</v>
      </c>
      <c r="L61" s="340">
        <v>41657</v>
      </c>
      <c r="M61" s="341">
        <v>3</v>
      </c>
      <c r="N61" s="326">
        <v>12.6</v>
      </c>
    </row>
    <row r="62" spans="1:14">
      <c r="A62" s="250"/>
      <c r="B62" s="246"/>
      <c r="C62" s="246"/>
      <c r="D62" s="246"/>
      <c r="E62" s="246"/>
      <c r="F62" s="246"/>
      <c r="G62" s="327"/>
      <c r="H62" s="328" t="s">
        <v>511</v>
      </c>
      <c r="I62" s="329">
        <v>5997778</v>
      </c>
      <c r="J62" s="330">
        <v>27058</v>
      </c>
      <c r="K62" s="331">
        <v>14.2</v>
      </c>
      <c r="L62" s="332">
        <v>23229</v>
      </c>
      <c r="M62" s="333">
        <v>3.1</v>
      </c>
      <c r="N62" s="334">
        <v>11.1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8.4600000000000009</v>
      </c>
      <c r="G47" s="12">
        <v>8.31</v>
      </c>
      <c r="H47" s="12">
        <v>7.45</v>
      </c>
      <c r="I47" s="12">
        <v>7.27</v>
      </c>
      <c r="J47" s="13">
        <v>8.3800000000000008</v>
      </c>
    </row>
    <row r="48" spans="2:10" ht="57.75" customHeight="1">
      <c r="B48" s="14"/>
      <c r="C48" s="1174" t="s">
        <v>4</v>
      </c>
      <c r="D48" s="1174"/>
      <c r="E48" s="1175"/>
      <c r="F48" s="15">
        <v>7.5</v>
      </c>
      <c r="G48" s="16">
        <v>5.23</v>
      </c>
      <c r="H48" s="16">
        <v>4.4400000000000004</v>
      </c>
      <c r="I48" s="16">
        <v>6.66</v>
      </c>
      <c r="J48" s="17">
        <v>3.21</v>
      </c>
    </row>
    <row r="49" spans="2:10" ht="57.75" customHeight="1" thickBot="1">
      <c r="B49" s="18"/>
      <c r="C49" s="1176" t="s">
        <v>5</v>
      </c>
      <c r="D49" s="1176"/>
      <c r="E49" s="1177"/>
      <c r="F49" s="19" t="s">
        <v>523</v>
      </c>
      <c r="G49" s="20" t="s">
        <v>524</v>
      </c>
      <c r="H49" s="20" t="s">
        <v>525</v>
      </c>
      <c r="I49" s="20">
        <v>2.34</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2018-11-28T09:50:45Z</cp:lastPrinted>
  <dcterms:created xsi:type="dcterms:W3CDTF">2018-01-24T04:01:37Z</dcterms:created>
  <dcterms:modified xsi:type="dcterms:W3CDTF">2018-11-28T09:50:49Z</dcterms:modified>
  <cp:category/>
</cp:coreProperties>
</file>