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E40" i="9"/>
  <c r="AM40" i="9"/>
  <c r="U40" i="9"/>
  <c r="C40" i="9"/>
  <c r="BE39" i="9"/>
  <c r="AM39" i="9"/>
  <c r="U39" i="9"/>
  <c r="C39" i="9"/>
  <c r="BE38" i="9"/>
  <c r="AM38" i="9"/>
  <c r="U38" i="9"/>
  <c r="C38" i="9"/>
  <c r="AM37" i="9"/>
  <c r="AM36" i="9"/>
  <c r="AM35" i="9"/>
  <c r="C34" i="9"/>
  <c r="C35" i="9" s="1"/>
  <c r="C36" i="9" l="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W34" i="9" l="1"/>
  <c r="BW35" i="9" l="1"/>
  <c r="BW36" i="9" s="1"/>
  <c r="BW37" i="9" s="1"/>
  <c r="BW38" i="9" s="1"/>
  <c r="BW39" i="9" s="1"/>
  <c r="BW40" i="9" s="1"/>
  <c r="CO34" i="9"/>
  <c r="CO35" i="9" s="1"/>
  <c r="CO36" i="9" s="1"/>
  <c r="CO37" i="9" s="1"/>
  <c r="CO38" i="9" s="1"/>
  <c r="CO39" i="9" s="1"/>
  <c r="CO40" i="9" s="1"/>
  <c r="CO41" i="9" s="1"/>
</calcChain>
</file>

<file path=xl/sharedStrings.xml><?xml version="1.0" encoding="utf-8"?>
<sst xmlns="http://schemas.openxmlformats.org/spreadsheetml/2006/main" count="1131" uniqueCount="575">
  <si>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</si>
  <si>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</si>
  <si>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</si>
  <si>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</si>
  <si>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</si>
  <si>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</si>
  <si>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</si>
  <si>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</si>
  <si>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</si>
  <si>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</si>
  <si>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</si>
  <si>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</si>
  <si>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</si>
  <si>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</si>
  <si>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</si>
  <si>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</si>
  <si>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</si>
  <si>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</si>
  <si>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</si>
  <si>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</si>
  <si>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</si>
  <si>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</si>
  <si>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</si>
  <si>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</si>
  <si>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</si>
  <si>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</si>
  <si>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</si>
  <si>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</si>
  <si>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</si>
  <si>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</si>
  <si>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</si>
  <si>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</si>
  <si>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</si>
  <si>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</si>
  <si>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</si>
  <si>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</si>
  <si>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</si>
  <si>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</si>
  <si>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</si>
  <si>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</si>
  <si>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</si>
  <si>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</si>
  <si>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</si>
  <si>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</si>
  <si>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</si>
  <si>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</si>
  <si>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</si>
  <si>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</si>
  <si>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</si>
  <si>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</si>
  <si>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</si>
  <si>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</si>
  <si>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</si>
  <si>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</si>
  <si>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</si>
  <si>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</si>
  <si>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</si>
  <si>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</si>
  <si>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</si>
  <si>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</si>
  <si>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</si>
  <si>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</si>
  <si>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</si>
  <si>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</si>
  <si>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</si>
  <si>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</si>
  <si>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</si>
  <si>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</si>
  <si>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</si>
  <si>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</si>
  <si>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</si>
  <si>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</si>
  <si>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</si>
  <si>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</si>
  <si>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</si>
  <si>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</si>
  <si>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</si>
  <si>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</si>
  <si>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</si>
  <si>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</si>
  <si>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</si>
  <si>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</si>
  <si>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常陸大宮市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</si>
  <si>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</si>
  <si>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</si>
  <si>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</si>
  <si>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</si>
  <si>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</si>
  <si>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</si>
  <si>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</si>
  <si>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</si>
  <si>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</si>
  <si>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</si>
  <si>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</si>
  <si>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</si>
  <si>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</si>
  <si>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</si>
  <si>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</si>
  <si>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</si>
  <si>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</si>
  <si>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</si>
  <si>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</si>
  <si>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</si>
  <si>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</si>
  <si>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</si>
  <si>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</si>
  <si>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</si>
  <si>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</si>
  <si>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</si>
  <si>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</si>
  <si>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</si>
  <si>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</si>
  <si>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</si>
  <si>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</si>
  <si>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</si>
  <si>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</si>
  <si>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</si>
  <si>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</si>
  <si>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</si>
  <si>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</si>
  <si>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</si>
  <si>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</si>
  <si>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</si>
  <si>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</si>
  <si>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</si>
  <si>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</si>
  <si>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</si>
  <si>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</si>
  <si>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</si>
  <si>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</si>
  <si>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</si>
  <si>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</si>
  <si>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</si>
  <si>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</si>
  <si>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</si>
  <si>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</si>
  <si>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</si>
  <si>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</si>
  <si>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</si>
  <si>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</si>
  <si>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</si>
  <si>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</si>
  <si>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</si>
  <si>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</si>
  <si>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</si>
  <si>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</si>
  <si>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</si>
  <si>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</si>
  <si>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</si>
  <si>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</si>
  <si>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</si>
  <si>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</si>
  <si>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</si>
  <si>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</si>
  <si>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</si>
  <si>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</si>
  <si>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</si>
  <si>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</si>
  <si>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</si>
  <si>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</si>
  <si>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</si>
  <si>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</si>
  <si>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</si>
  <si>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</si>
  <si>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</si>
  <si>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</si>
  <si>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</si>
  <si>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</si>
  <si>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</si>
  <si>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</si>
  <si>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</si>
  <si>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</si>
  <si>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</si>
  <si>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</si>
  <si>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</si>
  <si>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</si>
  <si>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</si>
  <si>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</si>
  <si>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</si>
  <si>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</si>
  <si>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</si>
  <si>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</si>
  <si>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</si>
  <si>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</si>
  <si>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</si>
  <si>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</si>
  <si>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</si>
  <si>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</si>
  <si>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</si>
  <si>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</si>
  <si>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</si>
  <si>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</si>
  <si>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</si>
  <si>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</si>
  <si>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</si>
  <si>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</si>
  <si>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茨城県常陸大宮市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</si>
  <si>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</si>
  <si>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</si>
  <si>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</si>
  <si>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</si>
  <si>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</si>
  <si>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</si>
  <si>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</si>
  <si>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</si>
  <si>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</si>
  <si>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</si>
  <si>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</si>
  <si>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</si>
  <si>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</si>
  <si>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</si>
  <si>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</si>
  <si>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</si>
  <si>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</si>
  <si>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</si>
  <si>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</si>
  <si>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</si>
  <si>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</si>
  <si>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</si>
  <si>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</si>
  <si>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</si>
  <si>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</si>
  <si>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</si>
  <si>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</si>
  <si>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</si>
  <si>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</si>
  <si>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</si>
  <si>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</si>
  <si>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</si>
  <si>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</si>
  <si>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</si>
  <si>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</si>
  <si>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</si>
  <si>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</si>
  <si>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</si>
  <si>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</si>
  <si>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</si>
  <si>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</si>
  <si>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</si>
  <si>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</si>
  <si>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</si>
  <si>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</si>
  <si>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</si>
  <si>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</si>
  <si>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</si>
  <si>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</si>
  <si>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</si>
  <si>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</si>
  <si>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</si>
  <si>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</si>
  <si>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</si>
  <si>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</si>
  <si>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</si>
  <si>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</si>
  <si>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</si>
  <si>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</si>
  <si>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</si>
  <si>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</si>
  <si>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</si>
  <si>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</si>
  <si>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</si>
  <si>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</si>
  <si>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</si>
  <si>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</si>
  <si>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</si>
  <si>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</si>
  <si>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</si>
  <si>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</si>
  <si>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</si>
  <si>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</si>
  <si>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</si>
  <si>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</si>
  <si>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</si>
  <si>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</si>
  <si>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</si>
  <si>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</si>
  <si>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</si>
  <si>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</si>
  <si>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</si>
  <si>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</si>
  <si>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</si>
  <si>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</si>
  <si>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</si>
  <si>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</si>
  <si>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</si>
  <si>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</si>
  <si>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</si>
  <si>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</si>
  <si>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</si>
  <si>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</si>
  <si>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</si>
  <si>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</si>
  <si>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</si>
  <si>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</si>
  <si>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</si>
  <si>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</si>
  <si>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</si>
  <si>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</si>
  <si>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</si>
  <si>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</si>
  <si>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</si>
  <si>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</si>
  <si>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</si>
  <si>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</si>
  <si>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</si>
  <si>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</si>
  <si>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</si>
  <si>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</si>
  <si>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</si>
  <si>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</si>
  <si>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</si>
  <si>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</si>
  <si>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</si>
  <si>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</si>
  <si>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</si>
  <si>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</si>
  <si>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</si>
  <si>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</si>
  <si>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</si>
  <si>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</si>
  <si>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</si>
  <si>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</si>
  <si>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</si>
  <si>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</si>
  <si>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</si>
  <si>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</si>
  <si>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</si>
  <si>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</si>
  <si>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</si>
  <si>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</si>
  <si>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</si>
  <si>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</si>
  <si>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</si>
  <si>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</si>
  <si>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</si>
  <si>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</si>
  <si>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</si>
  <si>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</si>
  <si>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</si>
  <si>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</si>
  <si>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</si>
  <si>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</si>
  <si>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</si>
  <si>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</si>
  <si>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</si>
  <si>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茨城県常陸大宮市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</si>
  <si>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</si>
  <si>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</si>
  <si>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</si>
  <si>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</si>
  <si>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</si>
  <si>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</si>
  <si>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</si>
  <si>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</si>
  <si>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</si>
  <si>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</si>
  <si>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</si>
  <si>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</si>
  <si>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</si>
  <si>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</si>
  <si>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</si>
  <si>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</si>
  <si>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</si>
  <si>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</si>
  <si>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</si>
  <si>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</si>
  <si>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公営墓地特別会計</t>
    <phoneticPr fontId="5"/>
  </si>
  <si>
    <t>那珂地方公平委員会特別会計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</si>
  <si>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</si>
  <si>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</si>
  <si>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</si>
  <si>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</si>
  <si>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</si>
  <si>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</si>
  <si>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</si>
  <si>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</si>
  <si>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</si>
  <si>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</si>
  <si>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</si>
  <si>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</si>
  <si>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</si>
  <si>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</si>
  <si>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</si>
  <si>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</si>
  <si>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</si>
  <si>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</si>
  <si>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</si>
  <si>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</si>
  <si>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</si>
  <si>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</si>
  <si>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</si>
  <si>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戸別浄化槽整備事業特別会計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</si>
  <si>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</si>
  <si>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</si>
  <si>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</si>
  <si>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</si>
  <si>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</si>
  <si>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</si>
  <si>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</si>
  <si>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</si>
  <si>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</si>
  <si>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</si>
  <si>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</si>
  <si>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</si>
  <si>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</si>
  <si>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</si>
  <si>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</si>
  <si>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</si>
  <si>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</si>
  <si>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</si>
  <si>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</si>
  <si>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</si>
  <si>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</si>
  <si>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</si>
  <si>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</si>
  <si>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</si>
  <si>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</si>
  <si>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</si>
  <si>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</si>
  <si>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</si>
  <si>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</si>
  <si>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</si>
  <si>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</si>
  <si>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</si>
  <si>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</si>
  <si>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</si>
  <si>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</si>
  <si>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</si>
  <si>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</si>
  <si>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</si>
  <si>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</si>
  <si>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</si>
  <si>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</si>
  <si>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</si>
  <si>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</si>
  <si>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</si>
  <si>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</si>
  <si>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</si>
  <si>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</si>
  <si>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</si>
  <si>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</si>
  <si>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</si>
  <si>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</si>
  <si>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</si>
  <si>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</si>
  <si>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</si>
  <si>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</si>
  <si>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</si>
  <si>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</si>
  <si>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</si>
  <si>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</si>
  <si>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</si>
  <si>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</si>
  <si>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</si>
  <si>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</si>
  <si>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</si>
  <si>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</si>
  <si>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</si>
  <si>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</si>
  <si>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</si>
  <si>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</si>
  <si>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</si>
  <si>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</si>
  <si>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</si>
  <si>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</si>
  <si>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</si>
  <si>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</si>
  <si>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</si>
  <si>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</si>
  <si>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</si>
  <si>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</si>
  <si>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</si>
  <si>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</si>
  <si>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</si>
  <si>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</si>
  <si>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</si>
  <si>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</si>
  <si>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</si>
  <si>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</si>
  <si>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</si>
  <si>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</si>
  <si>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</si>
  <si>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</si>
  <si>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</si>
  <si>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</si>
  <si>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</si>
  <si>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</si>
  <si>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</si>
  <si>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</si>
  <si>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</si>
  <si>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</si>
  <si>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</si>
  <si>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</si>
  <si>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</si>
  <si>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</si>
  <si>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</si>
  <si>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</si>
  <si>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</si>
  <si>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</si>
  <si>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</si>
  <si>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</si>
  <si>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</si>
  <si>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</si>
  <si>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</si>
  <si>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</si>
  <si>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</si>
  <si>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</si>
  <si>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</si>
  <si>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</si>
  <si>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</si>
  <si>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</si>
  <si>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</si>
  <si>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</si>
  <si>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</si>
  <si>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</si>
  <si>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</si>
  <si>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</si>
  <si>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</si>
  <si>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</si>
  <si>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</si>
  <si>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</si>
  <si>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</si>
  <si>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</si>
  <si>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</si>
  <si>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</si>
  <si>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</si>
  <si>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</si>
  <si>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</si>
  <si>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2.53</t>
  </si>
  <si>
    <t>一般会計</t>
  </si>
  <si>
    <t>上水道事業会計</t>
  </si>
  <si>
    <t>国民健康保険特別会計（事業勘定）</t>
  </si>
  <si>
    <t>介護保険特別会計</t>
  </si>
  <si>
    <t>公営墓地特別会計</t>
  </si>
  <si>
    <t>公共下水道事業特別会計</t>
  </si>
  <si>
    <t>国民健康保険特別会計（診療施設勘定）</t>
  </si>
  <si>
    <t>農業集落排水事業特別会計</t>
  </si>
  <si>
    <t>その他会計（赤字）</t>
  </si>
  <si>
    <t>その他会計（黒字）</t>
  </si>
  <si>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</si>
  <si>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</si>
  <si>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</si>
  <si>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</si>
  <si>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</si>
  <si>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</si>
  <si>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</si>
  <si>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</si>
  <si>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</si>
  <si>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</si>
  <si>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大宮地方環境整備組合</t>
    <rPh sb="0" eb="2">
      <t>オオミヤ</t>
    </rPh>
    <rPh sb="2" eb="4">
      <t>チホウ</t>
    </rPh>
    <rPh sb="4" eb="6">
      <t>カンキョウ</t>
    </rPh>
    <rPh sb="6" eb="8">
      <t>セイビ</t>
    </rPh>
    <rPh sb="8" eb="10">
      <t>クミアイ</t>
    </rPh>
    <phoneticPr fontId="2"/>
  </si>
  <si>
    <t>-</t>
    <phoneticPr fontId="2"/>
  </si>
  <si>
    <t>-</t>
    <phoneticPr fontId="2"/>
  </si>
  <si>
    <t>常陸大宮市農業公社</t>
    <rPh sb="0" eb="5">
      <t>ヒタチオオミヤシ</t>
    </rPh>
    <rPh sb="5" eb="7">
      <t>ノウギョウ</t>
    </rPh>
    <rPh sb="7" eb="9">
      <t>コウシャ</t>
    </rPh>
    <phoneticPr fontId="2"/>
  </si>
  <si>
    <t>常陸大宮街づくり</t>
    <rPh sb="0" eb="4">
      <t>ヒタチオオミヤ</t>
    </rPh>
    <rPh sb="4" eb="5">
      <t>マチ</t>
    </rPh>
    <phoneticPr fontId="2"/>
  </si>
  <si>
    <t>常陸大宮市振興財団</t>
    <rPh sb="0" eb="4">
      <t>ヒタチオオミヤ</t>
    </rPh>
    <rPh sb="4" eb="5">
      <t>シ</t>
    </rPh>
    <rPh sb="5" eb="7">
      <t>シンコウ</t>
    </rPh>
    <rPh sb="7" eb="9">
      <t>ザイダン</t>
    </rPh>
    <phoneticPr fontId="2"/>
  </si>
  <si>
    <t>ふるさと活性化センターみわ</t>
    <rPh sb="4" eb="7">
      <t>カッセイカ</t>
    </rPh>
    <phoneticPr fontId="2"/>
  </si>
  <si>
    <t>おがわ地域振興</t>
    <rPh sb="3" eb="5">
      <t>チイキ</t>
    </rPh>
    <rPh sb="5" eb="7">
      <t>シンコウ</t>
    </rPh>
    <phoneticPr fontId="2"/>
  </si>
  <si>
    <t>常陸大宮市体育協会</t>
    <rPh sb="0" eb="5">
      <t>ヒタチオオミヤシ</t>
    </rPh>
    <rPh sb="5" eb="7">
      <t>タイイク</t>
    </rPh>
    <rPh sb="7" eb="9">
      <t>キョウカイ</t>
    </rPh>
    <phoneticPr fontId="2"/>
  </si>
  <si>
    <t>常陸大宮市温泉事業</t>
    <rPh sb="0" eb="4">
      <t>ヒタチオオミヤ</t>
    </rPh>
    <rPh sb="4" eb="5">
      <t>シ</t>
    </rPh>
    <rPh sb="5" eb="7">
      <t>オンセン</t>
    </rPh>
    <rPh sb="7" eb="9">
      <t>ジギョウ</t>
    </rPh>
    <phoneticPr fontId="2"/>
  </si>
  <si>
    <t>元気な郷づくり</t>
    <rPh sb="0" eb="2">
      <t>ゲンキ</t>
    </rPh>
    <rPh sb="3" eb="4">
      <t>サト</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</si>
  <si>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</si>
  <si>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</si>
  <si>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</si>
  <si>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</si>
  <si>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</si>
  <si>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</si>
  <si>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</si>
  <si>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</si>
  <si>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</si>
  <si>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</si>
  <si>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</si>
  <si>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</si>
  <si>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</si>
  <si>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地方債の発行抑制に努めてきた結果，将来負担比率が低下しており，類似団体と比較し33.2ポイント低くなっている一方で，有形固定資産減価償却率は類似団体よりも0.9ポイント高い水準となっている。これは市が保有する公共施設については，町村合併前に整備された施設を引き継いで管理運営を行っている状況にあり，合併後も同規模かつ同用途の施設が複数存在していることによる。今後これらの施設の老朽化に対応しながら，維持管理・改修等を行っていくためには，多額の費用を要することが予想されることから，公共施設等総合管理計画に基づき，持続可能な適正規模の施設運営に努め，更新時期等を計画的に調整し，財政負担の平準化を図るとともに，トータルコストの縮減に努める。
</t>
    <phoneticPr fontId="5"/>
  </si>
  <si>
    <r>
      <t>　将来負担比率及び実質公債費比率とも類似団体内平均値と比較して低い水準にあり，緩やかに減少している。将来負担比率は，前年度と比較して4.5ポイント減となり，要因としては，地方債の借入を償還元金以下とし，発行の抑制に努めた結果，地方債残高が平成27年度比で86百万円減となったこと，平成28年度4月から簡易水道事業を上水道事業に統合したことなどにより，公営企業債等繰入見込額が567百万円減となったこと，また，充当可能基金については都市施設等整備事業基金や減債基金の積立を行ったことから338百万円の増となったことが考えられる。実質公</t>
    </r>
    <r>
      <rPr>
        <sz val="11"/>
        <rFont val="ＭＳ Ｐゴシック"/>
        <family val="3"/>
        <charset val="128"/>
      </rPr>
      <t>債費比率については，対前年度比0.8ポイント減となったが，要因としては地方債の発行抑制に取り組んできたことにより公債費が減となったことが考えられる。今後も財政健全化に努めながら，引き続き公債費の抑制に取り組んでいく。</t>
    </r>
    <rPh sb="340" eb="342">
      <t>コンゴ</t>
    </rPh>
    <rPh sb="343" eb="345">
      <t>ザイセイ</t>
    </rPh>
    <rPh sb="345" eb="348">
      <t>ケンゼンカ</t>
    </rPh>
    <rPh sb="349" eb="350">
      <t>ツト</t>
    </rPh>
    <rPh sb="355" eb="356">
      <t>ヒ</t>
    </rPh>
    <rPh sb="357" eb="358">
      <t>ツヅ</t>
    </rPh>
    <rPh sb="359" eb="362">
      <t>コウサイヒ</t>
    </rPh>
    <rPh sb="363" eb="365">
      <t>ヨクセイ</t>
    </rPh>
    <rPh sb="366" eb="367">
      <t>ト</t>
    </rPh>
    <rPh sb="368" eb="36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</si>
</sst>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56897</c:v>
                </c:pt>
                <c:pt idx="1">
                  <c:v>38859</c:v>
                </c:pt>
                <c:pt idx="2">
                  <c:v>96682</c:v>
                </c:pt>
                <c:pt idx="3">
                  <c:v>94753</c:v>
                </c:pt>
                <c:pt idx="4">
                  <c:v>80747</c:v>
                </c:pt>
              </c:numCache>
            </c:numRef>
          </c:val>
          <c:smooth val="0"/>
        </c:ser>
        <c:dLbls>
          <c:showLegendKey val="0"/>
          <c:showVal val="0"/>
          <c:showCatName val="0"/>
          <c:showSerName val="0"/>
          <c:showPercent val="0"/>
          <c:showBubbleSize val="0"/>
        </c:dLbls>
        <c:marker val="1"/>
        <c:smooth val="0"/>
        <c:axId val="107084416"/>
        <c:axId val="107083648"/>
      </c:lineChart>
      <c:catAx>
        <c:axId val="10708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83648"/>
        <c:crosses val="autoZero"/>
        <c:auto val="1"/>
        <c:lblAlgn val="ctr"/>
        <c:lblOffset val="100"/>
        <c:tickLblSkip val="1"/>
        <c:tickMarkSkip val="1"/>
        <c:noMultiLvlLbl val="0"/>
      </c:catAx>
      <c:valAx>
        <c:axId val="107083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8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6.87</c:v>
                </c:pt>
                <c:pt idx="1">
                  <c:v>7.59</c:v>
                </c:pt>
                <c:pt idx="2">
                  <c:v>9.25</c:v>
                </c:pt>
                <c:pt idx="3">
                  <c:v>10.27</c:v>
                </c:pt>
                <c:pt idx="4">
                  <c:v>9.7799999999999994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26.17</c:v>
                </c:pt>
                <c:pt idx="1">
                  <c:v>29.5</c:v>
                </c:pt>
                <c:pt idx="2">
                  <c:v>33.869999999999997</c:v>
                </c:pt>
                <c:pt idx="3">
                  <c:v>38.950000000000003</c:v>
                </c:pt>
                <c:pt idx="4">
                  <c:v>38.56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020672"/>
        <c:axId val="109022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6.9</c:v>
                </c:pt>
                <c:pt idx="1">
                  <c:v>4.13</c:v>
                </c:pt>
                <c:pt idx="2">
                  <c:v>5.35</c:v>
                </c:pt>
                <c:pt idx="3">
                  <c:v>5.59</c:v>
                </c:pt>
                <c:pt idx="4">
                  <c:v>-2.5299999999999998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020672"/>
        <c:axId val="109022592"/>
      </c:lineChart>
      <c:catAx>
        <c:axId val="10902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22592"/>
        <c:crosses val="autoZero"/>
        <c:auto val="1"/>
        <c:lblAlgn val="ctr"/>
        <c:lblOffset val="100"/>
        <c:tickLblSkip val="1"/>
        <c:tickMarkSkip val="1"/>
        <c:noMultiLvlLbl val="0"/>
      </c:catAx>
      <c:valAx>
        <c:axId val="10902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2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0.17</c:v>
                </c:pt>
                <c:pt idx="4">
                  <c:v>#N/A</c:v>
                </c:pt>
                <c:pt idx="5">
                  <c:v>0.16</c:v>
                </c:pt>
                <c:pt idx="6">
                  <c:v>#N/A</c:v>
                </c:pt>
                <c:pt idx="7">
                  <c:v>0.28999999999999998</c:v>
                </c:pt>
                <c:pt idx="8">
                  <c:v>#N/A</c:v>
                </c:pt>
                <c:pt idx="9">
                  <c:v>0.14000000000000001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7.0000000000000007E-2</c:v>
                </c:pt>
                <c:pt idx="4">
                  <c:v>#N/A</c:v>
                </c:pt>
                <c:pt idx="5">
                  <c:v>0.1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0.1</c:v>
                </c:pt>
                <c:pt idx="4">
                  <c:v>#N/A</c:v>
                </c:pt>
                <c:pt idx="5">
                  <c:v>0.11</c:v>
                </c:pt>
                <c:pt idx="6">
                  <c:v>#N/A</c:v>
                </c:pt>
                <c:pt idx="7">
                  <c:v>0.06</c:v>
                </c:pt>
                <c:pt idx="8">
                  <c:v>#N/A</c:v>
                </c:pt>
                <c:pt idx="9">
                  <c:v>0.15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0.13</c:v>
                </c:pt>
                <c:pt idx="4">
                  <c:v>#N/A</c:v>
                </c:pt>
                <c:pt idx="5">
                  <c:v>0.12</c:v>
                </c:pt>
                <c:pt idx="6">
                  <c:v>#N/A</c:v>
                </c:pt>
                <c:pt idx="7">
                  <c:v>0.24</c:v>
                </c:pt>
                <c:pt idx="8">
                  <c:v>#N/A</c:v>
                </c:pt>
                <c:pt idx="9">
                  <c:v>0.18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公営墓地特別会計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7.0000000000000007E-2</c:v>
                </c:pt>
                <c:pt idx="4">
                  <c:v>#N/A</c:v>
                </c:pt>
                <c:pt idx="5">
                  <c:v>0.09</c:v>
                </c:pt>
                <c:pt idx="6">
                  <c:v>#N/A</c:v>
                </c:pt>
                <c:pt idx="7">
                  <c:v>0.46</c:v>
                </c:pt>
                <c:pt idx="8">
                  <c:v>#N/A</c:v>
                </c:pt>
                <c:pt idx="9">
                  <c:v>0.51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0.48</c:v>
                </c:pt>
                <c:pt idx="2">
                  <c:v>#N/A</c:v>
                </c:pt>
                <c:pt idx="3">
                  <c:v>0.4</c:v>
                </c:pt>
                <c:pt idx="4">
                  <c:v>#N/A</c:v>
                </c:pt>
                <c:pt idx="5">
                  <c:v>0.37</c:v>
                </c:pt>
                <c:pt idx="6">
                  <c:v>#N/A</c:v>
                </c:pt>
                <c:pt idx="7">
                  <c:v>1.38</c:v>
                </c:pt>
                <c:pt idx="8">
                  <c:v>#N/A</c:v>
                </c:pt>
                <c:pt idx="9">
                  <c:v>1.42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1.58</c:v>
                </c:pt>
                <c:pt idx="2">
                  <c:v>#N/A</c:v>
                </c:pt>
                <c:pt idx="3">
                  <c:v>1.43</c:v>
                </c:pt>
                <c:pt idx="4">
                  <c:v>#N/A</c:v>
                </c:pt>
                <c:pt idx="5">
                  <c:v>0.74</c:v>
                </c:pt>
                <c:pt idx="6">
                  <c:v>#N/A</c:v>
                </c:pt>
                <c:pt idx="7">
                  <c:v>1.35</c:v>
                </c:pt>
                <c:pt idx="8">
                  <c:v>#N/A</c:v>
                </c:pt>
                <c:pt idx="9">
                  <c:v>1.78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4.82</c:v>
                </c:pt>
                <c:pt idx="2">
                  <c:v>#N/A</c:v>
                </c:pt>
                <c:pt idx="3">
                  <c:v>6.2</c:v>
                </c:pt>
                <c:pt idx="4">
                  <c:v>#N/A</c:v>
                </c:pt>
                <c:pt idx="5">
                  <c:v>4.08</c:v>
                </c:pt>
                <c:pt idx="6">
                  <c:v>#N/A</c:v>
                </c:pt>
                <c:pt idx="7">
                  <c:v>5.65</c:v>
                </c:pt>
                <c:pt idx="8">
                  <c:v>#N/A</c:v>
                </c:pt>
                <c:pt idx="9">
                  <c:v>8.3800000000000008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6.76</c:v>
                </c:pt>
                <c:pt idx="2">
                  <c:v>#N/A</c:v>
                </c:pt>
                <c:pt idx="3">
                  <c:v>7.48</c:v>
                </c:pt>
                <c:pt idx="4">
                  <c:v>#N/A</c:v>
                </c:pt>
                <c:pt idx="5">
                  <c:v>9.14</c:v>
                </c:pt>
                <c:pt idx="6">
                  <c:v>#N/A</c:v>
                </c:pt>
                <c:pt idx="7">
                  <c:v>9.8000000000000007</c:v>
                </c:pt>
                <c:pt idx="8">
                  <c:v>#N/A</c:v>
                </c:pt>
                <c:pt idx="9">
                  <c:v>9.17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322688"/>
        <c:axId val="94324224"/>
      </c:barChart>
      <c:catAx>
        <c:axId val="9432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24224"/>
        <c:crosses val="autoZero"/>
        <c:auto val="1"/>
        <c:lblAlgn val="ctr"/>
        <c:lblOffset val="100"/>
        <c:tickLblSkip val="1"/>
        <c:tickMarkSkip val="1"/>
        <c:noMultiLvlLbl val="0"/>
      </c:catAx>
      <c:valAx>
        <c:axId val="9432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2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2517</c:v>
                </c:pt>
                <c:pt idx="5">
                  <c:v>2548</c:v>
                </c:pt>
                <c:pt idx="8">
                  <c:v>2592</c:v>
                </c:pt>
                <c:pt idx="11">
                  <c:v>2529</c:v>
                </c:pt>
                <c:pt idx="14">
                  <c:v>2467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684</c:v>
                </c:pt>
                <c:pt idx="3">
                  <c:v>711</c:v>
                </c:pt>
                <c:pt idx="6">
                  <c:v>732</c:v>
                </c:pt>
                <c:pt idx="9">
                  <c:v>727</c:v>
                </c:pt>
                <c:pt idx="12">
                  <c:v>720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3269</c:v>
                </c:pt>
                <c:pt idx="3">
                  <c:v>3090</c:v>
                </c:pt>
                <c:pt idx="6">
                  <c:v>2892</c:v>
                </c:pt>
                <c:pt idx="9">
                  <c:v>2744</c:v>
                </c:pt>
                <c:pt idx="12">
                  <c:v>2631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75616"/>
        <c:axId val="11535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1484</c:v>
                </c:pt>
                <c:pt idx="2">
                  <c:v>#N/A</c:v>
                </c:pt>
                <c:pt idx="3">
                  <c:v>#N/A</c:v>
                </c:pt>
                <c:pt idx="4">
                  <c:v>1253</c:v>
                </c:pt>
                <c:pt idx="5">
                  <c:v>#N/A</c:v>
                </c:pt>
                <c:pt idx="6">
                  <c:v>#N/A</c:v>
                </c:pt>
                <c:pt idx="7">
                  <c:v>1032</c:v>
                </c:pt>
                <c:pt idx="8">
                  <c:v>#N/A</c:v>
                </c:pt>
                <c:pt idx="9">
                  <c:v>#N/A</c:v>
                </c:pt>
                <c:pt idx="10">
                  <c:v>942</c:v>
                </c:pt>
                <c:pt idx="11">
                  <c:v>#N/A</c:v>
                </c:pt>
                <c:pt idx="12">
                  <c:v>#N/A</c:v>
                </c:pt>
                <c:pt idx="13">
                  <c:v>884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75616"/>
        <c:axId val="115353088"/>
      </c:lineChart>
      <c:catAx>
        <c:axId val="13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53088"/>
        <c:crosses val="autoZero"/>
        <c:auto val="1"/>
        <c:lblAlgn val="ctr"/>
        <c:lblOffset val="100"/>
        <c:tickLblSkip val="1"/>
        <c:tickMarkSkip val="1"/>
        <c:noMultiLvlLbl val="0"/>
      </c:catAx>
      <c:valAx>
        <c:axId val="11535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23258</c:v>
                </c:pt>
                <c:pt idx="5">
                  <c:v>24439</c:v>
                </c:pt>
                <c:pt idx="8">
                  <c:v>24259</c:v>
                </c:pt>
                <c:pt idx="11">
                  <c:v>24777</c:v>
                </c:pt>
                <c:pt idx="14">
                  <c:v>24583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1478</c:v>
                </c:pt>
                <c:pt idx="5">
                  <c:v>1259</c:v>
                </c:pt>
                <c:pt idx="8">
                  <c:v>1096</c:v>
                </c:pt>
                <c:pt idx="11">
                  <c:v>1025</c:v>
                </c:pt>
                <c:pt idx="14">
                  <c:v>917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7405</c:v>
                </c:pt>
                <c:pt idx="5">
                  <c:v>9275</c:v>
                </c:pt>
                <c:pt idx="8">
                  <c:v>10187</c:v>
                </c:pt>
                <c:pt idx="11">
                  <c:v>11083</c:v>
                </c:pt>
                <c:pt idx="14">
                  <c:v>11421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6</c:v>
                </c:pt>
                <c:pt idx="6">
                  <c:v>3</c:v>
                </c:pt>
                <c:pt idx="9">
                  <c:v>0</c:v>
                </c:pt>
                <c:pt idx="12">
                  <c:v>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5680</c:v>
                </c:pt>
                <c:pt idx="3">
                  <c:v>5403</c:v>
                </c:pt>
                <c:pt idx="6">
                  <c:v>5039</c:v>
                </c:pt>
                <c:pt idx="9">
                  <c:v>4855</c:v>
                </c:pt>
                <c:pt idx="12">
                  <c:v>4892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9636</c:v>
                </c:pt>
                <c:pt idx="3">
                  <c:v>9387</c:v>
                </c:pt>
                <c:pt idx="6">
                  <c:v>9139</c:v>
                </c:pt>
                <c:pt idx="9">
                  <c:v>8770</c:v>
                </c:pt>
                <c:pt idx="12">
                  <c:v>8203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24879</c:v>
                </c:pt>
                <c:pt idx="3">
                  <c:v>24611</c:v>
                </c:pt>
                <c:pt idx="6">
                  <c:v>25720</c:v>
                </c:pt>
                <c:pt idx="9">
                  <c:v>26443</c:v>
                </c:pt>
                <c:pt idx="12">
                  <c:v>26357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166976"/>
        <c:axId val="10916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8055</c:v>
                </c:pt>
                <c:pt idx="2">
                  <c:v>#N/A</c:v>
                </c:pt>
                <c:pt idx="3">
                  <c:v>#N/A</c:v>
                </c:pt>
                <c:pt idx="4">
                  <c:v>4436</c:v>
                </c:pt>
                <c:pt idx="5">
                  <c:v>#N/A</c:v>
                </c:pt>
                <c:pt idx="6">
                  <c:v>#N/A</c:v>
                </c:pt>
                <c:pt idx="7">
                  <c:v>4360</c:v>
                </c:pt>
                <c:pt idx="8">
                  <c:v>#N/A</c:v>
                </c:pt>
                <c:pt idx="9">
                  <c:v>#N/A</c:v>
                </c:pt>
                <c:pt idx="10">
                  <c:v>3183</c:v>
                </c:pt>
                <c:pt idx="11">
                  <c:v>#N/A</c:v>
                </c:pt>
                <c:pt idx="12">
                  <c:v>#N/A</c:v>
                </c:pt>
                <c:pt idx="13">
                  <c:v>2538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166976"/>
        <c:axId val="109168896"/>
      </c:lineChart>
      <c:catAx>
        <c:axId val="1091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168896"/>
        <c:crosses val="autoZero"/>
        <c:auto val="1"/>
        <c:lblAlgn val="ctr"/>
        <c:lblOffset val="100"/>
        <c:tickLblSkip val="1"/>
        <c:tickMarkSkip val="1"/>
        <c:noMultiLvlLbl val="0"/>
      </c:catAx>
      <c:valAx>
        <c:axId val="10916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6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{946C6418-9A79-4692-9B27-DB2E97049A39}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{F77D1FA1-994E-45F8-99D8-4EBFA31F5453}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{D1C72226-693A-47C6-A0CD-775762B3AE8B}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{CE9FFCEF-A8DE-4EA4-B909-415B6EED74B1}</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{E9A3B64D-3AD6-4D7A-9A69-33D8CB7C325B}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55.2</c:v>
                </c:pt>
                <c:pt idx="4">
                  <c:v>56</c:v>
                </c:pt>
              </c:numCache>
            </c:numRef>
          </c:xVal>
          <c:yVal>
            <c:numRef>
              <c:f>公会計指標分析・財政指標組合せ分析表!$K$51:$O$51</c:f>
              <c:numCache>
                <c:formatCode>#,##0.0;"▲ "#,##0.0</c:formatCode>
                <c:ptCount val="5"/>
                <c:pt idx="3">
                  <c:v>25.9</c:v>
                </c:pt>
                <c:pt idx="4">
                  <c:v>21.4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{C660FA87-AB7B-4CD4-8237-0BE449E0BA86}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{81EA8F72-F557-4D6D-9673-750F70946DB3}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{08B25DD7-80FC-4F4C-AC80-254039D48A5E}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{34DAFA2C-D347-4CEC-B460-9A1E585A9C72}</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{3138037E-9FEE-466E-9423-921356167CC5}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184384"/>
        <c:axId val="115186304"/>
      </c:scatterChart>
      <c:valAx>
        <c:axId val="115184384"/>
        <c:scaling>
          <c:orientation val="minMax"/>
          <c:max val="56.300000000000004"/>
          <c:min val="5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86304"/>
        <c:crosses val="autoZero"/>
        <c:crossBetween val="midCat"/>
      </c:valAx>
      <c:valAx>
        <c:axId val="115186304"/>
        <c:scaling>
          <c:orientation val="minMax"/>
          <c:max val="6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18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{90E2A44C-3CE4-4119-B857-E9A4E6EE3DE7}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{3DD67DF9-347F-4E08-89DE-86595FE6FA32}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{9BE39ECD-2885-4E2B-8E35-88F18EB7A822}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{09EBF431-2A3A-405B-93AF-BDB8A7090786}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{2862AA80-1F8B-480A-AE98-8909CB6C50ED}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11.4</c:v>
                </c:pt>
                <c:pt idx="2">
                  <c:v>9.9</c:v>
                </c:pt>
                <c:pt idx="3">
                  <c:v>8.6</c:v>
                </c:pt>
                <c:pt idx="4">
                  <c:v>7.8</c:v>
                </c:pt>
              </c:numCache>
            </c:numRef>
          </c:xVal>
          <c:yVal>
            <c:numRef>
              <c:f>公会計指標分析・財政指標組合せ分析表!$K$73:$O$73</c:f>
              <c:numCache>
                <c:formatCode>#,##0.0;"▲ "#,##0.0</c:formatCode>
                <c:ptCount val="5"/>
                <c:pt idx="0">
                  <c:v>63.5</c:v>
                </c:pt>
                <c:pt idx="1">
                  <c:v>35</c:v>
                </c:pt>
                <c:pt idx="2">
                  <c:v>35.200000000000003</c:v>
                </c:pt>
                <c:pt idx="3">
                  <c:v>25.9</c:v>
                </c:pt>
                <c:pt idx="4">
                  <c:v>21.4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{798FD810-A4D8-4D17-BE09-AB49AA044F0D}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{BD4BEDF9-8BC1-4F9F-A9DC-B7F8B0A7EAFA}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{476EDD55-E49F-4D03-90D3-2AA7A143A2E4}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{347F616C-655C-41DE-9D64-2B3C901C5646}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{541F9B02-ADF1-4FB8-BCCE-38C90882521E}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9279872"/>
        <c:axId val="109306624"/>
      </c:scatterChart>
      <c:valAx>
        <c:axId val="109279872"/>
        <c:scaling>
          <c:orientation val="minMax"/>
          <c:max val="13.299999999999999"/>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06624"/>
        <c:crosses val="autoZero"/>
        <c:crossBetween val="midCat"/>
      </c:valAx>
      <c:valAx>
        <c:axId val="109306624"/>
        <c:scaling>
          <c:orientation val="minMax"/>
          <c:max val="8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79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町村合併における重点施策である常陸大宮市済生会病院建設事業に係る合併特例債発行の影響により，元利償還金が増加したことを受け（平成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年度がピーク</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年度からは，地方債借入を償還元金以下として地方債発行の抑制に取り組んできたことから，元利償還金は年々減少しており，平成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年度は前年度より</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今後も，地方債発行の抑制を図るとともに，交付税算入率の高い事業債を優先的に借入れるなど，健全な財政運営に努める。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lt"/>
              <a:ea typeface="+mn-ea"/>
              <a:cs typeface="+mn-cs"/>
            </a:rPr>
            <a:t>地方債残高</a:t>
          </a:r>
          <a:r>
            <a:rPr kumimoji="1" lang="ja-JP" altLang="en-US" sz="1400">
              <a:solidFill>
                <a:schemeClr val="dk1"/>
              </a:solidFill>
              <a:effectLst/>
              <a:latin typeface="+mn-lt"/>
              <a:ea typeface="+mn-ea"/>
              <a:cs typeface="+mn-cs"/>
            </a:rPr>
            <a:t>については，</a:t>
          </a:r>
          <a:r>
            <a:rPr kumimoji="1" lang="ja-JP" altLang="en-US"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27</a:t>
          </a:r>
          <a:r>
            <a:rPr kumimoji="1" lang="ja-JP" altLang="en-US" sz="1400">
              <a:solidFill>
                <a:schemeClr val="dk1"/>
              </a:solidFill>
              <a:effectLst/>
              <a:latin typeface="+mn-ea"/>
              <a:ea typeface="+mn-ea"/>
              <a:cs typeface="+mn-cs"/>
            </a:rPr>
            <a:t>年度は，道の駅整備事業で多額の合併特例債を発行した影響から増となったが，</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年度は，</a:t>
          </a:r>
          <a:r>
            <a:rPr kumimoji="1" lang="ja-JP" altLang="en-US"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19</a:t>
          </a:r>
          <a:r>
            <a:rPr kumimoji="1" lang="ja-JP" altLang="en-US" sz="1400">
              <a:solidFill>
                <a:schemeClr val="dk1"/>
              </a:solidFill>
              <a:effectLst/>
              <a:latin typeface="+mn-ea"/>
              <a:ea typeface="+mn-ea"/>
              <a:cs typeface="+mn-cs"/>
            </a:rPr>
            <a:t>年度以降</a:t>
          </a:r>
          <a:r>
            <a:rPr kumimoji="1" lang="ja-JP" altLang="ja-JP" sz="1400">
              <a:solidFill>
                <a:schemeClr val="dk1"/>
              </a:solidFill>
              <a:effectLst/>
              <a:latin typeface="+mn-lt"/>
              <a:ea typeface="+mn-ea"/>
              <a:cs typeface="+mn-cs"/>
            </a:rPr>
            <a:t>地方債発行の抑制</a:t>
          </a:r>
          <a:r>
            <a:rPr kumimoji="0" lang="ja-JP" altLang="en-US" sz="1400">
              <a:solidFill>
                <a:schemeClr val="dk1"/>
              </a:solidFill>
              <a:effectLst/>
              <a:latin typeface="+mn-lt"/>
              <a:ea typeface="+mn-ea"/>
              <a:cs typeface="+mn-cs"/>
            </a:rPr>
            <a:t>に</a:t>
          </a:r>
          <a:r>
            <a:rPr kumimoji="1" lang="ja-JP" altLang="en-US" sz="1400">
              <a:solidFill>
                <a:schemeClr val="dk1"/>
              </a:solidFill>
              <a:effectLst/>
              <a:latin typeface="+mn-ea"/>
              <a:ea typeface="+mn-ea"/>
              <a:cs typeface="+mn-cs"/>
            </a:rPr>
            <a:t>取り組んできた効果もあり，前年度から</a:t>
          </a:r>
          <a:r>
            <a:rPr kumimoji="1" lang="en-US" altLang="ja-JP" sz="1400">
              <a:solidFill>
                <a:schemeClr val="dk1"/>
              </a:solidFill>
              <a:effectLst/>
              <a:latin typeface="+mn-ea"/>
              <a:ea typeface="+mn-ea"/>
              <a:cs typeface="+mn-cs"/>
            </a:rPr>
            <a:t>86</a:t>
          </a:r>
          <a:r>
            <a:rPr kumimoji="1" lang="ja-JP" altLang="en-US" sz="1400">
              <a:solidFill>
                <a:schemeClr val="dk1"/>
              </a:solidFill>
              <a:effectLst/>
              <a:latin typeface="+mn-ea"/>
              <a:ea typeface="+mn-ea"/>
              <a:cs typeface="+mn-cs"/>
            </a:rPr>
            <a:t>百万円の減となった。同様に，特別会計等についても地方債残高が減少した結果，</a:t>
          </a:r>
          <a:r>
            <a:rPr kumimoji="1" lang="ja-JP" altLang="ja-JP" sz="1400">
              <a:solidFill>
                <a:schemeClr val="dk1"/>
              </a:solidFill>
              <a:effectLst/>
              <a:latin typeface="+mn-ea"/>
              <a:ea typeface="+mn-ea"/>
              <a:cs typeface="+mn-cs"/>
            </a:rPr>
            <a:t>公営企業債等繰入見込額が</a:t>
          </a:r>
          <a:r>
            <a:rPr kumimoji="1" lang="en-US" altLang="ja-JP" sz="1400">
              <a:solidFill>
                <a:schemeClr val="dk1"/>
              </a:solidFill>
              <a:effectLst/>
              <a:latin typeface="+mn-ea"/>
              <a:ea typeface="+mn-ea"/>
              <a:cs typeface="+mn-cs"/>
            </a:rPr>
            <a:t>566</a:t>
          </a:r>
          <a:r>
            <a:rPr kumimoji="1" lang="ja-JP" altLang="ja-JP" sz="1400">
              <a:solidFill>
                <a:schemeClr val="dk1"/>
              </a:solidFill>
              <a:effectLst/>
              <a:latin typeface="+mn-ea"/>
              <a:ea typeface="+mn-ea"/>
              <a:cs typeface="+mn-cs"/>
            </a:rPr>
            <a:t>百万円の減となり，</a:t>
          </a:r>
          <a:r>
            <a:rPr kumimoji="1" lang="ja-JP" altLang="en-US" sz="1400">
              <a:solidFill>
                <a:schemeClr val="dk1"/>
              </a:solidFill>
              <a:effectLst/>
              <a:latin typeface="+mn-ea"/>
              <a:ea typeface="+mn-ea"/>
              <a:cs typeface="+mn-cs"/>
            </a:rPr>
            <a:t>これらを合わせた</a:t>
          </a:r>
          <a:r>
            <a:rPr kumimoji="1" lang="ja-JP" altLang="ja-JP" sz="1400">
              <a:solidFill>
                <a:schemeClr val="dk1"/>
              </a:solidFill>
              <a:effectLst/>
              <a:latin typeface="+mn-ea"/>
              <a:ea typeface="+mn-ea"/>
              <a:cs typeface="+mn-cs"/>
            </a:rPr>
            <a:t>将来負担額が</a:t>
          </a:r>
          <a:r>
            <a:rPr kumimoji="1" lang="en-US" altLang="ja-JP" sz="1400">
              <a:solidFill>
                <a:schemeClr val="dk1"/>
              </a:solidFill>
              <a:effectLst/>
              <a:latin typeface="+mn-ea"/>
              <a:ea typeface="+mn-ea"/>
              <a:cs typeface="+mn-cs"/>
            </a:rPr>
            <a:t>609</a:t>
          </a:r>
          <a:r>
            <a:rPr kumimoji="1" lang="ja-JP" altLang="ja-JP" sz="1400">
              <a:solidFill>
                <a:schemeClr val="dk1"/>
              </a:solidFill>
              <a:effectLst/>
              <a:latin typeface="+mn-ea"/>
              <a:ea typeface="+mn-ea"/>
              <a:cs typeface="+mn-cs"/>
            </a:rPr>
            <a:t>百万円の減となった</a:t>
          </a:r>
          <a:r>
            <a:rPr kumimoji="1" lang="ja-JP" altLang="en-US"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また，</a:t>
          </a:r>
          <a:r>
            <a:rPr kumimoji="1" lang="ja-JP" altLang="en-US" sz="1400">
              <a:solidFill>
                <a:schemeClr val="dk1"/>
              </a:solidFill>
              <a:effectLst/>
              <a:latin typeface="+mn-ea"/>
              <a:ea typeface="+mn-ea"/>
              <a:cs typeface="+mn-cs"/>
            </a:rPr>
            <a:t>充当可能財源についても，</a:t>
          </a:r>
          <a:r>
            <a:rPr lang="ja-JP" altLang="ja-JP" sz="1400">
              <a:solidFill>
                <a:schemeClr val="dk1"/>
              </a:solidFill>
              <a:effectLst/>
              <a:latin typeface="+mn-ea"/>
              <a:ea typeface="+mn-ea"/>
              <a:cs typeface="+mn-cs"/>
            </a:rPr>
            <a:t>都市施設等整備事業基金に</a:t>
          </a:r>
          <a:r>
            <a:rPr lang="en-US" altLang="ja-JP" sz="1400">
              <a:solidFill>
                <a:schemeClr val="dk1"/>
              </a:solidFill>
              <a:effectLst/>
              <a:latin typeface="+mn-ea"/>
              <a:ea typeface="+mn-ea"/>
              <a:cs typeface="+mn-cs"/>
            </a:rPr>
            <a:t>400</a:t>
          </a:r>
          <a:r>
            <a:rPr lang="ja-JP" altLang="ja-JP" sz="1400">
              <a:solidFill>
                <a:schemeClr val="dk1"/>
              </a:solidFill>
              <a:effectLst/>
              <a:latin typeface="+mn-ea"/>
              <a:ea typeface="+mn-ea"/>
              <a:cs typeface="+mn-cs"/>
            </a:rPr>
            <a:t>百万円，減債基金に</a:t>
          </a:r>
          <a:r>
            <a:rPr lang="en-US" altLang="ja-JP" sz="1400">
              <a:solidFill>
                <a:schemeClr val="dk1"/>
              </a:solidFill>
              <a:effectLst/>
              <a:latin typeface="+mn-ea"/>
              <a:ea typeface="+mn-ea"/>
              <a:cs typeface="+mn-cs"/>
            </a:rPr>
            <a:t>214</a:t>
          </a:r>
          <a:r>
            <a:rPr lang="ja-JP" altLang="ja-JP" sz="1400">
              <a:solidFill>
                <a:schemeClr val="dk1"/>
              </a:solidFill>
              <a:effectLst/>
              <a:latin typeface="+mn-ea"/>
              <a:ea typeface="+mn-ea"/>
              <a:cs typeface="+mn-cs"/>
            </a:rPr>
            <a:t>百万円を積み立てたことにより</a:t>
          </a:r>
          <a:r>
            <a:rPr lang="ja-JP" altLang="en-US" sz="1400">
              <a:solidFill>
                <a:schemeClr val="dk1"/>
              </a:solidFill>
              <a:effectLst/>
              <a:latin typeface="+mn-ea"/>
              <a:ea typeface="+mn-ea"/>
              <a:cs typeface="+mn-cs"/>
            </a:rPr>
            <a:t>，</a:t>
          </a:r>
          <a:r>
            <a:rPr lang="en-US" altLang="ja-JP" sz="1400">
              <a:solidFill>
                <a:schemeClr val="dk1"/>
              </a:solidFill>
              <a:effectLst/>
              <a:latin typeface="+mn-ea"/>
              <a:ea typeface="+mn-ea"/>
              <a:cs typeface="+mn-cs"/>
            </a:rPr>
            <a:t>36</a:t>
          </a:r>
          <a:r>
            <a:rPr lang="ja-JP" altLang="ja-JP" sz="1400">
              <a:solidFill>
                <a:schemeClr val="dk1"/>
              </a:solidFill>
              <a:effectLst/>
              <a:latin typeface="+mn-ea"/>
              <a:ea typeface="+mn-ea"/>
              <a:cs typeface="+mn-cs"/>
            </a:rPr>
            <a:t>百万円の増と</a:t>
          </a:r>
          <a:r>
            <a:rPr lang="ja-JP" altLang="en-US" sz="1400">
              <a:solidFill>
                <a:schemeClr val="dk1"/>
              </a:solidFill>
              <a:effectLst/>
              <a:latin typeface="+mn-ea"/>
              <a:ea typeface="+mn-ea"/>
              <a:cs typeface="+mn-cs"/>
            </a:rPr>
            <a:t>なった。</a:t>
          </a:r>
          <a:endParaRPr lang="ja-JP" altLang="ja-JP" sz="1400">
            <a:effectLst/>
            <a:latin typeface="+mn-ea"/>
            <a:ea typeface="+mn-ea"/>
          </a:endParaRPr>
        </a:p>
        <a:p>
          <a:r>
            <a:rPr kumimoji="1" lang="ja-JP" altLang="ja-JP" sz="1400">
              <a:solidFill>
                <a:schemeClr val="dk1"/>
              </a:solidFill>
              <a:effectLst/>
              <a:latin typeface="+mn-ea"/>
              <a:ea typeface="+mn-ea"/>
              <a:cs typeface="+mn-cs"/>
            </a:rPr>
            <a:t>　今後も地方債借入の抑制を図るなど，健全な財政運営に努める。</a:t>
          </a:r>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43,467
43,221
348.45
25,180,155
23,615,254
1,384,048
14,157,390
26,357,157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有形固定資産減価償却率については，前年度より</a:t>
          </a:r>
          <a:r>
            <a:rPr kumimoji="1" lang="en-US" altLang="ja-JP" sz="1100">
              <a:latin typeface="ＭＳ Ｐゴシック"/>
            </a:rPr>
            <a:t>0.8</a:t>
          </a:r>
          <a:r>
            <a:rPr kumimoji="1" lang="ja-JP" altLang="en-US" sz="1100">
              <a:latin typeface="ＭＳ Ｐゴシック"/>
            </a:rPr>
            <a:t>ポイント上昇し，類似団体平均よ</a:t>
          </a:r>
          <a:r>
            <a:rPr kumimoji="1" lang="ja-JP" altLang="en-US" sz="1100">
              <a:solidFill>
                <a:sysClr val="windowText" lastClr="000000"/>
              </a:solidFill>
              <a:latin typeface="ＭＳ Ｐゴシック"/>
            </a:rPr>
            <a:t>り</a:t>
          </a:r>
          <a:r>
            <a:rPr kumimoji="1" lang="en-US" altLang="ja-JP" sz="1100">
              <a:solidFill>
                <a:sysClr val="windowText" lastClr="000000"/>
              </a:solidFill>
              <a:latin typeface="ＭＳ Ｐゴシック"/>
            </a:rPr>
            <a:t>0.9</a:t>
          </a:r>
          <a:r>
            <a:rPr kumimoji="1" lang="ja-JP" altLang="en-US" sz="1100">
              <a:latin typeface="ＭＳ Ｐゴシック"/>
            </a:rPr>
            <a:t>ポイント高い水準にある。</a:t>
          </a:r>
          <a:r>
            <a:rPr kumimoji="1" lang="ja-JP" altLang="en-US" sz="1100">
              <a:solidFill>
                <a:sysClr val="windowText" lastClr="000000"/>
              </a:solidFill>
              <a:latin typeface="ＭＳ Ｐゴシック"/>
            </a:rPr>
            <a:t>これは施設の老朽化が進行していることが主な要因である。</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年度に公共施設等総合管理計画を策定し，将来の施設更新費用の試算結果等を踏まえ，計画期間</a:t>
          </a:r>
          <a:r>
            <a:rPr kumimoji="1" lang="en-US" altLang="ja-JP" sz="1100">
              <a:latin typeface="ＭＳ Ｐゴシック"/>
            </a:rPr>
            <a:t>30</a:t>
          </a:r>
          <a:r>
            <a:rPr kumimoji="1" lang="ja-JP" altLang="en-US" sz="1100">
              <a:latin typeface="ＭＳ Ｐゴシック"/>
            </a:rPr>
            <a:t>年間における数値目標を，</a:t>
          </a:r>
          <a:r>
            <a:rPr kumimoji="1" lang="en-US" altLang="ja-JP" sz="1100">
              <a:latin typeface="ＭＳ Ｐゴシック"/>
            </a:rPr>
            <a:t>30</a:t>
          </a:r>
          <a:r>
            <a:rPr kumimoji="1" lang="ja-JP" altLang="en-US" sz="1100">
              <a:latin typeface="ＭＳ Ｐゴシック"/>
            </a:rPr>
            <a:t>年間で延床面積の総量を</a:t>
          </a:r>
          <a:r>
            <a:rPr kumimoji="1" lang="en-US" altLang="ja-JP" sz="1100">
              <a:latin typeface="ＭＳ Ｐゴシック"/>
            </a:rPr>
            <a:t>3</a:t>
          </a:r>
          <a:r>
            <a:rPr kumimoji="1" lang="ja-JP" altLang="en-US" sz="1100">
              <a:latin typeface="ＭＳ Ｐゴシック"/>
            </a:rPr>
            <a:t>割削減と設定した。今後は個別施設計画を策定していくとともに，公共施設等に係る各種情報を把握・共有しながら，維持管理コストの縮減に努めるとともに，効果的かつ効率的な行政運営を推進する。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156633</xdr:rowOff>
    </xdr:from>
    <xdr:to>
      <xdr:col>3</xdr:col>
      <xdr:colOff>1222375</xdr:colOff>
      <xdr:row>30</xdr:row>
      <xdr:rowOff>86783</xdr:rowOff>
    </xdr:to>
    <xdr:sp macro="" textlink="">
      <xdr:nvSpPr>
        <xdr:cNvPr id="77" name="円/楕円 76"/>
        <xdr:cNvSpPr/>
      </xdr:nvSpPr>
      <xdr:spPr>
        <a:xfrm>
          <a:off x="4711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8060</xdr:rowOff>
    </xdr:from>
    <xdr:ext cx="405111" cy="259045"/>
    <xdr:sp macro="" textlink="">
      <xdr:nvSpPr>
        <xdr:cNvPr id="78" name="有形固定資産減価償却率該当値テキスト"/>
        <xdr:cNvSpPr txBox="1"/>
      </xdr:nvSpPr>
      <xdr:spPr>
        <a:xfrm>
          <a:off x="4813300" y="576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42757</xdr:rowOff>
    </xdr:from>
    <xdr:to>
      <xdr:col>3</xdr:col>
      <xdr:colOff>511175</xdr:colOff>
      <xdr:row>30</xdr:row>
      <xdr:rowOff>144357</xdr:rowOff>
    </xdr:to>
    <xdr:sp macro="" textlink="">
      <xdr:nvSpPr>
        <xdr:cNvPr id="79" name="円/楕円 78"/>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35983</xdr:rowOff>
    </xdr:from>
    <xdr:to>
      <xdr:col>3</xdr:col>
      <xdr:colOff>1171575</xdr:colOff>
      <xdr:row>30</xdr:row>
      <xdr:rowOff>93557</xdr:rowOff>
    </xdr:to>
    <xdr:cxnSp macro="">
      <xdr:nvCxnSpPr>
        <xdr:cNvPr id="80" name="直線コネクタ 79"/>
        <xdr:cNvCxnSpPr/>
      </xdr:nvCxnSpPr>
      <xdr:spPr>
        <a:xfrm flipV="1">
          <a:off x="4051300" y="596053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129557</xdr:rowOff>
    </xdr:from>
    <xdr:ext cx="405111" cy="259045"/>
    <xdr:sp macro="" textlink="">
      <xdr:nvSpPr>
        <xdr:cNvPr id="81"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160884</xdr:rowOff>
    </xdr:from>
    <xdr:ext cx="405111" cy="259045"/>
    <xdr:sp macro="" textlink="">
      <xdr:nvSpPr>
        <xdr:cNvPr id="82" name="n_1mainValue有形固定資産減価償却率"/>
        <xdr:cNvSpPr txBox="1"/>
      </xdr:nvSpPr>
      <xdr:spPr>
        <a:xfrm>
          <a:off x="3836043"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43,467
43,221
348.45
25,180,155
23,615,254
1,384,048
14,157,390
26,357,157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31115</xdr:rowOff>
    </xdr:from>
    <xdr:to>
      <xdr:col>6</xdr:col>
      <xdr:colOff>561975</xdr:colOff>
      <xdr:row>35</xdr:row>
      <xdr:rowOff>132715</xdr:rowOff>
    </xdr:to>
    <xdr:sp macro="" textlink="">
      <xdr:nvSpPr>
        <xdr:cNvPr id="66" name="円/楕円 65"/>
        <xdr:cNvSpPr/>
      </xdr:nvSpPr>
      <xdr:spPr>
        <a:xfrm>
          <a:off x="4584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53992</xdr:rowOff>
    </xdr:from>
    <xdr:ext cx="405111" cy="259045"/>
    <xdr:sp macro="" textlink="">
      <xdr:nvSpPr>
        <xdr:cNvPr id="67" name="【道路】&#10;有形固定資産減価償却率該当値テキスト"/>
        <xdr:cNvSpPr txBox="1"/>
      </xdr:nvSpPr>
      <xdr:spPr>
        <a:xfrm>
          <a:off x="47244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139700</xdr:rowOff>
    </xdr:from>
    <xdr:to>
      <xdr:col>5</xdr:col>
      <xdr:colOff>409575</xdr:colOff>
      <xdr:row>36</xdr:row>
      <xdr:rowOff>69850</xdr:rowOff>
    </xdr:to>
    <xdr:sp macro="" textlink="">
      <xdr:nvSpPr>
        <xdr:cNvPr id="68" name="円/楕円 67"/>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81915</xdr:rowOff>
    </xdr:from>
    <xdr:to>
      <xdr:col>6</xdr:col>
      <xdr:colOff>511175</xdr:colOff>
      <xdr:row>36</xdr:row>
      <xdr:rowOff>19050</xdr:rowOff>
    </xdr:to>
    <xdr:cxnSp macro="">
      <xdr:nvCxnSpPr>
        <xdr:cNvPr id="69" name="直線コネクタ 68"/>
        <xdr:cNvCxnSpPr/>
      </xdr:nvCxnSpPr>
      <xdr:spPr>
        <a:xfrm flipV="1">
          <a:off x="3797300" y="608266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20972</xdr:rowOff>
    </xdr:from>
    <xdr:ext cx="405111" cy="259045"/>
    <xdr:sp macro="" textlink="">
      <xdr:nvSpPr>
        <xdr:cNvPr id="70"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86377</xdr:rowOff>
    </xdr:from>
    <xdr:ext cx="405111" cy="259045"/>
    <xdr:sp macro="" textlink="">
      <xdr:nvSpPr>
        <xdr:cNvPr id="71" name="n_1mainValue【道路】&#10;有形固定資産減価償却率"/>
        <xdr:cNvSpPr txBox="1"/>
      </xdr:nvSpPr>
      <xdr:spPr>
        <a:xfrm>
          <a:off x="3582043"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8"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114166</xdr:rowOff>
    </xdr:from>
    <xdr:to>
      <xdr:col>15</xdr:col>
      <xdr:colOff>231775</xdr:colOff>
      <xdr:row>35</xdr:row>
      <xdr:rowOff>44316</xdr:rowOff>
    </xdr:to>
    <xdr:sp macro="" textlink="">
      <xdr:nvSpPr>
        <xdr:cNvPr id="106" name="円/楕円 105"/>
        <xdr:cNvSpPr/>
      </xdr:nvSpPr>
      <xdr:spPr>
        <a:xfrm>
          <a:off x="10426700" y="59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137043</xdr:rowOff>
    </xdr:from>
    <xdr:ext cx="534377" cy="259045"/>
    <xdr:sp macro="" textlink="">
      <xdr:nvSpPr>
        <xdr:cNvPr id="107" name="【道路】&#10;一人当たり延長該当値テキスト"/>
        <xdr:cNvSpPr txBox="1"/>
      </xdr:nvSpPr>
      <xdr:spPr>
        <a:xfrm>
          <a:off x="10566400" y="57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51.117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131402</xdr:rowOff>
    </xdr:from>
    <xdr:to>
      <xdr:col>14</xdr:col>
      <xdr:colOff>79375</xdr:colOff>
      <xdr:row>35</xdr:row>
      <xdr:rowOff>61552</xdr:rowOff>
    </xdr:to>
    <xdr:sp macro="" textlink="">
      <xdr:nvSpPr>
        <xdr:cNvPr id="108" name="円/楕円 107"/>
        <xdr:cNvSpPr/>
      </xdr:nvSpPr>
      <xdr:spPr>
        <a:xfrm>
          <a:off x="9588500" y="5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164966</xdr:rowOff>
    </xdr:from>
    <xdr:to>
      <xdr:col>15</xdr:col>
      <xdr:colOff>180975</xdr:colOff>
      <xdr:row>35</xdr:row>
      <xdr:rowOff>10752</xdr:rowOff>
    </xdr:to>
    <xdr:cxnSp macro="">
      <xdr:nvCxnSpPr>
        <xdr:cNvPr id="109" name="直線コネクタ 108"/>
        <xdr:cNvCxnSpPr/>
      </xdr:nvCxnSpPr>
      <xdr:spPr>
        <a:xfrm flipV="1">
          <a:off x="9639300" y="599426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25933</xdr:rowOff>
    </xdr:from>
    <xdr:ext cx="534377" cy="259045"/>
    <xdr:sp macro="" textlink="">
      <xdr:nvSpPr>
        <xdr:cNvPr id="110"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78079</xdr:rowOff>
    </xdr:from>
    <xdr:ext cx="534377" cy="259045"/>
    <xdr:sp macro="" textlink="">
      <xdr:nvSpPr>
        <xdr:cNvPr id="111" name="n_1mainValue【道路】&#10;一人当たり延長"/>
        <xdr:cNvSpPr txBox="1"/>
      </xdr:nvSpPr>
      <xdr:spPr>
        <a:xfrm>
          <a:off x="9359410" y="57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143527</xdr:rowOff>
    </xdr:from>
    <xdr:ext cx="405111" cy="259045"/>
    <xdr:sp macro="" textlink="">
      <xdr:nvSpPr>
        <xdr:cNvPr id="141" name="【橋りょう・トンネル】&#10;有形固定資産減価償却率平均値テキスト"/>
        <xdr:cNvSpPr txBox="1"/>
      </xdr:nvSpPr>
      <xdr:spPr>
        <a:xfrm>
          <a:off x="4724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90170</xdr:rowOff>
    </xdr:from>
    <xdr:to>
      <xdr:col>6</xdr:col>
      <xdr:colOff>561975</xdr:colOff>
      <xdr:row>60</xdr:row>
      <xdr:rowOff>20320</xdr:rowOff>
    </xdr:to>
    <xdr:sp macro="" textlink="">
      <xdr:nvSpPr>
        <xdr:cNvPr id="149" name="円/楕円 148"/>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68597</xdr:rowOff>
    </xdr:from>
    <xdr:ext cx="405111" cy="259045"/>
    <xdr:sp macro="" textlink="">
      <xdr:nvSpPr>
        <xdr:cNvPr id="150" name="【橋りょう・トンネル】&#10;有形固定資産減価償却率該当値テキスト"/>
        <xdr:cNvSpPr txBox="1"/>
      </xdr:nvSpPr>
      <xdr:spPr>
        <a:xfrm>
          <a:off x="4724400"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105410</xdr:rowOff>
    </xdr:from>
    <xdr:to>
      <xdr:col>5</xdr:col>
      <xdr:colOff>409575</xdr:colOff>
      <xdr:row>60</xdr:row>
      <xdr:rowOff>35560</xdr:rowOff>
    </xdr:to>
    <xdr:sp macro="" textlink="">
      <xdr:nvSpPr>
        <xdr:cNvPr id="151" name="円/楕円 150"/>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140970</xdr:rowOff>
    </xdr:from>
    <xdr:to>
      <xdr:col>6</xdr:col>
      <xdr:colOff>511175</xdr:colOff>
      <xdr:row>59</xdr:row>
      <xdr:rowOff>156210</xdr:rowOff>
    </xdr:to>
    <xdr:cxnSp macro="">
      <xdr:nvCxnSpPr>
        <xdr:cNvPr id="152" name="直線コネクタ 151"/>
        <xdr:cNvCxnSpPr/>
      </xdr:nvCxnSpPr>
      <xdr:spPr>
        <a:xfrm flipV="1">
          <a:off x="3797300" y="10256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86377</xdr:rowOff>
    </xdr:from>
    <xdr:ext cx="405111" cy="259045"/>
    <xdr:sp macro="" textlink="">
      <xdr:nvSpPr>
        <xdr:cNvPr id="153"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26687</xdr:rowOff>
    </xdr:from>
    <xdr:ext cx="405111" cy="259045"/>
    <xdr:sp macro="" textlink="">
      <xdr:nvSpPr>
        <xdr:cNvPr id="154" name="n_1mainValue【橋りょう・トンネル】&#10;有形固定資産減価償却率"/>
        <xdr:cNvSpPr txBox="1"/>
      </xdr:nvSpPr>
      <xdr:spPr>
        <a:xfrm>
          <a:off x="3582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83"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103745</xdr:rowOff>
    </xdr:from>
    <xdr:to>
      <xdr:col>15</xdr:col>
      <xdr:colOff>231775</xdr:colOff>
      <xdr:row>59</xdr:row>
      <xdr:rowOff>33895</xdr:rowOff>
    </xdr:to>
    <xdr:sp macro="" textlink="">
      <xdr:nvSpPr>
        <xdr:cNvPr id="191" name="円/楕円 190"/>
        <xdr:cNvSpPr/>
      </xdr:nvSpPr>
      <xdr:spPr>
        <a:xfrm>
          <a:off x="10426700" y="100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126622</xdr:rowOff>
    </xdr:from>
    <xdr:ext cx="599010" cy="259045"/>
    <xdr:sp macro="" textlink="">
      <xdr:nvSpPr>
        <xdr:cNvPr id="192" name="【橋りょう・トンネル】&#10;一人当たり有形固定資産（償却資産）額該当値テキスト"/>
        <xdr:cNvSpPr txBox="1"/>
      </xdr:nvSpPr>
      <xdr:spPr>
        <a:xfrm>
          <a:off x="10566400" y="989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498,874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140109</xdr:rowOff>
    </xdr:from>
    <xdr:to>
      <xdr:col>14</xdr:col>
      <xdr:colOff>79375</xdr:colOff>
      <xdr:row>59</xdr:row>
      <xdr:rowOff>70259</xdr:rowOff>
    </xdr:to>
    <xdr:sp macro="" textlink="">
      <xdr:nvSpPr>
        <xdr:cNvPr id="193" name="円/楕円 192"/>
        <xdr:cNvSpPr/>
      </xdr:nvSpPr>
      <xdr:spPr>
        <a:xfrm>
          <a:off x="9588500" y="100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154545</xdr:rowOff>
    </xdr:from>
    <xdr:to>
      <xdr:col>15</xdr:col>
      <xdr:colOff>180975</xdr:colOff>
      <xdr:row>59</xdr:row>
      <xdr:rowOff>19459</xdr:rowOff>
    </xdr:to>
    <xdr:cxnSp macro="">
      <xdr:nvCxnSpPr>
        <xdr:cNvPr id="194" name="直線コネクタ 193"/>
        <xdr:cNvCxnSpPr/>
      </xdr:nvCxnSpPr>
      <xdr:spPr>
        <a:xfrm flipV="1">
          <a:off x="9639300" y="10098645"/>
          <a:ext cx="8382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118536</xdr:rowOff>
    </xdr:from>
    <xdr:ext cx="599010" cy="259045"/>
    <xdr:sp macro="" textlink="">
      <xdr:nvSpPr>
        <xdr:cNvPr id="195"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86786</xdr:rowOff>
    </xdr:from>
    <xdr:ext cx="599010" cy="259045"/>
    <xdr:sp macro="" textlink="">
      <xdr:nvSpPr>
        <xdr:cNvPr id="196" name="n_1mainValue【橋りょう・トンネル】&#10;一人当たり有形固定資産（償却資産）額"/>
        <xdr:cNvSpPr txBox="1"/>
      </xdr:nvSpPr>
      <xdr:spPr>
        <a:xfrm>
          <a:off x="9327094" y="985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2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42163</xdr:rowOff>
    </xdr:from>
    <xdr:to>
      <xdr:col>6</xdr:col>
      <xdr:colOff>561975</xdr:colOff>
      <xdr:row>82</xdr:row>
      <xdr:rowOff>143763</xdr:rowOff>
    </xdr:to>
    <xdr:sp macro="" textlink="">
      <xdr:nvSpPr>
        <xdr:cNvPr id="232" name="円/楕円 231"/>
        <xdr:cNvSpPr/>
      </xdr:nvSpPr>
      <xdr:spPr>
        <a:xfrm>
          <a:off x="4584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65040</xdr:rowOff>
    </xdr:from>
    <xdr:ext cx="405111" cy="259045"/>
    <xdr:sp macro="" textlink="">
      <xdr:nvSpPr>
        <xdr:cNvPr id="233" name="【公営住宅】&#10;有形固定資産減価償却率該当値テキスト"/>
        <xdr:cNvSpPr txBox="1"/>
      </xdr:nvSpPr>
      <xdr:spPr>
        <a:xfrm>
          <a:off x="4724400" y="1395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83313</xdr:rowOff>
    </xdr:from>
    <xdr:to>
      <xdr:col>5</xdr:col>
      <xdr:colOff>409575</xdr:colOff>
      <xdr:row>83</xdr:row>
      <xdr:rowOff>13463</xdr:rowOff>
    </xdr:to>
    <xdr:sp macro="" textlink="">
      <xdr:nvSpPr>
        <xdr:cNvPr id="234" name="円/楕円 233"/>
        <xdr:cNvSpPr/>
      </xdr:nvSpPr>
      <xdr:spPr>
        <a:xfrm>
          <a:off x="3746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92963</xdr:rowOff>
    </xdr:from>
    <xdr:to>
      <xdr:col>6</xdr:col>
      <xdr:colOff>511175</xdr:colOff>
      <xdr:row>82</xdr:row>
      <xdr:rowOff>134113</xdr:rowOff>
    </xdr:to>
    <xdr:cxnSp macro="">
      <xdr:nvCxnSpPr>
        <xdr:cNvPr id="235" name="直線コネクタ 234"/>
        <xdr:cNvCxnSpPr/>
      </xdr:nvCxnSpPr>
      <xdr:spPr>
        <a:xfrm flipV="1">
          <a:off x="3797300" y="141518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86885</xdr:rowOff>
    </xdr:from>
    <xdr:ext cx="405111" cy="259045"/>
    <xdr:sp macro="" textlink="">
      <xdr:nvSpPr>
        <xdr:cNvPr id="236"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29990</xdr:rowOff>
    </xdr:from>
    <xdr:ext cx="405111" cy="259045"/>
    <xdr:sp macro="" textlink="">
      <xdr:nvSpPr>
        <xdr:cNvPr id="237" name="n_1mainValue【公営住宅】&#10;有形固定資産減価償却率"/>
        <xdr:cNvSpPr txBox="1"/>
      </xdr:nvSpPr>
      <xdr:spPr>
        <a:xfrm>
          <a:off x="3582043"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64"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20219</xdr:rowOff>
    </xdr:from>
    <xdr:to>
      <xdr:col>15</xdr:col>
      <xdr:colOff>231775</xdr:colOff>
      <xdr:row>83</xdr:row>
      <xdr:rowOff>121819</xdr:rowOff>
    </xdr:to>
    <xdr:sp macro="" textlink="">
      <xdr:nvSpPr>
        <xdr:cNvPr id="272" name="円/楕円 271"/>
        <xdr:cNvSpPr/>
      </xdr:nvSpPr>
      <xdr:spPr>
        <a:xfrm>
          <a:off x="10426700" y="14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43096</xdr:rowOff>
    </xdr:from>
    <xdr:ext cx="469744" cy="259045"/>
    <xdr:sp macro="" textlink="">
      <xdr:nvSpPr>
        <xdr:cNvPr id="273" name="【公営住宅】&#10;一人当たり面積該当値テキスト"/>
        <xdr:cNvSpPr txBox="1"/>
      </xdr:nvSpPr>
      <xdr:spPr>
        <a:xfrm>
          <a:off x="10566400" y="141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26619</xdr:rowOff>
    </xdr:from>
    <xdr:to>
      <xdr:col>14</xdr:col>
      <xdr:colOff>79375</xdr:colOff>
      <xdr:row>83</xdr:row>
      <xdr:rowOff>128219</xdr:rowOff>
    </xdr:to>
    <xdr:sp macro="" textlink="">
      <xdr:nvSpPr>
        <xdr:cNvPr id="274" name="円/楕円 273"/>
        <xdr:cNvSpPr/>
      </xdr:nvSpPr>
      <xdr:spPr>
        <a:xfrm>
          <a:off x="9588500" y="142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71019</xdr:rowOff>
    </xdr:from>
    <xdr:to>
      <xdr:col>15</xdr:col>
      <xdr:colOff>180975</xdr:colOff>
      <xdr:row>83</xdr:row>
      <xdr:rowOff>77419</xdr:rowOff>
    </xdr:to>
    <xdr:cxnSp macro="">
      <xdr:nvCxnSpPr>
        <xdr:cNvPr id="275" name="直線コネクタ 274"/>
        <xdr:cNvCxnSpPr/>
      </xdr:nvCxnSpPr>
      <xdr:spPr>
        <a:xfrm flipV="1">
          <a:off x="9639300" y="14301369"/>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108627</xdr:rowOff>
    </xdr:from>
    <xdr:ext cx="469744" cy="259045"/>
    <xdr:sp macro="" textlink="">
      <xdr:nvSpPr>
        <xdr:cNvPr id="276"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119346</xdr:rowOff>
    </xdr:from>
    <xdr:ext cx="469744" cy="259045"/>
    <xdr:sp macro="" textlink="">
      <xdr:nvSpPr>
        <xdr:cNvPr id="277" name="n_1mainValue【公営住宅】&#10;一人当たり面積"/>
        <xdr:cNvSpPr txBox="1"/>
      </xdr:nvSpPr>
      <xdr:spPr>
        <a:xfrm>
          <a:off x="9391727" y="1434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18" name="直線コネクタ 317"/>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19"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0" name="直線コネクタ 319"/>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2" name="直線コネクタ 32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23"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4" name="フローチャート : 判断 32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25" name="フローチャート : 判断 324"/>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50165</xdr:rowOff>
    </xdr:from>
    <xdr:to>
      <xdr:col>23</xdr:col>
      <xdr:colOff>568325</xdr:colOff>
      <xdr:row>34</xdr:row>
      <xdr:rowOff>151765</xdr:rowOff>
    </xdr:to>
    <xdr:sp macro="" textlink="">
      <xdr:nvSpPr>
        <xdr:cNvPr id="331" name="円/楕円 330"/>
        <xdr:cNvSpPr/>
      </xdr:nvSpPr>
      <xdr:spPr>
        <a:xfrm>
          <a:off x="162687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73042</xdr:rowOff>
    </xdr:from>
    <xdr:ext cx="405111" cy="259045"/>
    <xdr:sp macro="" textlink="">
      <xdr:nvSpPr>
        <xdr:cNvPr id="332" name="【認定こども園・幼稚園・保育所】&#10;有形固定資産減価償却率該当値テキスト"/>
        <xdr:cNvSpPr txBox="1"/>
      </xdr:nvSpPr>
      <xdr:spPr>
        <a:xfrm>
          <a:off x="16408400"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65405</xdr:rowOff>
    </xdr:from>
    <xdr:to>
      <xdr:col>22</xdr:col>
      <xdr:colOff>415925</xdr:colOff>
      <xdr:row>34</xdr:row>
      <xdr:rowOff>167005</xdr:rowOff>
    </xdr:to>
    <xdr:sp macro="" textlink="">
      <xdr:nvSpPr>
        <xdr:cNvPr id="333" name="円/楕円 332"/>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100965</xdr:rowOff>
    </xdr:from>
    <xdr:to>
      <xdr:col>23</xdr:col>
      <xdr:colOff>517525</xdr:colOff>
      <xdr:row>34</xdr:row>
      <xdr:rowOff>116205</xdr:rowOff>
    </xdr:to>
    <xdr:cxnSp macro="">
      <xdr:nvCxnSpPr>
        <xdr:cNvPr id="334" name="直線コネクタ 333"/>
        <xdr:cNvCxnSpPr/>
      </xdr:nvCxnSpPr>
      <xdr:spPr>
        <a:xfrm flipV="1">
          <a:off x="15481300" y="59302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156227</xdr:rowOff>
    </xdr:from>
    <xdr:ext cx="405111" cy="259045"/>
    <xdr:sp macro="" textlink="">
      <xdr:nvSpPr>
        <xdr:cNvPr id="335"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12082</xdr:rowOff>
    </xdr:from>
    <xdr:ext cx="405111" cy="259045"/>
    <xdr:sp macro="" textlink="">
      <xdr:nvSpPr>
        <xdr:cNvPr id="336" name="n_1mainValue【認定こども園・幼稚園・保育所】&#10;有形固定資産減価償却率"/>
        <xdr:cNvSpPr txBox="1"/>
      </xdr:nvSpPr>
      <xdr:spPr>
        <a:xfrm>
          <a:off x="15266043"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58" name="直線コネクタ 35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5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0" name="直線コネクタ 35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2" name="直線コネクタ 36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64279</xdr:rowOff>
    </xdr:from>
    <xdr:ext cx="469744" cy="259045"/>
    <xdr:sp macro="" textlink="">
      <xdr:nvSpPr>
        <xdr:cNvPr id="363" name="【認定こども園・幼稚園・保育所】&#10;一人当たり面積平均値テキスト"/>
        <xdr:cNvSpPr txBox="1"/>
      </xdr:nvSpPr>
      <xdr:spPr>
        <a:xfrm>
          <a:off x="22250400" y="657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4" name="フローチャート : 判断 36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65" name="フローチャート : 判断 364"/>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105410</xdr:rowOff>
    </xdr:from>
    <xdr:to>
      <xdr:col>32</xdr:col>
      <xdr:colOff>238125</xdr:colOff>
      <xdr:row>41</xdr:row>
      <xdr:rowOff>35560</xdr:rowOff>
    </xdr:to>
    <xdr:sp macro="" textlink="">
      <xdr:nvSpPr>
        <xdr:cNvPr id="371" name="円/楕円 370"/>
        <xdr:cNvSpPr/>
      </xdr:nvSpPr>
      <xdr:spPr>
        <a:xfrm>
          <a:off x="22110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20337</xdr:rowOff>
    </xdr:from>
    <xdr:ext cx="469744" cy="259045"/>
    <xdr:sp macro="" textlink="">
      <xdr:nvSpPr>
        <xdr:cNvPr id="372" name="【認定こども園・幼稚園・保育所】&#10;一人当たり面積該当値テキスト"/>
        <xdr:cNvSpPr txBox="1"/>
      </xdr:nvSpPr>
      <xdr:spPr>
        <a:xfrm>
          <a:off x="22250400" y="68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82550</xdr:rowOff>
    </xdr:from>
    <xdr:to>
      <xdr:col>31</xdr:col>
      <xdr:colOff>85725</xdr:colOff>
      <xdr:row>41</xdr:row>
      <xdr:rowOff>12700</xdr:rowOff>
    </xdr:to>
    <xdr:sp macro="" textlink="">
      <xdr:nvSpPr>
        <xdr:cNvPr id="373" name="円/楕円 372"/>
        <xdr:cNvSpPr/>
      </xdr:nvSpPr>
      <xdr:spPr>
        <a:xfrm>
          <a:off x="2127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133350</xdr:rowOff>
    </xdr:from>
    <xdr:to>
      <xdr:col>32</xdr:col>
      <xdr:colOff>187325</xdr:colOff>
      <xdr:row>40</xdr:row>
      <xdr:rowOff>156210</xdr:rowOff>
    </xdr:to>
    <xdr:cxnSp macro="">
      <xdr:nvCxnSpPr>
        <xdr:cNvPr id="374" name="直線コネクタ 373"/>
        <xdr:cNvCxnSpPr/>
      </xdr:nvCxnSpPr>
      <xdr:spPr>
        <a:xfrm>
          <a:off x="21323300" y="69913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132097</xdr:rowOff>
    </xdr:from>
    <xdr:ext cx="469744" cy="259045"/>
    <xdr:sp macro="" textlink="">
      <xdr:nvSpPr>
        <xdr:cNvPr id="375"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3827</xdr:rowOff>
    </xdr:from>
    <xdr:ext cx="469744" cy="259045"/>
    <xdr:sp macro="" textlink="">
      <xdr:nvSpPr>
        <xdr:cNvPr id="376" name="n_1mainValue【認定こども園・幼稚園・保育所】&#10;一人当たり面積"/>
        <xdr:cNvSpPr txBox="1"/>
      </xdr:nvSpPr>
      <xdr:spPr>
        <a:xfrm>
          <a:off x="21075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8" name="直線コネクタ 3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9" name="テキスト ボックス 3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0" name="直線コネクタ 3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1" name="テキスト ボックス 3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2" name="直線コネクタ 3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3" name="テキスト ボックス 3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4" name="直線コネクタ 3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5" name="テキスト ボックス 3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99" name="直線コネクタ 39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1" name="直線コネクタ 40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3" name="直線コネクタ 40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8653</xdr:rowOff>
    </xdr:from>
    <xdr:ext cx="405111" cy="259045"/>
    <xdr:sp macro="" textlink="">
      <xdr:nvSpPr>
        <xdr:cNvPr id="404" name="【学校施設】&#10;有形固定資産減価償却率平均値テキスト"/>
        <xdr:cNvSpPr txBox="1"/>
      </xdr:nvSpPr>
      <xdr:spPr>
        <a:xfrm>
          <a:off x="16408400" y="99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5" name="フローチャート : 判断 40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06" name="フローチャート : 判断 405"/>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10922</xdr:rowOff>
    </xdr:from>
    <xdr:to>
      <xdr:col>23</xdr:col>
      <xdr:colOff>568325</xdr:colOff>
      <xdr:row>61</xdr:row>
      <xdr:rowOff>112522</xdr:rowOff>
    </xdr:to>
    <xdr:sp macro="" textlink="">
      <xdr:nvSpPr>
        <xdr:cNvPr id="412" name="円/楕円 411"/>
        <xdr:cNvSpPr/>
      </xdr:nvSpPr>
      <xdr:spPr>
        <a:xfrm>
          <a:off x="16268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160799</xdr:rowOff>
    </xdr:from>
    <xdr:ext cx="405111" cy="259045"/>
    <xdr:sp macro="" textlink="">
      <xdr:nvSpPr>
        <xdr:cNvPr id="413" name="【学校施設】&#10;有形固定資産減価償却率該当値テキスト"/>
        <xdr:cNvSpPr txBox="1"/>
      </xdr:nvSpPr>
      <xdr:spPr>
        <a:xfrm>
          <a:off x="16408400"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47498</xdr:rowOff>
    </xdr:from>
    <xdr:to>
      <xdr:col>22</xdr:col>
      <xdr:colOff>415925</xdr:colOff>
      <xdr:row>60</xdr:row>
      <xdr:rowOff>149098</xdr:rowOff>
    </xdr:to>
    <xdr:sp macro="" textlink="">
      <xdr:nvSpPr>
        <xdr:cNvPr id="414" name="円/楕円 413"/>
        <xdr:cNvSpPr/>
      </xdr:nvSpPr>
      <xdr:spPr>
        <a:xfrm>
          <a:off x="15430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98298</xdr:rowOff>
    </xdr:from>
    <xdr:to>
      <xdr:col>23</xdr:col>
      <xdr:colOff>517525</xdr:colOff>
      <xdr:row>61</xdr:row>
      <xdr:rowOff>61722</xdr:rowOff>
    </xdr:to>
    <xdr:cxnSp macro="">
      <xdr:nvCxnSpPr>
        <xdr:cNvPr id="415" name="直線コネクタ 414"/>
        <xdr:cNvCxnSpPr/>
      </xdr:nvCxnSpPr>
      <xdr:spPr>
        <a:xfrm>
          <a:off x="15481300" y="10385298"/>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49039</xdr:rowOff>
    </xdr:from>
    <xdr:ext cx="405111" cy="259045"/>
    <xdr:sp macro="" textlink="">
      <xdr:nvSpPr>
        <xdr:cNvPr id="416"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140225</xdr:rowOff>
    </xdr:from>
    <xdr:ext cx="405111" cy="259045"/>
    <xdr:sp macro="" textlink="">
      <xdr:nvSpPr>
        <xdr:cNvPr id="417" name="n_1mainValue【学校施設】&#10;有形固定資産減価償却率"/>
        <xdr:cNvSpPr txBox="1"/>
      </xdr:nvSpPr>
      <xdr:spPr>
        <a:xfrm>
          <a:off x="15266043" y="104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1" name="直線コネクタ 440"/>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2"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3" name="直線コネクタ 442"/>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4"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5" name="直線コネクタ 444"/>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446"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7" name="フローチャート : 判断 446"/>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48" name="フローチャート : 判断 447"/>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57785</xdr:rowOff>
    </xdr:from>
    <xdr:to>
      <xdr:col>32</xdr:col>
      <xdr:colOff>238125</xdr:colOff>
      <xdr:row>62</xdr:row>
      <xdr:rowOff>159385</xdr:rowOff>
    </xdr:to>
    <xdr:sp macro="" textlink="">
      <xdr:nvSpPr>
        <xdr:cNvPr id="454" name="円/楕円 453"/>
        <xdr:cNvSpPr/>
      </xdr:nvSpPr>
      <xdr:spPr>
        <a:xfrm>
          <a:off x="221107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144162</xdr:rowOff>
    </xdr:from>
    <xdr:ext cx="469744" cy="259045"/>
    <xdr:sp macro="" textlink="">
      <xdr:nvSpPr>
        <xdr:cNvPr id="455" name="【学校施設】&#10;一人当たり面積該当値テキスト"/>
        <xdr:cNvSpPr txBox="1"/>
      </xdr:nvSpPr>
      <xdr:spPr>
        <a:xfrm>
          <a:off x="22250400" y="1060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76835</xdr:rowOff>
    </xdr:from>
    <xdr:to>
      <xdr:col>31</xdr:col>
      <xdr:colOff>85725</xdr:colOff>
      <xdr:row>63</xdr:row>
      <xdr:rowOff>6985</xdr:rowOff>
    </xdr:to>
    <xdr:sp macro="" textlink="">
      <xdr:nvSpPr>
        <xdr:cNvPr id="456" name="円/楕円 455"/>
        <xdr:cNvSpPr/>
      </xdr:nvSpPr>
      <xdr:spPr>
        <a:xfrm>
          <a:off x="21272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108585</xdr:rowOff>
    </xdr:from>
    <xdr:to>
      <xdr:col>32</xdr:col>
      <xdr:colOff>187325</xdr:colOff>
      <xdr:row>62</xdr:row>
      <xdr:rowOff>127635</xdr:rowOff>
    </xdr:to>
    <xdr:cxnSp macro="">
      <xdr:nvCxnSpPr>
        <xdr:cNvPr id="457" name="直線コネクタ 456"/>
        <xdr:cNvCxnSpPr/>
      </xdr:nvCxnSpPr>
      <xdr:spPr>
        <a:xfrm flipV="1">
          <a:off x="21323300" y="107384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45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169562</xdr:rowOff>
    </xdr:from>
    <xdr:ext cx="469744" cy="259045"/>
    <xdr:sp macro="" textlink="">
      <xdr:nvSpPr>
        <xdr:cNvPr id="459" name="n_1mainValue【学校施設】&#10;一人当たり面積"/>
        <xdr:cNvSpPr txBox="1"/>
      </xdr:nvSpPr>
      <xdr:spPr>
        <a:xfrm>
          <a:off x="210757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7" name="正方形/長方形 4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5" name="正方形/長方形 4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87" name="直線コネクタ 4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88" name="テキスト ボックス 48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89" name="直線コネクタ 4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90" name="テキスト ボックス 4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91" name="直線コネクタ 4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92" name="テキスト ボックス 4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93" name="直線コネクタ 4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94" name="テキスト ボックス 4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95" name="直線コネクタ 4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96" name="テキスト ボックス 4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97" name="直線コネクタ 4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98" name="テキスト ボックス 49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02" name="直線コネクタ 501"/>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03"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04" name="直線コネクタ 503"/>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05"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06" name="直線コネクタ 505"/>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07"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08" name="フローチャート : 判断 50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09" name="フローチャート : 判断 508"/>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77651</xdr:rowOff>
    </xdr:from>
    <xdr:to>
      <xdr:col>23</xdr:col>
      <xdr:colOff>568325</xdr:colOff>
      <xdr:row>101</xdr:row>
      <xdr:rowOff>7801</xdr:rowOff>
    </xdr:to>
    <xdr:sp macro="" textlink="">
      <xdr:nvSpPr>
        <xdr:cNvPr id="515" name="円/楕円 514"/>
        <xdr:cNvSpPr/>
      </xdr:nvSpPr>
      <xdr:spPr>
        <a:xfrm>
          <a:off x="162687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30678</xdr:rowOff>
    </xdr:from>
    <xdr:ext cx="405111" cy="259045"/>
    <xdr:sp macro="" textlink="">
      <xdr:nvSpPr>
        <xdr:cNvPr id="516" name="【公民館】&#10;有形固定資産減価償却率該当値テキスト"/>
        <xdr:cNvSpPr txBox="1"/>
      </xdr:nvSpPr>
      <xdr:spPr>
        <a:xfrm>
          <a:off x="16408400" y="1717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123371</xdr:rowOff>
    </xdr:from>
    <xdr:to>
      <xdr:col>22</xdr:col>
      <xdr:colOff>415925</xdr:colOff>
      <xdr:row>101</xdr:row>
      <xdr:rowOff>53521</xdr:rowOff>
    </xdr:to>
    <xdr:sp macro="" textlink="">
      <xdr:nvSpPr>
        <xdr:cNvPr id="517" name="円/楕円 516"/>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128451</xdr:rowOff>
    </xdr:from>
    <xdr:to>
      <xdr:col>23</xdr:col>
      <xdr:colOff>517525</xdr:colOff>
      <xdr:row>101</xdr:row>
      <xdr:rowOff>2721</xdr:rowOff>
    </xdr:to>
    <xdr:cxnSp macro="">
      <xdr:nvCxnSpPr>
        <xdr:cNvPr id="518" name="直線コネクタ 517"/>
        <xdr:cNvCxnSpPr/>
      </xdr:nvCxnSpPr>
      <xdr:spPr>
        <a:xfrm flipV="1">
          <a:off x="15481300" y="1727345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167113</xdr:rowOff>
    </xdr:from>
    <xdr:ext cx="405111" cy="259045"/>
    <xdr:sp macro="" textlink="">
      <xdr:nvSpPr>
        <xdr:cNvPr id="51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70048</xdr:rowOff>
    </xdr:from>
    <xdr:ext cx="405111" cy="259045"/>
    <xdr:sp macro="" textlink="">
      <xdr:nvSpPr>
        <xdr:cNvPr id="520" name="n_1mainValue【公民館】&#10;有形固定資産減価償却率"/>
        <xdr:cNvSpPr txBox="1"/>
      </xdr:nvSpPr>
      <xdr:spPr>
        <a:xfrm>
          <a:off x="15266043"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1" name="直線コネクタ 5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2" name="テキスト ボックス 5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3" name="直線コネクタ 5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4" name="テキスト ボックス 5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5" name="直線コネクタ 5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6" name="テキスト ボックス 5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37" name="直線コネクタ 5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38" name="テキスト ボックス 5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42" name="直線コネクタ 54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4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44" name="直線コネクタ 54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4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46" name="直線コネクタ 54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4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48" name="フローチャート : 判断 54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49" name="フローチャート : 判断 54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57404</xdr:rowOff>
    </xdr:from>
    <xdr:to>
      <xdr:col>32</xdr:col>
      <xdr:colOff>238125</xdr:colOff>
      <xdr:row>104</xdr:row>
      <xdr:rowOff>159004</xdr:rowOff>
    </xdr:to>
    <xdr:sp macro="" textlink="">
      <xdr:nvSpPr>
        <xdr:cNvPr id="555" name="円/楕円 554"/>
        <xdr:cNvSpPr/>
      </xdr:nvSpPr>
      <xdr:spPr>
        <a:xfrm>
          <a:off x="22110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80281</xdr:rowOff>
    </xdr:from>
    <xdr:ext cx="469744" cy="259045"/>
    <xdr:sp macro="" textlink="">
      <xdr:nvSpPr>
        <xdr:cNvPr id="556" name="【公民館】&#10;一人当たり面積該当値テキスト"/>
        <xdr:cNvSpPr txBox="1"/>
      </xdr:nvSpPr>
      <xdr:spPr>
        <a:xfrm>
          <a:off x="222504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68835</xdr:rowOff>
    </xdr:from>
    <xdr:to>
      <xdr:col>31</xdr:col>
      <xdr:colOff>85725</xdr:colOff>
      <xdr:row>104</xdr:row>
      <xdr:rowOff>170435</xdr:rowOff>
    </xdr:to>
    <xdr:sp macro="" textlink="">
      <xdr:nvSpPr>
        <xdr:cNvPr id="557" name="円/楕円 556"/>
        <xdr:cNvSpPr/>
      </xdr:nvSpPr>
      <xdr:spPr>
        <a:xfrm>
          <a:off x="21272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108204</xdr:rowOff>
    </xdr:from>
    <xdr:to>
      <xdr:col>32</xdr:col>
      <xdr:colOff>187325</xdr:colOff>
      <xdr:row>104</xdr:row>
      <xdr:rowOff>119635</xdr:rowOff>
    </xdr:to>
    <xdr:cxnSp macro="">
      <xdr:nvCxnSpPr>
        <xdr:cNvPr id="558" name="直線コネクタ 557"/>
        <xdr:cNvCxnSpPr/>
      </xdr:nvCxnSpPr>
      <xdr:spPr>
        <a:xfrm flipV="1">
          <a:off x="21323300" y="1793900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17542</xdr:rowOff>
    </xdr:from>
    <xdr:ext cx="469744" cy="259045"/>
    <xdr:sp macro="" textlink="">
      <xdr:nvSpPr>
        <xdr:cNvPr id="559"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15512</xdr:rowOff>
    </xdr:from>
    <xdr:ext cx="469744" cy="259045"/>
    <xdr:sp macro="" textlink="">
      <xdr:nvSpPr>
        <xdr:cNvPr id="560" name="n_1mainValue【公民館】&#10;一人当たり面積"/>
        <xdr:cNvSpPr txBox="1"/>
      </xdr:nvSpPr>
      <xdr:spPr>
        <a:xfrm>
          <a:off x="21075727" y="176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類似団体と比較して特に有形固定資産減価償却率が高くなっている施設は，認定子ども園・幼稚園・保育所，公民館，公営住宅，道路であり，特に低くなっている施設は，学校施設である。</a:t>
          </a:r>
          <a:endParaRPr kumimoji="1" lang="en-US" altLang="ja-JP" sz="1300">
            <a:latin typeface="ＭＳ Ｐゴシック"/>
          </a:endParaRPr>
        </a:p>
        <a:p>
          <a:r>
            <a:rPr kumimoji="1" lang="ja-JP" altLang="en-US" sz="1300">
              <a:latin typeface="ＭＳ Ｐゴシック"/>
            </a:rPr>
            <a:t>　認定子ども園・幼稚園・保育所については，</a:t>
          </a:r>
          <a:r>
            <a:rPr kumimoji="1" lang="en-US" altLang="ja-JP" sz="1300">
              <a:latin typeface="ＭＳ Ｐゴシック"/>
            </a:rPr>
            <a:t>88.7%</a:t>
          </a:r>
          <a:r>
            <a:rPr kumimoji="1" lang="ja-JP" altLang="en-US" sz="1300">
              <a:latin typeface="ＭＳ Ｐゴシック"/>
            </a:rPr>
            <a:t>となっており，類似団体内平均値より，</a:t>
          </a:r>
          <a:r>
            <a:rPr kumimoji="1" lang="en-US" altLang="ja-JP" sz="1300">
              <a:latin typeface="ＭＳ Ｐゴシック"/>
            </a:rPr>
            <a:t>35.1</a:t>
          </a:r>
          <a:r>
            <a:rPr kumimoji="1" lang="ja-JP" altLang="en-US" sz="1300">
              <a:latin typeface="ＭＳ Ｐゴシック"/>
            </a:rPr>
            <a:t>ポイント高くなっている。多くの施設が建築後</a:t>
          </a:r>
          <a:r>
            <a:rPr kumimoji="1" lang="en-US" altLang="ja-JP" sz="1300">
              <a:latin typeface="ＭＳ Ｐゴシック"/>
            </a:rPr>
            <a:t>30</a:t>
          </a:r>
          <a:r>
            <a:rPr kumimoji="1" lang="ja-JP" altLang="en-US" sz="1300">
              <a:latin typeface="ＭＳ Ｐゴシック"/>
            </a:rPr>
            <a:t>年以上経過しており，老朽化が進行していることが要因である。急速な少子化による就園児数の減少により，平成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a:t>
          </a:r>
          <a:r>
            <a:rPr kumimoji="1" lang="en-US" altLang="ja-JP" sz="1300">
              <a:latin typeface="ＭＳ Ｐゴシック"/>
            </a:rPr>
            <a:t>1</a:t>
          </a:r>
          <a:r>
            <a:rPr kumimoji="1" lang="ja-JP" altLang="en-US" sz="1300">
              <a:latin typeface="ＭＳ Ｐゴシック"/>
            </a:rPr>
            <a:t>園が閉園となり，現在は幼稚園</a:t>
          </a:r>
          <a:r>
            <a:rPr kumimoji="1" lang="en-US" altLang="ja-JP" sz="1300">
              <a:latin typeface="ＭＳ Ｐゴシック"/>
            </a:rPr>
            <a:t>3</a:t>
          </a:r>
          <a:r>
            <a:rPr kumimoji="1" lang="ja-JP" altLang="en-US" sz="1300">
              <a:latin typeface="ＭＳ Ｐゴシック"/>
            </a:rPr>
            <a:t>園と保育所</a:t>
          </a:r>
          <a:r>
            <a:rPr kumimoji="1" lang="en-US" altLang="ja-JP" sz="1300">
              <a:latin typeface="ＭＳ Ｐゴシック"/>
            </a:rPr>
            <a:t>3</a:t>
          </a:r>
          <a:r>
            <a:rPr kumimoji="1" lang="ja-JP" altLang="en-US" sz="1300">
              <a:latin typeface="ＭＳ Ｐゴシック"/>
            </a:rPr>
            <a:t>施設となったが，幼稚園については，平成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月に再編に関する基本方針を策定し，再編内容の検討を行っている。</a:t>
          </a:r>
          <a:endParaRPr kumimoji="1" lang="en-US" altLang="ja-JP" sz="1300">
            <a:latin typeface="ＭＳ Ｐゴシック"/>
          </a:endParaRPr>
        </a:p>
        <a:p>
          <a:r>
            <a:rPr kumimoji="1" lang="ja-JP" altLang="en-US" sz="1300">
              <a:latin typeface="ＭＳ Ｐゴシック"/>
            </a:rPr>
            <a:t>　公民館については，</a:t>
          </a:r>
          <a:r>
            <a:rPr kumimoji="1" lang="en-US" altLang="ja-JP" sz="1300">
              <a:latin typeface="ＭＳ Ｐゴシック"/>
            </a:rPr>
            <a:t>84.4%</a:t>
          </a:r>
          <a:r>
            <a:rPr kumimoji="1" lang="ja-JP" altLang="en-US" sz="1300">
              <a:latin typeface="ＭＳ Ｐゴシック"/>
            </a:rPr>
            <a:t>となっており，類似団体内平均値より，</a:t>
          </a:r>
          <a:r>
            <a:rPr kumimoji="1" lang="en-US" altLang="ja-JP" sz="1300">
              <a:latin typeface="ＭＳ Ｐゴシック"/>
            </a:rPr>
            <a:t>20.7</a:t>
          </a:r>
          <a:r>
            <a:rPr kumimoji="1" lang="ja-JP" altLang="en-US" sz="1300">
              <a:latin typeface="ＭＳ Ｐゴシック"/>
            </a:rPr>
            <a:t>ポイント高くなっている。これは施設の老朽化の進行が主な要因である。公民館施設については，町村合併前の</a:t>
          </a:r>
          <a:r>
            <a:rPr kumimoji="1" lang="en-US" altLang="ja-JP" sz="1300">
              <a:latin typeface="ＭＳ Ｐゴシック"/>
            </a:rPr>
            <a:t>5</a:t>
          </a:r>
          <a:r>
            <a:rPr kumimoji="1" lang="ja-JP" altLang="en-US" sz="1300">
              <a:latin typeface="ＭＳ Ｐゴシック"/>
            </a:rPr>
            <a:t>地域に中心となる公民館が</a:t>
          </a:r>
          <a:r>
            <a:rPr kumimoji="1" lang="en-US" altLang="ja-JP" sz="1300">
              <a:latin typeface="ＭＳ Ｐゴシック"/>
            </a:rPr>
            <a:t>1</a:t>
          </a:r>
          <a:r>
            <a:rPr kumimoji="1" lang="ja-JP" altLang="en-US" sz="1300">
              <a:latin typeface="ＭＳ Ｐゴシック"/>
            </a:rPr>
            <a:t>館ずつあり，分館についても</a:t>
          </a:r>
          <a:r>
            <a:rPr kumimoji="1" lang="en-US" altLang="ja-JP" sz="1300">
              <a:latin typeface="ＭＳ Ｐゴシック"/>
            </a:rPr>
            <a:t>20</a:t>
          </a:r>
          <a:r>
            <a:rPr kumimoji="1" lang="ja-JP" altLang="en-US" sz="1300">
              <a:latin typeface="ＭＳ Ｐゴシック"/>
            </a:rPr>
            <a:t>館を設置している。類似施設である集会所との区別が明確化されていない状況から，今後は，集会所への移行，統合・縮小の検討を行っていく必要がある。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43,467
43,221
348.45
25,180,155
23,615,254
1,384,048
14,157,390
26,357,157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2557</xdr:rowOff>
    </xdr:from>
    <xdr:ext cx="405111" cy="259045"/>
    <xdr:sp macro="" textlink="">
      <xdr:nvSpPr>
        <xdr:cNvPr id="63" name="【図書館】&#10;有形固定資産減価償却率平均値テキスト"/>
        <xdr:cNvSpPr txBox="1"/>
      </xdr:nvSpPr>
      <xdr:spPr>
        <a:xfrm>
          <a:off x="4724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9072</xdr:rowOff>
    </xdr:from>
    <xdr:to>
      <xdr:col>6</xdr:col>
      <xdr:colOff>561975</xdr:colOff>
      <xdr:row>38</xdr:row>
      <xdr:rowOff>110672</xdr:rowOff>
    </xdr:to>
    <xdr:sp macro="" textlink="">
      <xdr:nvSpPr>
        <xdr:cNvPr id="71" name="円/楕円 70"/>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158949</xdr:rowOff>
    </xdr:from>
    <xdr:ext cx="405111" cy="259045"/>
    <xdr:sp macro="" textlink="">
      <xdr:nvSpPr>
        <xdr:cNvPr id="72" name="【図書館】&#10;有形固定資産減価償却率該当値テキスト"/>
        <xdr:cNvSpPr txBox="1"/>
      </xdr:nvSpPr>
      <xdr:spPr>
        <a:xfrm>
          <a:off x="47244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41728</xdr:rowOff>
    </xdr:from>
    <xdr:to>
      <xdr:col>5</xdr:col>
      <xdr:colOff>409575</xdr:colOff>
      <xdr:row>38</xdr:row>
      <xdr:rowOff>143328</xdr:rowOff>
    </xdr:to>
    <xdr:sp macro="" textlink="">
      <xdr:nvSpPr>
        <xdr:cNvPr id="73" name="円/楕円 72"/>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59872</xdr:rowOff>
    </xdr:from>
    <xdr:to>
      <xdr:col>6</xdr:col>
      <xdr:colOff>511175</xdr:colOff>
      <xdr:row>38</xdr:row>
      <xdr:rowOff>92528</xdr:rowOff>
    </xdr:to>
    <xdr:cxnSp macro="">
      <xdr:nvCxnSpPr>
        <xdr:cNvPr id="74" name="直線コネクタ 73"/>
        <xdr:cNvCxnSpPr/>
      </xdr:nvCxnSpPr>
      <xdr:spPr>
        <a:xfrm flipV="1">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137721</xdr:rowOff>
    </xdr:from>
    <xdr:ext cx="405111" cy="259045"/>
    <xdr:sp macro="" textlink="">
      <xdr:nvSpPr>
        <xdr:cNvPr id="75"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159855</xdr:rowOff>
    </xdr:from>
    <xdr:ext cx="405111" cy="259045"/>
    <xdr:sp macro="" textlink="">
      <xdr:nvSpPr>
        <xdr:cNvPr id="76" name="n_1mainValue【図書館】&#10;有形固定資産減価償却率"/>
        <xdr:cNvSpPr txBox="1"/>
      </xdr:nvSpPr>
      <xdr:spPr>
        <a:xfrm>
          <a:off x="3582043"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67327</xdr:rowOff>
    </xdr:from>
    <xdr:ext cx="469744" cy="259045"/>
    <xdr:sp macro="" textlink="">
      <xdr:nvSpPr>
        <xdr:cNvPr id="106" name="【図書館】&#10;一人当たり面積平均値テキスト"/>
        <xdr:cNvSpPr txBox="1"/>
      </xdr:nvSpPr>
      <xdr:spPr>
        <a:xfrm>
          <a:off x="105664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44450</xdr:rowOff>
    </xdr:from>
    <xdr:to>
      <xdr:col>15</xdr:col>
      <xdr:colOff>231775</xdr:colOff>
      <xdr:row>39</xdr:row>
      <xdr:rowOff>146050</xdr:rowOff>
    </xdr:to>
    <xdr:sp macro="" textlink="">
      <xdr:nvSpPr>
        <xdr:cNvPr id="114" name="円/楕円 113"/>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22877</xdr:rowOff>
    </xdr:from>
    <xdr:ext cx="469744" cy="259045"/>
    <xdr:sp macro="" textlink="">
      <xdr:nvSpPr>
        <xdr:cNvPr id="115" name="【図書館】&#10;一人当たり面積該当値テキスト"/>
        <xdr:cNvSpPr txBox="1"/>
      </xdr:nvSpPr>
      <xdr:spPr>
        <a:xfrm>
          <a:off x="105664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63500</xdr:rowOff>
    </xdr:from>
    <xdr:to>
      <xdr:col>14</xdr:col>
      <xdr:colOff>79375</xdr:colOff>
      <xdr:row>39</xdr:row>
      <xdr:rowOff>165100</xdr:rowOff>
    </xdr:to>
    <xdr:sp macro="" textlink="">
      <xdr:nvSpPr>
        <xdr:cNvPr id="116" name="円/楕円 115"/>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95250</xdr:rowOff>
    </xdr:from>
    <xdr:to>
      <xdr:col>15</xdr:col>
      <xdr:colOff>180975</xdr:colOff>
      <xdr:row>39</xdr:row>
      <xdr:rowOff>114300</xdr:rowOff>
    </xdr:to>
    <xdr:cxnSp macro="">
      <xdr:nvCxnSpPr>
        <xdr:cNvPr id="117" name="直線コネクタ 116"/>
        <xdr:cNvCxnSpPr/>
      </xdr:nvCxnSpPr>
      <xdr:spPr>
        <a:xfrm flipV="1">
          <a:off x="9639300" y="678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8"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156227</xdr:rowOff>
    </xdr:from>
    <xdr:ext cx="469744" cy="259045"/>
    <xdr:sp macro="" textlink="">
      <xdr:nvSpPr>
        <xdr:cNvPr id="119" name="n_1main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61612</xdr:rowOff>
    </xdr:from>
    <xdr:ext cx="405111" cy="259045"/>
    <xdr:sp macro="" textlink="">
      <xdr:nvSpPr>
        <xdr:cNvPr id="149" name="【体育館・プール】&#10;有形固定資産減価償却率平均値テキスト"/>
        <xdr:cNvSpPr txBox="1"/>
      </xdr:nvSpPr>
      <xdr:spPr>
        <a:xfrm>
          <a:off x="47244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59690</xdr:rowOff>
    </xdr:from>
    <xdr:to>
      <xdr:col>6</xdr:col>
      <xdr:colOff>561975</xdr:colOff>
      <xdr:row>60</xdr:row>
      <xdr:rowOff>161290</xdr:rowOff>
    </xdr:to>
    <xdr:sp macro="" textlink="">
      <xdr:nvSpPr>
        <xdr:cNvPr id="157" name="円/楕円 156"/>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38117</xdr:rowOff>
    </xdr:from>
    <xdr:ext cx="405111" cy="259045"/>
    <xdr:sp macro="" textlink="">
      <xdr:nvSpPr>
        <xdr:cNvPr id="158" name="【体育館・プール】&#10;有形固定資産減価償却率該当値テキスト"/>
        <xdr:cNvSpPr txBox="1"/>
      </xdr:nvSpPr>
      <xdr:spPr>
        <a:xfrm>
          <a:off x="47244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93980</xdr:rowOff>
    </xdr:from>
    <xdr:to>
      <xdr:col>5</xdr:col>
      <xdr:colOff>409575</xdr:colOff>
      <xdr:row>61</xdr:row>
      <xdr:rowOff>24130</xdr:rowOff>
    </xdr:to>
    <xdr:sp macro="" textlink="">
      <xdr:nvSpPr>
        <xdr:cNvPr id="159" name="円/楕円 158"/>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110490</xdr:rowOff>
    </xdr:from>
    <xdr:to>
      <xdr:col>6</xdr:col>
      <xdr:colOff>511175</xdr:colOff>
      <xdr:row>60</xdr:row>
      <xdr:rowOff>144780</xdr:rowOff>
    </xdr:to>
    <xdr:cxnSp macro="">
      <xdr:nvCxnSpPr>
        <xdr:cNvPr id="160" name="直線コネクタ 159"/>
        <xdr:cNvCxnSpPr/>
      </xdr:nvCxnSpPr>
      <xdr:spPr>
        <a:xfrm flipV="1">
          <a:off x="3797300" y="103974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139717</xdr:rowOff>
    </xdr:from>
    <xdr:ext cx="405111" cy="259045"/>
    <xdr:sp macro="" textlink="">
      <xdr:nvSpPr>
        <xdr:cNvPr id="161"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15257</xdr:rowOff>
    </xdr:from>
    <xdr:ext cx="405111" cy="259045"/>
    <xdr:sp macro="" textlink="">
      <xdr:nvSpPr>
        <xdr:cNvPr id="162" name="n_1mainValue【体育館・プール】&#10;有形固定資産減価償却率"/>
        <xdr:cNvSpPr txBox="1"/>
      </xdr:nvSpPr>
      <xdr:spPr>
        <a:xfrm>
          <a:off x="3582043"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34942</xdr:rowOff>
    </xdr:from>
    <xdr:ext cx="469744" cy="259045"/>
    <xdr:sp macro="" textlink="">
      <xdr:nvSpPr>
        <xdr:cNvPr id="191" name="【体育館・プール】&#10;一人当たり面積平均値テキスト"/>
        <xdr:cNvSpPr txBox="1"/>
      </xdr:nvSpPr>
      <xdr:spPr>
        <a:xfrm>
          <a:off x="10566400" y="10321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99" name="円/楕円 198"/>
        <xdr:cNvSpPr/>
      </xdr:nvSpPr>
      <xdr:spPr>
        <a:xfrm>
          <a:off x="10426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38117</xdr:rowOff>
    </xdr:from>
    <xdr:ext cx="469744" cy="259045"/>
    <xdr:sp macro="" textlink="">
      <xdr:nvSpPr>
        <xdr:cNvPr id="200" name="【体育館・プール】&#10;一人当たり面積該当値テキスト"/>
        <xdr:cNvSpPr txBox="1"/>
      </xdr:nvSpPr>
      <xdr:spPr>
        <a:xfrm>
          <a:off x="10566400"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65405</xdr:rowOff>
    </xdr:from>
    <xdr:to>
      <xdr:col>14</xdr:col>
      <xdr:colOff>79375</xdr:colOff>
      <xdr:row>61</xdr:row>
      <xdr:rowOff>167005</xdr:rowOff>
    </xdr:to>
    <xdr:sp macro="" textlink="">
      <xdr:nvSpPr>
        <xdr:cNvPr id="201" name="円/楕円 200"/>
        <xdr:cNvSpPr/>
      </xdr:nvSpPr>
      <xdr:spPr>
        <a:xfrm>
          <a:off x="958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110490</xdr:rowOff>
    </xdr:from>
    <xdr:to>
      <xdr:col>15</xdr:col>
      <xdr:colOff>180975</xdr:colOff>
      <xdr:row>61</xdr:row>
      <xdr:rowOff>116205</xdr:rowOff>
    </xdr:to>
    <xdr:cxnSp macro="">
      <xdr:nvCxnSpPr>
        <xdr:cNvPr id="202" name="直線コネクタ 201"/>
        <xdr:cNvCxnSpPr/>
      </xdr:nvCxnSpPr>
      <xdr:spPr>
        <a:xfrm flipV="1">
          <a:off x="9639300" y="105689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158767</xdr:rowOff>
    </xdr:from>
    <xdr:ext cx="469744" cy="259045"/>
    <xdr:sp macro="" textlink="">
      <xdr:nvSpPr>
        <xdr:cNvPr id="203"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158132</xdr:rowOff>
    </xdr:from>
    <xdr:ext cx="469744" cy="259045"/>
    <xdr:sp macro="" textlink="">
      <xdr:nvSpPr>
        <xdr:cNvPr id="204" name="n_1mainValue【体育館・プール】&#10;一人当たり面積"/>
        <xdr:cNvSpPr txBox="1"/>
      </xdr:nvSpPr>
      <xdr:spPr>
        <a:xfrm>
          <a:off x="9391727" y="1061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29" name="直線コネクタ 228"/>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0"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1" name="直線コネクタ 23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2"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3" name="直線コネクタ 232"/>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34"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フローチャート : 判断 23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36" name="フローチャート : 判断 235"/>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10161</xdr:rowOff>
    </xdr:from>
    <xdr:to>
      <xdr:col>5</xdr:col>
      <xdr:colOff>409575</xdr:colOff>
      <xdr:row>86</xdr:row>
      <xdr:rowOff>111761</xdr:rowOff>
    </xdr:to>
    <xdr:sp macro="" textlink="">
      <xdr:nvSpPr>
        <xdr:cNvPr id="242" name="円/楕円 241"/>
        <xdr:cNvSpPr/>
      </xdr:nvSpPr>
      <xdr:spPr>
        <a:xfrm>
          <a:off x="3746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43"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102888</xdr:rowOff>
    </xdr:from>
    <xdr:ext cx="405111" cy="259045"/>
    <xdr:sp macro="" textlink="">
      <xdr:nvSpPr>
        <xdr:cNvPr id="244" name="n_1main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0" name="直線コネクタ 269"/>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1"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2" name="直線コネクタ 271"/>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3"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4" name="直線コネクタ 273"/>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75"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76" name="フローチャート : 判断 275"/>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77" name="フローチャート : 判断 276"/>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59145</xdr:rowOff>
    </xdr:from>
    <xdr:to>
      <xdr:col>14</xdr:col>
      <xdr:colOff>79375</xdr:colOff>
      <xdr:row>86</xdr:row>
      <xdr:rowOff>160745</xdr:rowOff>
    </xdr:to>
    <xdr:sp macro="" textlink="">
      <xdr:nvSpPr>
        <xdr:cNvPr id="283" name="円/楕円 282"/>
        <xdr:cNvSpPr/>
      </xdr:nvSpPr>
      <xdr:spPr>
        <a:xfrm>
          <a:off x="9588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84"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151872</xdr:rowOff>
    </xdr:from>
    <xdr:ext cx="469744" cy="259045"/>
    <xdr:sp macro="" textlink="">
      <xdr:nvSpPr>
        <xdr:cNvPr id="285" name="n_1mainValue【福祉施設】&#10;一人当たり面積"/>
        <xdr:cNvSpPr txBox="1"/>
      </xdr:nvSpPr>
      <xdr:spPr>
        <a:xfrm>
          <a:off x="9391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96" name="直線コネクタ 2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97" name="テキスト ボックス 29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8" name="直線コネクタ 2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9" name="テキスト ボックス 2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0" name="直線コネクタ 2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1" name="テキスト ボックス 3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2" name="直線コネクタ 3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3" name="テキスト ボックス 3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4" name="直線コネクタ 3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5" name="テキスト ボックス 3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6" name="直線コネクタ 3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07" name="テキスト ボックス 30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11" name="直線コネクタ 310"/>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12"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13" name="直線コネクタ 312"/>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14"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15" name="直線コネクタ 31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107059</xdr:rowOff>
    </xdr:from>
    <xdr:ext cx="405111" cy="259045"/>
    <xdr:sp macro="" textlink="">
      <xdr:nvSpPr>
        <xdr:cNvPr id="316" name="【市民会館】&#10;有形固定資産減価償却率平均値テキスト"/>
        <xdr:cNvSpPr txBox="1"/>
      </xdr:nvSpPr>
      <xdr:spPr>
        <a:xfrm>
          <a:off x="47244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17" name="フローチャート : 判断 316"/>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18" name="フローチャート : 判断 317"/>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144599</xdr:rowOff>
    </xdr:from>
    <xdr:to>
      <xdr:col>6</xdr:col>
      <xdr:colOff>561975</xdr:colOff>
      <xdr:row>105</xdr:row>
      <xdr:rowOff>74749</xdr:rowOff>
    </xdr:to>
    <xdr:sp macro="" textlink="">
      <xdr:nvSpPr>
        <xdr:cNvPr id="324" name="円/楕円 323"/>
        <xdr:cNvSpPr/>
      </xdr:nvSpPr>
      <xdr:spPr>
        <a:xfrm>
          <a:off x="4584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123026</xdr:rowOff>
    </xdr:from>
    <xdr:ext cx="405111" cy="259045"/>
    <xdr:sp macro="" textlink="">
      <xdr:nvSpPr>
        <xdr:cNvPr id="325" name="【市民会館】&#10;有形固定資産減価償却率該当値テキスト"/>
        <xdr:cNvSpPr txBox="1"/>
      </xdr:nvSpPr>
      <xdr:spPr>
        <a:xfrm>
          <a:off x="4724400"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7438</xdr:rowOff>
    </xdr:from>
    <xdr:to>
      <xdr:col>5</xdr:col>
      <xdr:colOff>409575</xdr:colOff>
      <xdr:row>105</xdr:row>
      <xdr:rowOff>109038</xdr:rowOff>
    </xdr:to>
    <xdr:sp macro="" textlink="">
      <xdr:nvSpPr>
        <xdr:cNvPr id="326" name="円/楕円 325"/>
        <xdr:cNvSpPr/>
      </xdr:nvSpPr>
      <xdr:spPr>
        <a:xfrm>
          <a:off x="3746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23949</xdr:rowOff>
    </xdr:from>
    <xdr:to>
      <xdr:col>6</xdr:col>
      <xdr:colOff>511175</xdr:colOff>
      <xdr:row>105</xdr:row>
      <xdr:rowOff>58238</xdr:rowOff>
    </xdr:to>
    <xdr:cxnSp macro="">
      <xdr:nvCxnSpPr>
        <xdr:cNvPr id="327" name="直線コネクタ 326"/>
        <xdr:cNvCxnSpPr/>
      </xdr:nvCxnSpPr>
      <xdr:spPr>
        <a:xfrm flipV="1">
          <a:off x="3797300" y="180261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159856</xdr:rowOff>
    </xdr:from>
    <xdr:ext cx="405111" cy="259045"/>
    <xdr:sp macro="" textlink="">
      <xdr:nvSpPr>
        <xdr:cNvPr id="328"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100165</xdr:rowOff>
    </xdr:from>
    <xdr:ext cx="405111" cy="259045"/>
    <xdr:sp macro="" textlink="">
      <xdr:nvSpPr>
        <xdr:cNvPr id="329" name="n_1mainValue【市民会館】&#10;有形固定資産減価償却率"/>
        <xdr:cNvSpPr txBox="1"/>
      </xdr:nvSpPr>
      <xdr:spPr>
        <a:xfrm>
          <a:off x="3582043"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0" name="直線コネクタ 3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1" name="テキスト ボックス 3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2" name="直線コネクタ 3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3" name="テキスト ボックス 3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4" name="直線コネクタ 3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5" name="テキスト ボックス 3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6" name="直線コネクタ 3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7" name="テキスト ボックス 3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8" name="直線コネクタ 3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9" name="テキスト ボックス 3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53" name="直線コネクタ 35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5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55" name="直線コネクタ 35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5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57" name="直線コネクタ 35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5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59" name="フローチャート : 判断 35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60" name="フローチャート : 判断 359"/>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40639</xdr:rowOff>
    </xdr:from>
    <xdr:to>
      <xdr:col>15</xdr:col>
      <xdr:colOff>231775</xdr:colOff>
      <xdr:row>106</xdr:row>
      <xdr:rowOff>142239</xdr:rowOff>
    </xdr:to>
    <xdr:sp macro="" textlink="">
      <xdr:nvSpPr>
        <xdr:cNvPr id="366" name="円/楕円 365"/>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63516</xdr:rowOff>
    </xdr:from>
    <xdr:ext cx="469744" cy="259045"/>
    <xdr:sp macro="" textlink="">
      <xdr:nvSpPr>
        <xdr:cNvPr id="367" name="【市民会館】&#10;一人当たり面積該当値テキスト"/>
        <xdr:cNvSpPr txBox="1"/>
      </xdr:nvSpPr>
      <xdr:spPr>
        <a:xfrm>
          <a:off x="1056640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46355</xdr:rowOff>
    </xdr:from>
    <xdr:to>
      <xdr:col>14</xdr:col>
      <xdr:colOff>79375</xdr:colOff>
      <xdr:row>106</xdr:row>
      <xdr:rowOff>147955</xdr:rowOff>
    </xdr:to>
    <xdr:sp macro="" textlink="">
      <xdr:nvSpPr>
        <xdr:cNvPr id="368" name="円/楕円 367"/>
        <xdr:cNvSpPr/>
      </xdr:nvSpPr>
      <xdr:spPr>
        <a:xfrm>
          <a:off x="9588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91439</xdr:rowOff>
    </xdr:from>
    <xdr:to>
      <xdr:col>15</xdr:col>
      <xdr:colOff>180975</xdr:colOff>
      <xdr:row>106</xdr:row>
      <xdr:rowOff>97155</xdr:rowOff>
    </xdr:to>
    <xdr:cxnSp macro="">
      <xdr:nvCxnSpPr>
        <xdr:cNvPr id="369" name="直線コネクタ 368"/>
        <xdr:cNvCxnSpPr/>
      </xdr:nvCxnSpPr>
      <xdr:spPr>
        <a:xfrm flipV="1">
          <a:off x="9639300" y="182651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107</xdr:row>
      <xdr:rowOff>38116</xdr:rowOff>
    </xdr:from>
    <xdr:ext cx="469744" cy="259045"/>
    <xdr:sp macro="" textlink="">
      <xdr:nvSpPr>
        <xdr:cNvPr id="370"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104</xdr:row>
      <xdr:rowOff>164482</xdr:rowOff>
    </xdr:from>
    <xdr:ext cx="469744" cy="259045"/>
    <xdr:sp macro="" textlink="">
      <xdr:nvSpPr>
        <xdr:cNvPr id="371" name="n_1mainValue【市民会館】&#10;一人当たり面積"/>
        <xdr:cNvSpPr txBox="1"/>
      </xdr:nvSpPr>
      <xdr:spPr>
        <a:xfrm>
          <a:off x="9391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8" name="テキスト ボックス 39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9" name="直線コネクタ 3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0" name="テキスト ボックス 39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1" name="直線コネクタ 4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2" name="テキスト ボックス 4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3" name="直線コネクタ 4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4" name="テキスト ボックス 4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5" name="直線コネクタ 4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6" name="テキスト ボックス 4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7" name="直線コネクタ 4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8" name="テキスト ボックス 4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0" name="テキスト ボックス 40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12" name="直線コネクタ 411"/>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13"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14" name="直線コネクタ 413"/>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15"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16" name="直線コネクタ 415"/>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86377</xdr:rowOff>
    </xdr:from>
    <xdr:ext cx="405111" cy="259045"/>
    <xdr:sp macro="" textlink="">
      <xdr:nvSpPr>
        <xdr:cNvPr id="417" name="【保健センター・保健所】&#10;有形固定資産減価償却率平均値テキスト"/>
        <xdr:cNvSpPr txBox="1"/>
      </xdr:nvSpPr>
      <xdr:spPr>
        <a:xfrm>
          <a:off x="16408400" y="1037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18" name="フローチャート : 判断 417"/>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19" name="フローチャート : 判断 418"/>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44450</xdr:rowOff>
    </xdr:from>
    <xdr:to>
      <xdr:col>23</xdr:col>
      <xdr:colOff>568325</xdr:colOff>
      <xdr:row>62</xdr:row>
      <xdr:rowOff>146050</xdr:rowOff>
    </xdr:to>
    <xdr:sp macro="" textlink="">
      <xdr:nvSpPr>
        <xdr:cNvPr id="425" name="円/楕円 424"/>
        <xdr:cNvSpPr/>
      </xdr:nvSpPr>
      <xdr:spPr>
        <a:xfrm>
          <a:off x="16268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22877</xdr:rowOff>
    </xdr:from>
    <xdr:ext cx="405111" cy="259045"/>
    <xdr:sp macro="" textlink="">
      <xdr:nvSpPr>
        <xdr:cNvPr id="426" name="【保健センター・保健所】&#10;有形固定資産減価償却率該当値テキスト"/>
        <xdr:cNvSpPr txBox="1"/>
      </xdr:nvSpPr>
      <xdr:spPr>
        <a:xfrm>
          <a:off x="164084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128270</xdr:rowOff>
    </xdr:from>
    <xdr:to>
      <xdr:col>22</xdr:col>
      <xdr:colOff>415925</xdr:colOff>
      <xdr:row>63</xdr:row>
      <xdr:rowOff>58420</xdr:rowOff>
    </xdr:to>
    <xdr:sp macro="" textlink="">
      <xdr:nvSpPr>
        <xdr:cNvPr id="427" name="円/楕円 426"/>
        <xdr:cNvSpPr/>
      </xdr:nvSpPr>
      <xdr:spPr>
        <a:xfrm>
          <a:off x="15430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95250</xdr:rowOff>
    </xdr:from>
    <xdr:to>
      <xdr:col>23</xdr:col>
      <xdr:colOff>517525</xdr:colOff>
      <xdr:row>63</xdr:row>
      <xdr:rowOff>7620</xdr:rowOff>
    </xdr:to>
    <xdr:cxnSp macro="">
      <xdr:nvCxnSpPr>
        <xdr:cNvPr id="428" name="直線コネクタ 427"/>
        <xdr:cNvCxnSpPr/>
      </xdr:nvCxnSpPr>
      <xdr:spPr>
        <a:xfrm flipV="1">
          <a:off x="15481300" y="107251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166387</xdr:rowOff>
    </xdr:from>
    <xdr:ext cx="405111" cy="259045"/>
    <xdr:sp macro="" textlink="">
      <xdr:nvSpPr>
        <xdr:cNvPr id="429"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49547</xdr:rowOff>
    </xdr:from>
    <xdr:ext cx="405111" cy="259045"/>
    <xdr:sp macro="" textlink="">
      <xdr:nvSpPr>
        <xdr:cNvPr id="430" name="n_1mainValue【保健センター・保健所】&#10;有形固定資産減価償却率"/>
        <xdr:cNvSpPr txBox="1"/>
      </xdr:nvSpPr>
      <xdr:spPr>
        <a:xfrm>
          <a:off x="15266043"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56" name="直線コネクタ 455"/>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57"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58" name="直線コネクタ 45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59"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60" name="直線コネクタ 459"/>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461" name="【保健センター・保健所】&#10;一人当たり面積平均値テキスト"/>
        <xdr:cNvSpPr txBox="1"/>
      </xdr:nvSpPr>
      <xdr:spPr>
        <a:xfrm>
          <a:off x="2225040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62" name="フローチャート : 判断 461"/>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63" name="フローチャート : 判断 462"/>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82550</xdr:rowOff>
    </xdr:from>
    <xdr:to>
      <xdr:col>32</xdr:col>
      <xdr:colOff>238125</xdr:colOff>
      <xdr:row>62</xdr:row>
      <xdr:rowOff>12700</xdr:rowOff>
    </xdr:to>
    <xdr:sp macro="" textlink="">
      <xdr:nvSpPr>
        <xdr:cNvPr id="469" name="円/楕円 468"/>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60977</xdr:rowOff>
    </xdr:from>
    <xdr:ext cx="469744" cy="259045"/>
    <xdr:sp macro="" textlink="">
      <xdr:nvSpPr>
        <xdr:cNvPr id="470" name="【保健センター・保健所】&#10;一人当たり面積該当値テキスト"/>
        <xdr:cNvSpPr txBox="1"/>
      </xdr:nvSpPr>
      <xdr:spPr>
        <a:xfrm>
          <a:off x="222504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93435</xdr:rowOff>
    </xdr:from>
    <xdr:to>
      <xdr:col>31</xdr:col>
      <xdr:colOff>85725</xdr:colOff>
      <xdr:row>62</xdr:row>
      <xdr:rowOff>23585</xdr:rowOff>
    </xdr:to>
    <xdr:sp macro="" textlink="">
      <xdr:nvSpPr>
        <xdr:cNvPr id="471" name="円/楕円 470"/>
        <xdr:cNvSpPr/>
      </xdr:nvSpPr>
      <xdr:spPr>
        <a:xfrm>
          <a:off x="21272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133350</xdr:rowOff>
    </xdr:from>
    <xdr:to>
      <xdr:col>32</xdr:col>
      <xdr:colOff>187325</xdr:colOff>
      <xdr:row>61</xdr:row>
      <xdr:rowOff>144235</xdr:rowOff>
    </xdr:to>
    <xdr:cxnSp macro="">
      <xdr:nvCxnSpPr>
        <xdr:cNvPr id="472" name="直線コネクタ 471"/>
        <xdr:cNvCxnSpPr/>
      </xdr:nvCxnSpPr>
      <xdr:spPr>
        <a:xfrm flipV="1">
          <a:off x="21323300" y="105918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473"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14712</xdr:rowOff>
    </xdr:from>
    <xdr:ext cx="469744" cy="259045"/>
    <xdr:sp macro="" textlink="">
      <xdr:nvSpPr>
        <xdr:cNvPr id="474" name="n_1mainValue【保健センター・保健所】&#10;一人当たり面積"/>
        <xdr:cNvSpPr txBox="1"/>
      </xdr:nvSpPr>
      <xdr:spPr>
        <a:xfrm>
          <a:off x="21075727" y="1064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85" name="直線コネクタ 4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86" name="テキスト ボックス 48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7" name="直線コネクタ 4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8" name="テキスト ボックス 4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9" name="直線コネクタ 4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0" name="テキスト ボックス 4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1" name="直線コネクタ 4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2" name="テキスト ボックス 4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3" name="直線コネクタ 4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94" name="テキスト ボックス 49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5" name="直線コネクタ 4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6" name="テキスト ボックス 4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98" name="直線コネクタ 497"/>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99"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00" name="直線コネクタ 499"/>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01"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02" name="直線コネクタ 501"/>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03"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04" name="フローチャート : 判断 503"/>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05" name="フローチャート : 判断 504"/>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6" name="テキスト ボックス 5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7" name="テキスト ボックス 5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8" name="テキスト ボックス 5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9" name="テキスト ボックス 5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0" name="テキスト ボックス 5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147320</xdr:rowOff>
    </xdr:from>
    <xdr:to>
      <xdr:col>23</xdr:col>
      <xdr:colOff>568325</xdr:colOff>
      <xdr:row>79</xdr:row>
      <xdr:rowOff>77470</xdr:rowOff>
    </xdr:to>
    <xdr:sp macro="" textlink="">
      <xdr:nvSpPr>
        <xdr:cNvPr id="511" name="円/楕円 510"/>
        <xdr:cNvSpPr/>
      </xdr:nvSpPr>
      <xdr:spPr>
        <a:xfrm>
          <a:off x="16268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170197</xdr:rowOff>
    </xdr:from>
    <xdr:ext cx="405111" cy="259045"/>
    <xdr:sp macro="" textlink="">
      <xdr:nvSpPr>
        <xdr:cNvPr id="512" name="【消防施設】&#10;有形固定資産減価償却率該当値テキスト"/>
        <xdr:cNvSpPr txBox="1"/>
      </xdr:nvSpPr>
      <xdr:spPr>
        <a:xfrm>
          <a:off x="164084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2539</xdr:rowOff>
    </xdr:from>
    <xdr:to>
      <xdr:col>22</xdr:col>
      <xdr:colOff>415925</xdr:colOff>
      <xdr:row>79</xdr:row>
      <xdr:rowOff>104139</xdr:rowOff>
    </xdr:to>
    <xdr:sp macro="" textlink="">
      <xdr:nvSpPr>
        <xdr:cNvPr id="513" name="円/楕円 512"/>
        <xdr:cNvSpPr/>
      </xdr:nvSpPr>
      <xdr:spPr>
        <a:xfrm>
          <a:off x="15430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26670</xdr:rowOff>
    </xdr:from>
    <xdr:to>
      <xdr:col>23</xdr:col>
      <xdr:colOff>517525</xdr:colOff>
      <xdr:row>79</xdr:row>
      <xdr:rowOff>53339</xdr:rowOff>
    </xdr:to>
    <xdr:cxnSp macro="">
      <xdr:nvCxnSpPr>
        <xdr:cNvPr id="514" name="直線コネクタ 513"/>
        <xdr:cNvCxnSpPr/>
      </xdr:nvCxnSpPr>
      <xdr:spPr>
        <a:xfrm flipV="1">
          <a:off x="15481300" y="135712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34307</xdr:rowOff>
    </xdr:from>
    <xdr:ext cx="405111" cy="259045"/>
    <xdr:sp macro="" textlink="">
      <xdr:nvSpPr>
        <xdr:cNvPr id="515"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120666</xdr:rowOff>
    </xdr:from>
    <xdr:ext cx="405111" cy="259045"/>
    <xdr:sp macro="" textlink="">
      <xdr:nvSpPr>
        <xdr:cNvPr id="516" name="n_1mainValue【消防施設】&#10;有形固定資産減価償却率"/>
        <xdr:cNvSpPr txBox="1"/>
      </xdr:nvSpPr>
      <xdr:spPr>
        <a:xfrm>
          <a:off x="15266043"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7" name="正方形/長方形 5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4" name="正方形/長方形 5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5" name="テキスト ボックス 5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6" name="直線コネクタ 5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7" name="直線コネクタ 52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8" name="テキスト ボックス 52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9" name="直線コネクタ 52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0" name="テキスト ボックス 52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1" name="直線コネクタ 53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2" name="テキスト ボックス 53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3" name="直線コネクタ 53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4" name="テキスト ボックス 53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5" name="直線コネクタ 53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6" name="テキスト ボックス 53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7" name="直線コネクタ 53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8" name="テキスト ボックス 53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42" name="直線コネクタ 541"/>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43"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44" name="直線コネクタ 543"/>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45"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46" name="直線コネクタ 545"/>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47"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48" name="フローチャート : 判断 547"/>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49" name="フローチャート : 判断 548"/>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0" name="テキスト ボックス 5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1" name="テキスト ボックス 5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2" name="テキスト ボックス 5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3" name="テキスト ボックス 5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4" name="テキスト ボックス 5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126093</xdr:rowOff>
    </xdr:from>
    <xdr:to>
      <xdr:col>32</xdr:col>
      <xdr:colOff>238125</xdr:colOff>
      <xdr:row>82</xdr:row>
      <xdr:rowOff>56243</xdr:rowOff>
    </xdr:to>
    <xdr:sp macro="" textlink="">
      <xdr:nvSpPr>
        <xdr:cNvPr id="555" name="円/楕円 554"/>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148970</xdr:rowOff>
    </xdr:from>
    <xdr:ext cx="469744" cy="259045"/>
    <xdr:sp macro="" textlink="">
      <xdr:nvSpPr>
        <xdr:cNvPr id="556" name="【消防施設】&#10;一人当たり面積該当値テキスト"/>
        <xdr:cNvSpPr txBox="1"/>
      </xdr:nvSpPr>
      <xdr:spPr>
        <a:xfrm>
          <a:off x="222504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139156</xdr:rowOff>
    </xdr:from>
    <xdr:to>
      <xdr:col>31</xdr:col>
      <xdr:colOff>85725</xdr:colOff>
      <xdr:row>82</xdr:row>
      <xdr:rowOff>69306</xdr:rowOff>
    </xdr:to>
    <xdr:sp macro="" textlink="">
      <xdr:nvSpPr>
        <xdr:cNvPr id="557" name="円/楕円 556"/>
        <xdr:cNvSpPr/>
      </xdr:nvSpPr>
      <xdr:spPr>
        <a:xfrm>
          <a:off x="21272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5443</xdr:rowOff>
    </xdr:from>
    <xdr:to>
      <xdr:col>32</xdr:col>
      <xdr:colOff>187325</xdr:colOff>
      <xdr:row>82</xdr:row>
      <xdr:rowOff>18506</xdr:rowOff>
    </xdr:to>
    <xdr:cxnSp macro="">
      <xdr:nvCxnSpPr>
        <xdr:cNvPr id="558" name="直線コネクタ 557"/>
        <xdr:cNvCxnSpPr/>
      </xdr:nvCxnSpPr>
      <xdr:spPr>
        <a:xfrm flipV="1">
          <a:off x="21323300" y="140643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120122</xdr:rowOff>
    </xdr:from>
    <xdr:ext cx="469744" cy="259045"/>
    <xdr:sp macro="" textlink="">
      <xdr:nvSpPr>
        <xdr:cNvPr id="559"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60433</xdr:rowOff>
    </xdr:from>
    <xdr:ext cx="469744" cy="259045"/>
    <xdr:sp macro="" textlink="">
      <xdr:nvSpPr>
        <xdr:cNvPr id="560" name="n_1mainValue【消防施設】&#10;一人当たり面積"/>
        <xdr:cNvSpPr txBox="1"/>
      </xdr:nvSpPr>
      <xdr:spPr>
        <a:xfrm>
          <a:off x="21075727" y="1411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72" name="テキスト ボックス 57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0" name="テキスト ボックス 57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84" name="直線コネクタ 583"/>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5"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6" name="直線コネクタ 58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87"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88" name="直線コネクタ 587"/>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89"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90" name="フローチャート : 判断 589"/>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91" name="フローチャート : 判断 590"/>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69214</xdr:rowOff>
    </xdr:from>
    <xdr:to>
      <xdr:col>23</xdr:col>
      <xdr:colOff>568325</xdr:colOff>
      <xdr:row>102</xdr:row>
      <xdr:rowOff>170814</xdr:rowOff>
    </xdr:to>
    <xdr:sp macro="" textlink="">
      <xdr:nvSpPr>
        <xdr:cNvPr id="597" name="円/楕円 596"/>
        <xdr:cNvSpPr/>
      </xdr:nvSpPr>
      <xdr:spPr>
        <a:xfrm>
          <a:off x="162687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92091</xdr:rowOff>
    </xdr:from>
    <xdr:ext cx="405111" cy="259045"/>
    <xdr:sp macro="" textlink="">
      <xdr:nvSpPr>
        <xdr:cNvPr id="598" name="【庁舎】&#10;有形固定資産減価償却率該当値テキスト"/>
        <xdr:cNvSpPr txBox="1"/>
      </xdr:nvSpPr>
      <xdr:spPr>
        <a:xfrm>
          <a:off x="16408400"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99695</xdr:rowOff>
    </xdr:from>
    <xdr:to>
      <xdr:col>22</xdr:col>
      <xdr:colOff>415925</xdr:colOff>
      <xdr:row>103</xdr:row>
      <xdr:rowOff>29845</xdr:rowOff>
    </xdr:to>
    <xdr:sp macro="" textlink="">
      <xdr:nvSpPr>
        <xdr:cNvPr id="599" name="円/楕円 598"/>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120014</xdr:rowOff>
    </xdr:from>
    <xdr:to>
      <xdr:col>23</xdr:col>
      <xdr:colOff>517525</xdr:colOff>
      <xdr:row>102</xdr:row>
      <xdr:rowOff>150495</xdr:rowOff>
    </xdr:to>
    <xdr:cxnSp macro="">
      <xdr:nvCxnSpPr>
        <xdr:cNvPr id="600" name="直線コネクタ 599"/>
        <xdr:cNvCxnSpPr/>
      </xdr:nvCxnSpPr>
      <xdr:spPr>
        <a:xfrm flipV="1">
          <a:off x="15481300" y="176079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132097</xdr:rowOff>
    </xdr:from>
    <xdr:ext cx="405111" cy="259045"/>
    <xdr:sp macro="" textlink="">
      <xdr:nvSpPr>
        <xdr:cNvPr id="601"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20972</xdr:rowOff>
    </xdr:from>
    <xdr:ext cx="405111" cy="259045"/>
    <xdr:sp macro="" textlink="">
      <xdr:nvSpPr>
        <xdr:cNvPr id="602" name="n_1mainValue【庁舎】&#10;有形固定資産減価償却率"/>
        <xdr:cNvSpPr txBox="1"/>
      </xdr:nvSpPr>
      <xdr:spPr>
        <a:xfrm>
          <a:off x="15266043" y="1768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3" name="テキスト ボックス 6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4" name="直線コネクタ 6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5" name="テキスト ボックス 6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6" name="直線コネクタ 6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7" name="テキスト ボックス 6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8" name="直線コネクタ 6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9" name="テキスト ボックス 6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0" name="直線コネクタ 6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1" name="テキスト ボックス 6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2" name="直線コネクタ 6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3" name="テキスト ボックス 6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27" name="直線コネクタ 626"/>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28"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29" name="直線コネクタ 628"/>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0"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1" name="直線コネクタ 630"/>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32"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33" name="フローチャート : 判断 632"/>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34" name="フローチャート : 判断 633"/>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97789</xdr:rowOff>
    </xdr:from>
    <xdr:to>
      <xdr:col>32</xdr:col>
      <xdr:colOff>238125</xdr:colOff>
      <xdr:row>103</xdr:row>
      <xdr:rowOff>27939</xdr:rowOff>
    </xdr:to>
    <xdr:sp macro="" textlink="">
      <xdr:nvSpPr>
        <xdr:cNvPr id="640" name="円/楕円 639"/>
        <xdr:cNvSpPr/>
      </xdr:nvSpPr>
      <xdr:spPr>
        <a:xfrm>
          <a:off x="221107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120666</xdr:rowOff>
    </xdr:from>
    <xdr:ext cx="469744" cy="259045"/>
    <xdr:sp macro="" textlink="">
      <xdr:nvSpPr>
        <xdr:cNvPr id="641" name="【庁舎】&#10;一人当たり面積該当値テキスト"/>
        <xdr:cNvSpPr txBox="1"/>
      </xdr:nvSpPr>
      <xdr:spPr>
        <a:xfrm>
          <a:off x="22250400"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120650</xdr:rowOff>
    </xdr:from>
    <xdr:to>
      <xdr:col>31</xdr:col>
      <xdr:colOff>85725</xdr:colOff>
      <xdr:row>103</xdr:row>
      <xdr:rowOff>50800</xdr:rowOff>
    </xdr:to>
    <xdr:sp macro="" textlink="">
      <xdr:nvSpPr>
        <xdr:cNvPr id="642" name="円/楕円 641"/>
        <xdr:cNvSpPr/>
      </xdr:nvSpPr>
      <xdr:spPr>
        <a:xfrm>
          <a:off x="21272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148589</xdr:rowOff>
    </xdr:from>
    <xdr:to>
      <xdr:col>32</xdr:col>
      <xdr:colOff>187325</xdr:colOff>
      <xdr:row>103</xdr:row>
      <xdr:rowOff>0</xdr:rowOff>
    </xdr:to>
    <xdr:cxnSp macro="">
      <xdr:nvCxnSpPr>
        <xdr:cNvPr id="643" name="直線コネクタ 642"/>
        <xdr:cNvCxnSpPr/>
      </xdr:nvCxnSpPr>
      <xdr:spPr>
        <a:xfrm flipV="1">
          <a:off x="21323300" y="17636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121938</xdr:rowOff>
    </xdr:from>
    <xdr:ext cx="469744" cy="259045"/>
    <xdr:sp macro="" textlink="">
      <xdr:nvSpPr>
        <xdr:cNvPr id="644"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67327</xdr:rowOff>
    </xdr:from>
    <xdr:ext cx="469744" cy="259045"/>
    <xdr:sp macro="" textlink="">
      <xdr:nvSpPr>
        <xdr:cNvPr id="645" name="n_1mainValue【庁舎】&#10;一人当たり面積"/>
        <xdr:cNvSpPr txBox="1"/>
      </xdr:nvSpPr>
      <xdr:spPr>
        <a:xfrm>
          <a:off x="210757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有形固定資産減価償却率は，ほとんどの類型において，類似団体内平均値を下回っているものの，消防施設については</a:t>
          </a:r>
          <a:r>
            <a:rPr kumimoji="1" lang="en-US" altLang="ja-JP" sz="1300">
              <a:latin typeface="ＭＳ Ｐゴシック"/>
            </a:rPr>
            <a:t>11.7</a:t>
          </a:r>
          <a:r>
            <a:rPr kumimoji="1" lang="ja-JP" altLang="en-US" sz="1300">
              <a:latin typeface="ＭＳ Ｐゴシック"/>
            </a:rPr>
            <a:t>ポイント上回り</a:t>
          </a:r>
          <a:r>
            <a:rPr kumimoji="1" lang="en-US" altLang="ja-JP" sz="1300">
              <a:latin typeface="ＭＳ Ｐゴシック"/>
            </a:rPr>
            <a:t>67.6%</a:t>
          </a:r>
          <a:r>
            <a:rPr kumimoji="1" lang="ja-JP" altLang="en-US" sz="1300">
              <a:latin typeface="ＭＳ Ｐゴシック"/>
            </a:rPr>
            <a:t>，庁舎については</a:t>
          </a:r>
          <a:r>
            <a:rPr kumimoji="1" lang="en-US" altLang="ja-JP" sz="1300">
              <a:latin typeface="ＭＳ Ｐゴシック"/>
            </a:rPr>
            <a:t>4.4</a:t>
          </a:r>
          <a:r>
            <a:rPr kumimoji="1" lang="ja-JP" altLang="en-US" sz="1300">
              <a:latin typeface="ＭＳ Ｐゴシック"/>
            </a:rPr>
            <a:t>ポイント上回り</a:t>
          </a:r>
          <a:r>
            <a:rPr kumimoji="1" lang="en-US" altLang="ja-JP" sz="1300">
              <a:latin typeface="ＭＳ Ｐゴシック"/>
            </a:rPr>
            <a:t>55.7</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となって</a:t>
          </a:r>
          <a:r>
            <a:rPr kumimoji="1" lang="ja-JP" altLang="en-US" sz="1300">
              <a:latin typeface="ＭＳ Ｐゴシック"/>
            </a:rPr>
            <a:t>いる。消防庁舎は消防本部（東消防署）と西消防署の</a:t>
          </a:r>
          <a:r>
            <a:rPr kumimoji="1" lang="en-US" altLang="ja-JP" sz="1300">
              <a:latin typeface="ＭＳ Ｐゴシック"/>
            </a:rPr>
            <a:t>2</a:t>
          </a:r>
          <a:r>
            <a:rPr kumimoji="1" lang="ja-JP" altLang="en-US" sz="1300">
              <a:latin typeface="ＭＳ Ｐゴシック"/>
            </a:rPr>
            <a:t>施設となっているが，消防本部庁舎については，東日本大震災により甚大な被害を受けたため，平成</a:t>
          </a:r>
          <a:r>
            <a:rPr kumimoji="1" lang="en-US" altLang="ja-JP" sz="1300">
              <a:latin typeface="ＭＳ Ｐゴシック"/>
            </a:rPr>
            <a:t>24</a:t>
          </a:r>
          <a:r>
            <a:rPr kumimoji="1" lang="ja-JP" altLang="en-US" sz="1300">
              <a:latin typeface="ＭＳ Ｐゴシック"/>
            </a:rPr>
            <a:t>年度に建替えを行った。消防機械器具置場については，市内に</a:t>
          </a:r>
          <a:r>
            <a:rPr kumimoji="1" lang="en-US" altLang="ja-JP" sz="1300">
              <a:latin typeface="ＭＳ Ｐゴシック"/>
            </a:rPr>
            <a:t>56</a:t>
          </a:r>
          <a:r>
            <a:rPr kumimoji="1" lang="ja-JP" altLang="en-US" sz="1300">
              <a:latin typeface="ＭＳ Ｐゴシック"/>
            </a:rPr>
            <a:t>棟，水防倉庫については</a:t>
          </a:r>
          <a:r>
            <a:rPr kumimoji="1" lang="en-US" altLang="ja-JP" sz="1300">
              <a:latin typeface="ＭＳ Ｐゴシック"/>
            </a:rPr>
            <a:t>8</a:t>
          </a:r>
          <a:r>
            <a:rPr kumimoji="1" lang="ja-JP" altLang="en-US" sz="1300">
              <a:latin typeface="ＭＳ Ｐゴシック"/>
            </a:rPr>
            <a:t>棟設置しているが，老朽化が進行しているため，計画的な更新を行っている。消防施設は市民の安全・安心な暮らしを守る重要な拠点施設であり，今後も長期に使用できるよう計画的に更新・改修等を行い長寿命化による機能の維持を図る。庁舎については，市役所本庁舎のほか，旧町村単位で山方支所，美和支所，緒川支所，御前山支所が設置されていることから，一人当たり面積については類似団体と比較し</a:t>
          </a:r>
          <a:r>
            <a:rPr kumimoji="1" lang="en-US" altLang="ja-JP" sz="1300">
              <a:latin typeface="ＭＳ Ｐゴシック"/>
            </a:rPr>
            <a:t>0.07</a:t>
          </a:r>
          <a:r>
            <a:rPr kumimoji="1" lang="ja-JP" altLang="en-US" sz="1300">
              <a:latin typeface="ＭＳ Ｐゴシック"/>
            </a:rPr>
            <a:t>ポイント高い</a:t>
          </a:r>
          <a:r>
            <a:rPr kumimoji="1" lang="en-US" altLang="ja-JP" sz="1300">
              <a:solidFill>
                <a:sysClr val="windowText" lastClr="000000"/>
              </a:solidFill>
              <a:latin typeface="ＭＳ Ｐゴシック"/>
            </a:rPr>
            <a:t>0.371</a:t>
          </a:r>
          <a:r>
            <a:rPr kumimoji="1" lang="ja-JP" altLang="en-US" sz="1300">
              <a:solidFill>
                <a:sysClr val="windowText" lastClr="000000"/>
              </a:solidFill>
              <a:latin typeface="ＭＳ Ｐゴシック"/>
            </a:rPr>
            <a:t>㎡とな</a:t>
          </a:r>
          <a:r>
            <a:rPr kumimoji="1" lang="ja-JP" altLang="en-US" sz="1300">
              <a:latin typeface="ＭＳ Ｐゴシック"/>
            </a:rPr>
            <a:t>っている。これらの施設は，行政機能の中核かつ災害時の対応拠点として重要な位置付けとなっている一方で，美和・緒川支所は建築後約</a:t>
          </a:r>
          <a:r>
            <a:rPr kumimoji="1" lang="en-US" altLang="ja-JP" sz="1300">
              <a:latin typeface="ＭＳ Ｐゴシック"/>
            </a:rPr>
            <a:t>50</a:t>
          </a:r>
          <a:r>
            <a:rPr kumimoji="1" lang="ja-JP" altLang="en-US" sz="1300">
              <a:latin typeface="ＭＳ Ｐゴシック"/>
            </a:rPr>
            <a:t>年，山方・御前山支所は約</a:t>
          </a:r>
          <a:r>
            <a:rPr kumimoji="1" lang="en-US" altLang="ja-JP" sz="1300">
              <a:latin typeface="ＭＳ Ｐゴシック"/>
            </a:rPr>
            <a:t>40</a:t>
          </a:r>
          <a:r>
            <a:rPr kumimoji="1" lang="ja-JP" altLang="en-US" sz="1300">
              <a:latin typeface="ＭＳ Ｐゴシック"/>
            </a:rPr>
            <a:t>年を経過し，施設の老朽化が進んでいることから，維持管理経費が嵩んでいる。また，組織の見直しに伴う支所機能の縮減により，空室が目立つ状況になっており，今後は施設規模の見直しや活用方策につい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43,467
43,221
348.45
25,180,155
23,615,254
1,384,048
14,157,390
26,357,157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景気の低迷や人口減少及び高齢化の影響により，</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ea"/>
              <a:ea typeface="+mn-ea"/>
              <a:cs typeface="+mn-cs"/>
            </a:rPr>
            <a:t>ポイント下がり，</a:t>
          </a:r>
          <a:r>
            <a:rPr kumimoji="1" lang="en-US" altLang="ja-JP" sz="1300">
              <a:solidFill>
                <a:schemeClr val="dk1"/>
              </a:solidFill>
              <a:effectLst/>
              <a:latin typeface="+mn-ea"/>
              <a:ea typeface="+mn-ea"/>
              <a:cs typeface="+mn-cs"/>
            </a:rPr>
            <a:t>0.43</a:t>
          </a:r>
          <a:r>
            <a:rPr kumimoji="1" lang="ja-JP" altLang="ja-JP" sz="1300">
              <a:solidFill>
                <a:schemeClr val="dk1"/>
              </a:solidFill>
              <a:effectLst/>
              <a:latin typeface="+mn-ea"/>
              <a:ea typeface="+mn-ea"/>
              <a:cs typeface="+mn-cs"/>
            </a:rPr>
            <a:t>となった。</a:t>
          </a:r>
          <a:r>
            <a:rPr kumimoji="1" lang="ja-JP" altLang="en-US" sz="1300">
              <a:solidFill>
                <a:schemeClr val="dk1"/>
              </a:solidFill>
              <a:effectLst/>
              <a:latin typeface="+mn-ea"/>
              <a:ea typeface="+mn-ea"/>
              <a:cs typeface="+mn-cs"/>
            </a:rPr>
            <a:t>今後は，</a:t>
          </a:r>
          <a:r>
            <a:rPr kumimoji="1" lang="ja-JP" altLang="en-US" sz="1300">
              <a:latin typeface="+mn-ea"/>
              <a:ea typeface="+mn-ea"/>
            </a:rPr>
            <a:t>自主財源の根幹である市税に大きな伸びを期待できない中で，引き続き企業誘致や市税の徴収率向上に取り組み，自主財源の確保に努める。</a:t>
          </a:r>
          <a:endParaRPr kumimoji="1" lang="en-US" altLang="ja-JP" sz="1300">
            <a:latin typeface="+mn-ea"/>
            <a:ea typeface="+mn-ea"/>
          </a:endParaRPr>
        </a:p>
        <a:p>
          <a:r>
            <a:rPr kumimoji="1" lang="ja-JP" altLang="en-US" sz="1300">
              <a:latin typeface="+mn-ea"/>
              <a:ea typeface="+mn-ea"/>
            </a:rPr>
            <a:t>　また，喫緊の課題である人口減少対策に取り組みつつ，経常経費の削減に努め，財政の健全化を図る</a:t>
          </a:r>
          <a:r>
            <a:rPr kumimoji="1" lang="ja-JP" altLang="en-US" sz="1300">
              <a:latin typeface="ＭＳ Ｐゴシック"/>
            </a:rPr>
            <a:t>。</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定員適正化計画に基づく職員数削減による人件費の減や，平成</a:t>
          </a:r>
          <a:r>
            <a:rPr kumimoji="1" lang="en-US" altLang="ja-JP" sz="1200">
              <a:latin typeface="ＭＳ Ｐゴシック"/>
            </a:rPr>
            <a:t>19</a:t>
          </a:r>
          <a:r>
            <a:rPr kumimoji="1" lang="ja-JP" altLang="en-US" sz="1200">
              <a:latin typeface="ＭＳ Ｐゴシック"/>
            </a:rPr>
            <a:t>年度から地方債借入を償還元金以下とし，公債費の削減を図ってきたことなどにより，比率は依然として全国平均，類似団体内平均を下回っているものの，前年度より</a:t>
          </a:r>
          <a:r>
            <a:rPr kumimoji="1" lang="en-US" altLang="ja-JP" sz="1200">
              <a:latin typeface="ＭＳ Ｐゴシック"/>
            </a:rPr>
            <a:t>3.7</a:t>
          </a:r>
          <a:r>
            <a:rPr kumimoji="1" lang="ja-JP" altLang="en-US" sz="1200">
              <a:latin typeface="ＭＳ Ｐゴシック"/>
            </a:rPr>
            <a:t>ポイント増の</a:t>
          </a:r>
          <a:r>
            <a:rPr kumimoji="1" lang="en-US" altLang="ja-JP" sz="1200">
              <a:latin typeface="ＭＳ Ｐゴシック"/>
            </a:rPr>
            <a:t>88.3</a:t>
          </a:r>
          <a:r>
            <a:rPr kumimoji="1" lang="ja-JP" altLang="en-US" sz="1200">
              <a:latin typeface="ＭＳ Ｐゴシック"/>
            </a:rPr>
            <a:t>％となった。これは，普通交付税が合併算定替特例措置の縮減により減額となったことが主な要因である。今後は，市税収入に大きな伸びが期待できない中で，普通交付税は合併算定替特例措置の縮減により減額は避けられないため，年々増加傾向にある維持補修費や他会計への繰出金など抑えながら，引き続き人件費，公債費の抑制を図り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147683</xdr:rowOff>
    </xdr:from>
    <xdr:to>
      <xdr:col>7</xdr:col>
      <xdr:colOff>152400</xdr:colOff>
      <xdr:row>59</xdr:row>
      <xdr:rowOff>103777</xdr:rowOff>
    </xdr:to>
    <xdr:cxnSp macro="">
      <xdr:nvCxnSpPr>
        <xdr:cNvPr id="133" name="直線コネクタ 132"/>
        <xdr:cNvCxnSpPr/>
      </xdr:nvCxnSpPr>
      <xdr:spPr>
        <a:xfrm>
          <a:off x="4114800" y="10091783"/>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144235</xdr:rowOff>
    </xdr:from>
    <xdr:to>
      <xdr:col>6</xdr:col>
      <xdr:colOff>0</xdr:colOff>
      <xdr:row>58</xdr:row>
      <xdr:rowOff>147683</xdr:rowOff>
    </xdr:to>
    <xdr:cxnSp macro="">
      <xdr:nvCxnSpPr>
        <xdr:cNvPr id="136" name="直線コネクタ 135"/>
        <xdr:cNvCxnSpPr/>
      </xdr:nvCxnSpPr>
      <xdr:spPr>
        <a:xfrm>
          <a:off x="3225800" y="100883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130447</xdr:rowOff>
    </xdr:from>
    <xdr:to>
      <xdr:col>4</xdr:col>
      <xdr:colOff>482600</xdr:colOff>
      <xdr:row>58</xdr:row>
      <xdr:rowOff>144235</xdr:rowOff>
    </xdr:to>
    <xdr:cxnSp macro="">
      <xdr:nvCxnSpPr>
        <xdr:cNvPr id="139" name="直線コネクタ 138"/>
        <xdr:cNvCxnSpPr/>
      </xdr:nvCxnSpPr>
      <xdr:spPr>
        <a:xfrm>
          <a:off x="2336800" y="100745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130447</xdr:rowOff>
    </xdr:from>
    <xdr:to>
      <xdr:col>3</xdr:col>
      <xdr:colOff>279400</xdr:colOff>
      <xdr:row>59</xdr:row>
      <xdr:rowOff>72753</xdr:rowOff>
    </xdr:to>
    <xdr:cxnSp macro="">
      <xdr:nvCxnSpPr>
        <xdr:cNvPr id="142" name="直線コネクタ 141"/>
        <xdr:cNvCxnSpPr/>
      </xdr:nvCxnSpPr>
      <xdr:spPr>
        <a:xfrm flipV="1">
          <a:off x="1447800" y="1007454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52977</xdr:rowOff>
    </xdr:from>
    <xdr:to>
      <xdr:col>7</xdr:col>
      <xdr:colOff>203200</xdr:colOff>
      <xdr:row>59</xdr:row>
      <xdr:rowOff>154577</xdr:rowOff>
    </xdr:to>
    <xdr:sp macro="" textlink="">
      <xdr:nvSpPr>
        <xdr:cNvPr id="152" name="円/楕円 151"/>
        <xdr:cNvSpPr/>
      </xdr:nvSpPr>
      <xdr:spPr>
        <a:xfrm>
          <a:off x="4902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69504</xdr:rowOff>
    </xdr:from>
    <xdr:ext cx="762000" cy="259045"/>
    <xdr:sp macro="" textlink="">
      <xdr:nvSpPr>
        <xdr:cNvPr id="153" name="財政構造の弾力性該当値テキスト"/>
        <xdr:cNvSpPr txBox="1"/>
      </xdr:nvSpPr>
      <xdr:spPr>
        <a:xfrm>
          <a:off x="5041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96883</xdr:rowOff>
    </xdr:from>
    <xdr:to>
      <xdr:col>6</xdr:col>
      <xdr:colOff>50800</xdr:colOff>
      <xdr:row>59</xdr:row>
      <xdr:rowOff>27033</xdr:rowOff>
    </xdr:to>
    <xdr:sp macro="" textlink="">
      <xdr:nvSpPr>
        <xdr:cNvPr id="154" name="円/楕円 153"/>
        <xdr:cNvSpPr/>
      </xdr:nvSpPr>
      <xdr:spPr>
        <a:xfrm>
          <a:off x="4064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37210</xdr:rowOff>
    </xdr:from>
    <xdr:ext cx="736600" cy="259045"/>
    <xdr:sp macro="" textlink="">
      <xdr:nvSpPr>
        <xdr:cNvPr id="155" name="テキスト ボックス 154"/>
        <xdr:cNvSpPr txBox="1"/>
      </xdr:nvSpPr>
      <xdr:spPr>
        <a:xfrm>
          <a:off x="3733800" y="980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93435</xdr:rowOff>
    </xdr:from>
    <xdr:to>
      <xdr:col>4</xdr:col>
      <xdr:colOff>533400</xdr:colOff>
      <xdr:row>59</xdr:row>
      <xdr:rowOff>23585</xdr:rowOff>
    </xdr:to>
    <xdr:sp macro="" textlink="">
      <xdr:nvSpPr>
        <xdr:cNvPr id="156" name="円/楕円 155"/>
        <xdr:cNvSpPr/>
      </xdr:nvSpPr>
      <xdr:spPr>
        <a:xfrm>
          <a:off x="3175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33762</xdr:rowOff>
    </xdr:from>
    <xdr:ext cx="762000" cy="259045"/>
    <xdr:sp macro="" textlink="">
      <xdr:nvSpPr>
        <xdr:cNvPr id="157" name="テキスト ボックス 156"/>
        <xdr:cNvSpPr txBox="1"/>
      </xdr:nvSpPr>
      <xdr:spPr>
        <a:xfrm>
          <a:off x="2844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79647</xdr:rowOff>
    </xdr:from>
    <xdr:to>
      <xdr:col>3</xdr:col>
      <xdr:colOff>330200</xdr:colOff>
      <xdr:row>59</xdr:row>
      <xdr:rowOff>9797</xdr:rowOff>
    </xdr:to>
    <xdr:sp macro="" textlink="">
      <xdr:nvSpPr>
        <xdr:cNvPr id="158" name="円/楕円 157"/>
        <xdr:cNvSpPr/>
      </xdr:nvSpPr>
      <xdr:spPr>
        <a:xfrm>
          <a:off x="2286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19974</xdr:rowOff>
    </xdr:from>
    <xdr:ext cx="762000" cy="259045"/>
    <xdr:sp macro="" textlink="">
      <xdr:nvSpPr>
        <xdr:cNvPr id="159" name="テキスト ボックス 158"/>
        <xdr:cNvSpPr txBox="1"/>
      </xdr:nvSpPr>
      <xdr:spPr>
        <a:xfrm>
          <a:off x="1955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21953</xdr:rowOff>
    </xdr:from>
    <xdr:to>
      <xdr:col>2</xdr:col>
      <xdr:colOff>127000</xdr:colOff>
      <xdr:row>59</xdr:row>
      <xdr:rowOff>123553</xdr:rowOff>
    </xdr:to>
    <xdr:sp macro="" textlink="">
      <xdr:nvSpPr>
        <xdr:cNvPr id="160" name="円/楕円 159"/>
        <xdr:cNvSpPr/>
      </xdr:nvSpPr>
      <xdr:spPr>
        <a:xfrm>
          <a:off x="1397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133730</xdr:rowOff>
    </xdr:from>
    <xdr:ext cx="762000" cy="259045"/>
    <xdr:sp macro="" textlink="">
      <xdr:nvSpPr>
        <xdr:cNvPr id="161" name="テキスト ボックス 160"/>
        <xdr:cNvSpPr txBox="1"/>
      </xdr:nvSpPr>
      <xdr:spPr>
        <a:xfrm>
          <a:off x="1066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[162,983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a:t>
          </a:r>
          <a:r>
            <a:rPr kumimoji="1" lang="en-US" altLang="ja-JP" sz="1300">
              <a:latin typeface="ＭＳ Ｐゴシック"/>
            </a:rPr>
            <a:t>162,983</a:t>
          </a:r>
          <a:r>
            <a:rPr kumimoji="1" lang="ja-JP" altLang="en-US" sz="1300">
              <a:latin typeface="ＭＳ Ｐゴシック"/>
            </a:rPr>
            <a:t>円で類似団体内平均を下回ったものの，前年度より</a:t>
          </a:r>
          <a:r>
            <a:rPr kumimoji="1" lang="en-US" altLang="ja-JP" sz="1300">
              <a:latin typeface="ＭＳ Ｐゴシック"/>
            </a:rPr>
            <a:t>2,874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人件費については，</a:t>
          </a:r>
          <a:r>
            <a:rPr kumimoji="1" lang="ja-JP" altLang="ja-JP" sz="1300">
              <a:solidFill>
                <a:schemeClr val="dk1"/>
              </a:solidFill>
              <a:effectLst/>
              <a:latin typeface="+mn-lt"/>
              <a:ea typeface="+mn-ea"/>
              <a:cs typeface="+mn-cs"/>
            </a:rPr>
            <a:t>定員適正化計画に基づく職員数削減</a:t>
          </a:r>
          <a:r>
            <a:rPr kumimoji="1" lang="ja-JP" altLang="en-US" sz="1300">
              <a:solidFill>
                <a:schemeClr val="dk1"/>
              </a:solidFill>
              <a:effectLst/>
              <a:latin typeface="+mn-lt"/>
              <a:ea typeface="+mn-ea"/>
              <a:cs typeface="+mn-cs"/>
            </a:rPr>
            <a:t>により減となったものの，町村合併からの課題であった道路台帳統合整備を行ったことや，施設の老朽化等により，キャンプ場施設の解体工事を行ったことなどから，物件費が増となったこと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今後は，引き続き人件費の削減を図るとともに，事務事業の見直し及び公共施設の統廃合によりコスト削減を図っていく。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53794</xdr:rowOff>
    </xdr:from>
    <xdr:to>
      <xdr:col>7</xdr:col>
      <xdr:colOff>152400</xdr:colOff>
      <xdr:row>83</xdr:row>
      <xdr:rowOff>76910</xdr:rowOff>
    </xdr:to>
    <xdr:cxnSp macro="">
      <xdr:nvCxnSpPr>
        <xdr:cNvPr id="196" name="直線コネクタ 195"/>
        <xdr:cNvCxnSpPr/>
      </xdr:nvCxnSpPr>
      <xdr:spPr>
        <a:xfrm>
          <a:off x="4114800" y="14284144"/>
          <a:ext cx="838200" cy="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25087</xdr:rowOff>
    </xdr:from>
    <xdr:to>
      <xdr:col>6</xdr:col>
      <xdr:colOff>0</xdr:colOff>
      <xdr:row>83</xdr:row>
      <xdr:rowOff>53794</xdr:rowOff>
    </xdr:to>
    <xdr:cxnSp macro="">
      <xdr:nvCxnSpPr>
        <xdr:cNvPr id="199" name="直線コネクタ 198"/>
        <xdr:cNvCxnSpPr/>
      </xdr:nvCxnSpPr>
      <xdr:spPr>
        <a:xfrm>
          <a:off x="3225800" y="14255437"/>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127960</xdr:rowOff>
    </xdr:from>
    <xdr:to>
      <xdr:col>4</xdr:col>
      <xdr:colOff>482600</xdr:colOff>
      <xdr:row>83</xdr:row>
      <xdr:rowOff>25087</xdr:rowOff>
    </xdr:to>
    <xdr:cxnSp macro="">
      <xdr:nvCxnSpPr>
        <xdr:cNvPr id="202" name="直線コネクタ 201"/>
        <xdr:cNvCxnSpPr/>
      </xdr:nvCxnSpPr>
      <xdr:spPr>
        <a:xfrm>
          <a:off x="2336800" y="14186860"/>
          <a:ext cx="889000" cy="6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127960</xdr:rowOff>
    </xdr:from>
    <xdr:to>
      <xdr:col>3</xdr:col>
      <xdr:colOff>279400</xdr:colOff>
      <xdr:row>82</xdr:row>
      <xdr:rowOff>138858</xdr:rowOff>
    </xdr:to>
    <xdr:cxnSp macro="">
      <xdr:nvCxnSpPr>
        <xdr:cNvPr id="205" name="直線コネクタ 204"/>
        <xdr:cNvCxnSpPr/>
      </xdr:nvCxnSpPr>
      <xdr:spPr>
        <a:xfrm flipV="1">
          <a:off x="1447800" y="14186860"/>
          <a:ext cx="8890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26110</xdr:rowOff>
    </xdr:from>
    <xdr:to>
      <xdr:col>7</xdr:col>
      <xdr:colOff>203200</xdr:colOff>
      <xdr:row>83</xdr:row>
      <xdr:rowOff>127710</xdr:rowOff>
    </xdr:to>
    <xdr:sp macro="" textlink="">
      <xdr:nvSpPr>
        <xdr:cNvPr id="215" name="円/楕円 214"/>
        <xdr:cNvSpPr/>
      </xdr:nvSpPr>
      <xdr:spPr>
        <a:xfrm>
          <a:off x="4902200" y="142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42637</xdr:rowOff>
    </xdr:from>
    <xdr:ext cx="762000" cy="259045"/>
    <xdr:sp macro="" textlink="">
      <xdr:nvSpPr>
        <xdr:cNvPr id="216" name="人件費・物件費等の状況該当値テキスト"/>
        <xdr:cNvSpPr txBox="1"/>
      </xdr:nvSpPr>
      <xdr:spPr>
        <a:xfrm>
          <a:off x="5041900" y="141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162,983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2994</xdr:rowOff>
    </xdr:from>
    <xdr:to>
      <xdr:col>6</xdr:col>
      <xdr:colOff>50800</xdr:colOff>
      <xdr:row>83</xdr:row>
      <xdr:rowOff>104594</xdr:rowOff>
    </xdr:to>
    <xdr:sp macro="" textlink="">
      <xdr:nvSpPr>
        <xdr:cNvPr id="217" name="円/楕円 216"/>
        <xdr:cNvSpPr/>
      </xdr:nvSpPr>
      <xdr:spPr>
        <a:xfrm>
          <a:off x="4064000" y="142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89371</xdr:rowOff>
    </xdr:from>
    <xdr:ext cx="736600" cy="259045"/>
    <xdr:sp macro="" textlink="">
      <xdr:nvSpPr>
        <xdr:cNvPr id="218" name="テキスト ボックス 217"/>
        <xdr:cNvSpPr txBox="1"/>
      </xdr:nvSpPr>
      <xdr:spPr>
        <a:xfrm>
          <a:off x="3733800" y="14319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145737</xdr:rowOff>
    </xdr:from>
    <xdr:to>
      <xdr:col>4</xdr:col>
      <xdr:colOff>533400</xdr:colOff>
      <xdr:row>83</xdr:row>
      <xdr:rowOff>75887</xdr:rowOff>
    </xdr:to>
    <xdr:sp macro="" textlink="">
      <xdr:nvSpPr>
        <xdr:cNvPr id="219" name="円/楕円 218"/>
        <xdr:cNvSpPr/>
      </xdr:nvSpPr>
      <xdr:spPr>
        <a:xfrm>
          <a:off x="3175000" y="142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60664</xdr:rowOff>
    </xdr:from>
    <xdr:ext cx="762000" cy="259045"/>
    <xdr:sp macro="" textlink="">
      <xdr:nvSpPr>
        <xdr:cNvPr id="220" name="テキスト ボックス 219"/>
        <xdr:cNvSpPr txBox="1"/>
      </xdr:nvSpPr>
      <xdr:spPr>
        <a:xfrm>
          <a:off x="2844800" y="1429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156,540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77160</xdr:rowOff>
    </xdr:from>
    <xdr:to>
      <xdr:col>3</xdr:col>
      <xdr:colOff>330200</xdr:colOff>
      <xdr:row>83</xdr:row>
      <xdr:rowOff>7310</xdr:rowOff>
    </xdr:to>
    <xdr:sp macro="" textlink="">
      <xdr:nvSpPr>
        <xdr:cNvPr id="221" name="円/楕円 220"/>
        <xdr:cNvSpPr/>
      </xdr:nvSpPr>
      <xdr:spPr>
        <a:xfrm>
          <a:off x="2286000" y="141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163537</xdr:rowOff>
    </xdr:from>
    <xdr:ext cx="762000" cy="259045"/>
    <xdr:sp macro="" textlink="">
      <xdr:nvSpPr>
        <xdr:cNvPr id="222" name="テキスト ボックス 221"/>
        <xdr:cNvSpPr txBox="1"/>
      </xdr:nvSpPr>
      <xdr:spPr>
        <a:xfrm>
          <a:off x="1955800" y="142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88058</xdr:rowOff>
    </xdr:from>
    <xdr:to>
      <xdr:col>2</xdr:col>
      <xdr:colOff>127000</xdr:colOff>
      <xdr:row>83</xdr:row>
      <xdr:rowOff>18208</xdr:rowOff>
    </xdr:to>
    <xdr:sp macro="" textlink="">
      <xdr:nvSpPr>
        <xdr:cNvPr id="223" name="円/楕円 222"/>
        <xdr:cNvSpPr/>
      </xdr:nvSpPr>
      <xdr:spPr>
        <a:xfrm>
          <a:off x="1397000" y="141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2985</xdr:rowOff>
    </xdr:from>
    <xdr:ext cx="762000" cy="259045"/>
    <xdr:sp macro="" textlink="">
      <xdr:nvSpPr>
        <xdr:cNvPr id="224" name="テキスト ボックス 223"/>
        <xdr:cNvSpPr txBox="1"/>
      </xdr:nvSpPr>
      <xdr:spPr>
        <a:xfrm>
          <a:off x="1066800" y="1423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1.3</a:t>
          </a:r>
          <a:r>
            <a:rPr kumimoji="1" lang="ja-JP" altLang="en-US" sz="1300">
              <a:latin typeface="ＭＳ Ｐゴシック"/>
            </a:rPr>
            <a:t>ポイント増加し</a:t>
          </a:r>
          <a:r>
            <a:rPr kumimoji="1" lang="en-US" altLang="ja-JP" sz="1300">
              <a:latin typeface="ＭＳ Ｐゴシック"/>
            </a:rPr>
            <a:t>97.3</a:t>
          </a:r>
          <a:r>
            <a:rPr kumimoji="1" lang="ja-JP" altLang="en-US" sz="1300">
              <a:latin typeface="ＭＳ Ｐゴシック"/>
            </a:rPr>
            <a:t>となったものの，全国市平均，類似団体内平均を下回っている。今後も週休日の振替制度の活用及びその他の諸手当の見直し等により，給与の適正化に努める。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86</xdr:row>
      <xdr:rowOff>45296</xdr:rowOff>
    </xdr:to>
    <xdr:cxnSp macro="">
      <xdr:nvCxnSpPr>
        <xdr:cNvPr id="258" name="直線コネクタ 257"/>
        <xdr:cNvCxnSpPr/>
      </xdr:nvCxnSpPr>
      <xdr:spPr>
        <a:xfrm>
          <a:off x="16179800" y="1468543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136313</xdr:rowOff>
    </xdr:to>
    <xdr:cxnSp macro="">
      <xdr:nvCxnSpPr>
        <xdr:cNvPr id="261" name="直線コネクタ 260"/>
        <xdr:cNvCxnSpPr/>
      </xdr:nvCxnSpPr>
      <xdr:spPr>
        <a:xfrm flipV="1">
          <a:off x="15290800" y="146854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136313</xdr:rowOff>
    </xdr:to>
    <xdr:cxnSp macro="">
      <xdr:nvCxnSpPr>
        <xdr:cNvPr id="264" name="直線コネクタ 263"/>
        <xdr:cNvCxnSpPr/>
      </xdr:nvCxnSpPr>
      <xdr:spPr>
        <a:xfrm>
          <a:off x="14401800" y="146532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77893</xdr:rowOff>
    </xdr:to>
    <xdr:cxnSp macro="">
      <xdr:nvCxnSpPr>
        <xdr:cNvPr id="267" name="直線コネクタ 266"/>
        <xdr:cNvCxnSpPr/>
      </xdr:nvCxnSpPr>
      <xdr:spPr>
        <a:xfrm flipV="1">
          <a:off x="13512800" y="14653261"/>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7" name="円/楕円 276"/>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8"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9" name="円/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1711</xdr:rowOff>
    </xdr:from>
    <xdr:ext cx="736600" cy="259045"/>
    <xdr:sp macro="" textlink="">
      <xdr:nvSpPr>
        <xdr:cNvPr id="280" name="テキスト ボックス 27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81" name="円/楕円 280"/>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25840</xdr:rowOff>
    </xdr:from>
    <xdr:ext cx="762000" cy="259045"/>
    <xdr:sp macro="" textlink="">
      <xdr:nvSpPr>
        <xdr:cNvPr id="282" name="テキスト ボックス 281"/>
        <xdr:cNvSpPr txBox="1"/>
      </xdr:nvSpPr>
      <xdr:spPr>
        <a:xfrm>
          <a:off x="14909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3" name="円/楕円 282"/>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84" name="テキスト ボックス 283"/>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5" name="円/楕円 284"/>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86" name="テキスト ボックス 285"/>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定員適正化計画に基づき職員数の適正化に努めた結果，</a:t>
          </a:r>
          <a:r>
            <a:rPr kumimoji="1" lang="ja-JP" altLang="ja-JP" sz="1300">
              <a:solidFill>
                <a:schemeClr val="dk1"/>
              </a:solidFill>
              <a:effectLst/>
              <a:latin typeface="+mn-lt"/>
              <a:ea typeface="+mn-ea"/>
              <a:cs typeface="+mn-cs"/>
            </a:rPr>
            <a:t>職員数は前年度より</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人減となった</a:t>
          </a:r>
          <a:r>
            <a:rPr kumimoji="1" lang="ja-JP" altLang="en-US" sz="1300">
              <a:solidFill>
                <a:schemeClr val="dk1"/>
              </a:solidFill>
              <a:effectLst/>
              <a:latin typeface="+mn-lt"/>
              <a:ea typeface="+mn-ea"/>
              <a:cs typeface="+mn-cs"/>
            </a:rPr>
            <a:t>ものの，</a:t>
          </a:r>
          <a:r>
            <a:rPr kumimoji="1" lang="ja-JP" altLang="en-US" sz="1300">
              <a:solidFill>
                <a:schemeClr val="dk1"/>
              </a:solidFill>
              <a:effectLst/>
              <a:latin typeface="ＭＳ Ｐゴシック"/>
              <a:ea typeface="+mn-ea"/>
              <a:cs typeface="+mn-cs"/>
            </a:rPr>
            <a:t>人口千人当たり職員数は</a:t>
          </a:r>
          <a:r>
            <a:rPr kumimoji="1" lang="en-US" altLang="ja-JP" sz="1300">
              <a:latin typeface="ＭＳ Ｐゴシック"/>
            </a:rPr>
            <a:t>0.06</a:t>
          </a:r>
          <a:r>
            <a:rPr kumimoji="1" lang="ja-JP" altLang="en-US" sz="1300">
              <a:latin typeface="ＭＳ Ｐゴシック"/>
            </a:rPr>
            <a:t>ポイント増加し，</a:t>
          </a:r>
          <a:r>
            <a:rPr kumimoji="1" lang="en-US" altLang="ja-JP" sz="1300">
              <a:latin typeface="ＭＳ Ｐゴシック"/>
            </a:rPr>
            <a:t>10.12</a:t>
          </a:r>
          <a:r>
            <a:rPr kumimoji="1" lang="ja-JP" altLang="en-US" sz="1300">
              <a:latin typeface="ＭＳ Ｐゴシック"/>
            </a:rPr>
            <a:t>人となり，全国平均，茨城県平均を上回り，類似団体内平均とほぼ同水準となった。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これは，</a:t>
          </a:r>
          <a:r>
            <a:rPr kumimoji="1" lang="en-US" altLang="ja-JP" sz="1300">
              <a:latin typeface="ＭＳ Ｐゴシック"/>
            </a:rPr>
            <a:t>5</a:t>
          </a:r>
          <a:r>
            <a:rPr kumimoji="1" lang="ja-JP" altLang="en-US" sz="1300">
              <a:latin typeface="ＭＳ Ｐゴシック"/>
            </a:rPr>
            <a:t>町村合併後の行政運営を，住民サービスの低下を防ぐ目的から，総合支所方式として旧町村毎に支所を配置したため，職員の効率的配置が図りにくかったことが要因と考えられる。機構改革に伴い，平成</a:t>
          </a:r>
          <a:r>
            <a:rPr kumimoji="1" lang="en-US" altLang="ja-JP" sz="1300">
              <a:latin typeface="ＭＳ Ｐゴシック"/>
            </a:rPr>
            <a:t>29</a:t>
          </a:r>
          <a:r>
            <a:rPr kumimoji="1" lang="ja-JP" altLang="en-US" sz="1300">
              <a:latin typeface="ＭＳ Ｐゴシック"/>
            </a:rPr>
            <a:t>年度からは総合支所を廃止するなど，適正な定員管理に努めている。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114542</xdr:rowOff>
    </xdr:from>
    <xdr:to>
      <xdr:col>24</xdr:col>
      <xdr:colOff>558800</xdr:colOff>
      <xdr:row>62</xdr:row>
      <xdr:rowOff>121436</xdr:rowOff>
    </xdr:to>
    <xdr:cxnSp macro="">
      <xdr:nvCxnSpPr>
        <xdr:cNvPr id="323" name="直線コネクタ 322"/>
        <xdr:cNvCxnSpPr/>
      </xdr:nvCxnSpPr>
      <xdr:spPr>
        <a:xfrm>
          <a:off x="16179800" y="1074444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114542</xdr:rowOff>
    </xdr:from>
    <xdr:to>
      <xdr:col>23</xdr:col>
      <xdr:colOff>406400</xdr:colOff>
      <xdr:row>62</xdr:row>
      <xdr:rowOff>120287</xdr:rowOff>
    </xdr:to>
    <xdr:cxnSp macro="">
      <xdr:nvCxnSpPr>
        <xdr:cNvPr id="326" name="直線コネクタ 325"/>
        <xdr:cNvCxnSpPr/>
      </xdr:nvCxnSpPr>
      <xdr:spPr>
        <a:xfrm flipV="1">
          <a:off x="15290800" y="1074444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120287</xdr:rowOff>
    </xdr:from>
    <xdr:to>
      <xdr:col>22</xdr:col>
      <xdr:colOff>203200</xdr:colOff>
      <xdr:row>62</xdr:row>
      <xdr:rowOff>127181</xdr:rowOff>
    </xdr:to>
    <xdr:cxnSp macro="">
      <xdr:nvCxnSpPr>
        <xdr:cNvPr id="329" name="直線コネクタ 328"/>
        <xdr:cNvCxnSpPr/>
      </xdr:nvCxnSpPr>
      <xdr:spPr>
        <a:xfrm flipV="1">
          <a:off x="14401800" y="107501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127181</xdr:rowOff>
    </xdr:from>
    <xdr:to>
      <xdr:col>21</xdr:col>
      <xdr:colOff>0</xdr:colOff>
      <xdr:row>62</xdr:row>
      <xdr:rowOff>139821</xdr:rowOff>
    </xdr:to>
    <xdr:cxnSp macro="">
      <xdr:nvCxnSpPr>
        <xdr:cNvPr id="332" name="直線コネクタ 331"/>
        <xdr:cNvCxnSpPr/>
      </xdr:nvCxnSpPr>
      <xdr:spPr>
        <a:xfrm flipV="1">
          <a:off x="13512800" y="1075708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70636</xdr:rowOff>
    </xdr:from>
    <xdr:to>
      <xdr:col>24</xdr:col>
      <xdr:colOff>609600</xdr:colOff>
      <xdr:row>63</xdr:row>
      <xdr:rowOff>786</xdr:rowOff>
    </xdr:to>
    <xdr:sp macro="" textlink="">
      <xdr:nvSpPr>
        <xdr:cNvPr id="342" name="円/楕円 341"/>
        <xdr:cNvSpPr/>
      </xdr:nvSpPr>
      <xdr:spPr>
        <a:xfrm>
          <a:off x="169672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42713</xdr:rowOff>
    </xdr:from>
    <xdr:ext cx="762000" cy="259045"/>
    <xdr:sp macro="" textlink="">
      <xdr:nvSpPr>
        <xdr:cNvPr id="343" name="定員管理の状況該当値テキスト"/>
        <xdr:cNvSpPr txBox="1"/>
      </xdr:nvSpPr>
      <xdr:spPr>
        <a:xfrm>
          <a:off x="17106900" y="1067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63742</xdr:rowOff>
    </xdr:from>
    <xdr:to>
      <xdr:col>23</xdr:col>
      <xdr:colOff>457200</xdr:colOff>
      <xdr:row>62</xdr:row>
      <xdr:rowOff>165342</xdr:rowOff>
    </xdr:to>
    <xdr:sp macro="" textlink="">
      <xdr:nvSpPr>
        <xdr:cNvPr id="344" name="円/楕円 343"/>
        <xdr:cNvSpPr/>
      </xdr:nvSpPr>
      <xdr:spPr>
        <a:xfrm>
          <a:off x="16129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150119</xdr:rowOff>
    </xdr:from>
    <xdr:ext cx="736600" cy="259045"/>
    <xdr:sp macro="" textlink="">
      <xdr:nvSpPr>
        <xdr:cNvPr id="345" name="テキスト ボックス 344"/>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69487</xdr:rowOff>
    </xdr:from>
    <xdr:to>
      <xdr:col>22</xdr:col>
      <xdr:colOff>254000</xdr:colOff>
      <xdr:row>62</xdr:row>
      <xdr:rowOff>171087</xdr:rowOff>
    </xdr:to>
    <xdr:sp macro="" textlink="">
      <xdr:nvSpPr>
        <xdr:cNvPr id="346" name="円/楕円 345"/>
        <xdr:cNvSpPr/>
      </xdr:nvSpPr>
      <xdr:spPr>
        <a:xfrm>
          <a:off x="15240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155864</xdr:rowOff>
    </xdr:from>
    <xdr:ext cx="762000" cy="259045"/>
    <xdr:sp macro="" textlink="">
      <xdr:nvSpPr>
        <xdr:cNvPr id="347" name="テキスト ボックス 346"/>
        <xdr:cNvSpPr txBox="1"/>
      </xdr:nvSpPr>
      <xdr:spPr>
        <a:xfrm>
          <a:off x="14909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76381</xdr:rowOff>
    </xdr:from>
    <xdr:to>
      <xdr:col>21</xdr:col>
      <xdr:colOff>50800</xdr:colOff>
      <xdr:row>63</xdr:row>
      <xdr:rowOff>6531</xdr:rowOff>
    </xdr:to>
    <xdr:sp macro="" textlink="">
      <xdr:nvSpPr>
        <xdr:cNvPr id="348" name="円/楕円 347"/>
        <xdr:cNvSpPr/>
      </xdr:nvSpPr>
      <xdr:spPr>
        <a:xfrm>
          <a:off x="14351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162758</xdr:rowOff>
    </xdr:from>
    <xdr:ext cx="762000" cy="259045"/>
    <xdr:sp macro="" textlink="">
      <xdr:nvSpPr>
        <xdr:cNvPr id="349" name="テキスト ボックス 348"/>
        <xdr:cNvSpPr txBox="1"/>
      </xdr:nvSpPr>
      <xdr:spPr>
        <a:xfrm>
          <a:off x="14020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89021</xdr:rowOff>
    </xdr:from>
    <xdr:to>
      <xdr:col>19</xdr:col>
      <xdr:colOff>533400</xdr:colOff>
      <xdr:row>63</xdr:row>
      <xdr:rowOff>19171</xdr:rowOff>
    </xdr:to>
    <xdr:sp macro="" textlink="">
      <xdr:nvSpPr>
        <xdr:cNvPr id="350" name="円/楕円 349"/>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3948</xdr:rowOff>
    </xdr:from>
    <xdr:ext cx="762000" cy="259045"/>
    <xdr:sp macro="" textlink="">
      <xdr:nvSpPr>
        <xdr:cNvPr id="351" name="テキスト ボックス 350"/>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実質公債費比率は，全国平均，茨城県平均で上回っているものの，前年度から</a:t>
          </a:r>
          <a:r>
            <a:rPr kumimoji="1" lang="en-US" altLang="ja-JP" sz="1300">
              <a:latin typeface="ＭＳ Ｐゴシック"/>
            </a:rPr>
            <a:t>0.8</a:t>
          </a:r>
          <a:r>
            <a:rPr kumimoji="1" lang="ja-JP" altLang="en-US" sz="1300">
              <a:latin typeface="ＭＳ Ｐゴシック"/>
            </a:rPr>
            <a:t>ポイント下がり，</a:t>
          </a:r>
          <a:r>
            <a:rPr kumimoji="1" lang="en-US" altLang="ja-JP" sz="1300">
              <a:latin typeface="ＭＳ Ｐゴシック"/>
            </a:rPr>
            <a:t>7.8</a:t>
          </a:r>
          <a:r>
            <a:rPr kumimoji="1" lang="ja-JP" altLang="en-US" sz="1300">
              <a:latin typeface="ＭＳ Ｐゴシック"/>
            </a:rPr>
            <a:t>％となり，類似団体内平均を下回っている。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年度から地方債借入を償還元金以下とし，公債費の抑制に取り組んだことが要因である。</a:t>
          </a:r>
          <a:endParaRPr kumimoji="1" lang="en-US" altLang="ja-JP" sz="1300">
            <a:latin typeface="ＭＳ Ｐゴシック"/>
          </a:endParaRPr>
        </a:p>
        <a:p>
          <a:r>
            <a:rPr kumimoji="1" lang="ja-JP" altLang="en-US" sz="1300">
              <a:latin typeface="ＭＳ Ｐゴシック"/>
            </a:rPr>
            <a:t>　今後も，地方債借入の抑制を図るなど，健全な財政運営に努める。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165312</xdr:rowOff>
    </xdr:from>
    <xdr:to>
      <xdr:col>24</xdr:col>
      <xdr:colOff>558800</xdr:colOff>
      <xdr:row>37</xdr:row>
      <xdr:rowOff>9948</xdr:rowOff>
    </xdr:to>
    <xdr:cxnSp macro="">
      <xdr:nvCxnSpPr>
        <xdr:cNvPr id="385" name="直線コネクタ 384"/>
        <xdr:cNvCxnSpPr/>
      </xdr:nvCxnSpPr>
      <xdr:spPr>
        <a:xfrm flipV="1">
          <a:off x="16179800" y="633751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150089</xdr:rowOff>
    </xdr:from>
    <xdr:ext cx="762000" cy="259045"/>
    <xdr:sp macro="" textlink="">
      <xdr:nvSpPr>
        <xdr:cNvPr id="386" name="公債費負担の状況平均値テキスト"/>
        <xdr:cNvSpPr txBox="1"/>
      </xdr:nvSpPr>
      <xdr:spPr>
        <a:xfrm>
          <a:off x="17106900" y="63222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9948</xdr:rowOff>
    </xdr:from>
    <xdr:to>
      <xdr:col>23</xdr:col>
      <xdr:colOff>406400</xdr:colOff>
      <xdr:row>37</xdr:row>
      <xdr:rowOff>36089</xdr:rowOff>
    </xdr:to>
    <xdr:cxnSp macro="">
      <xdr:nvCxnSpPr>
        <xdr:cNvPr id="388" name="直線コネクタ 387"/>
        <xdr:cNvCxnSpPr/>
      </xdr:nvCxnSpPr>
      <xdr:spPr>
        <a:xfrm flipV="1">
          <a:off x="15290800" y="635359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36089</xdr:rowOff>
    </xdr:from>
    <xdr:to>
      <xdr:col>22</xdr:col>
      <xdr:colOff>203200</xdr:colOff>
      <xdr:row>37</xdr:row>
      <xdr:rowOff>66252</xdr:rowOff>
    </xdr:to>
    <xdr:cxnSp macro="">
      <xdr:nvCxnSpPr>
        <xdr:cNvPr id="391" name="直線コネクタ 390"/>
        <xdr:cNvCxnSpPr/>
      </xdr:nvCxnSpPr>
      <xdr:spPr>
        <a:xfrm flipV="1">
          <a:off x="14401800" y="63797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66252</xdr:rowOff>
    </xdr:from>
    <xdr:to>
      <xdr:col>21</xdr:col>
      <xdr:colOff>0</xdr:colOff>
      <xdr:row>37</xdr:row>
      <xdr:rowOff>86360</xdr:rowOff>
    </xdr:to>
    <xdr:cxnSp macro="">
      <xdr:nvCxnSpPr>
        <xdr:cNvPr id="394" name="直線コネクタ 393"/>
        <xdr:cNvCxnSpPr/>
      </xdr:nvCxnSpPr>
      <xdr:spPr>
        <a:xfrm flipV="1">
          <a:off x="13512800" y="64099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114512</xdr:rowOff>
    </xdr:from>
    <xdr:to>
      <xdr:col>24</xdr:col>
      <xdr:colOff>609600</xdr:colOff>
      <xdr:row>37</xdr:row>
      <xdr:rowOff>44662</xdr:rowOff>
    </xdr:to>
    <xdr:sp macro="" textlink="">
      <xdr:nvSpPr>
        <xdr:cNvPr id="404" name="円/楕円 403"/>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35789</xdr:rowOff>
    </xdr:from>
    <xdr:ext cx="762000" cy="259045"/>
    <xdr:sp macro="" textlink="">
      <xdr:nvSpPr>
        <xdr:cNvPr id="405" name="公債費負担の状況該当値テキスト"/>
        <xdr:cNvSpPr txBox="1"/>
      </xdr:nvSpPr>
      <xdr:spPr>
        <a:xfrm>
          <a:off x="17106900" y="620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130598</xdr:rowOff>
    </xdr:from>
    <xdr:to>
      <xdr:col>23</xdr:col>
      <xdr:colOff>457200</xdr:colOff>
      <xdr:row>37</xdr:row>
      <xdr:rowOff>60748</xdr:rowOff>
    </xdr:to>
    <xdr:sp macro="" textlink="">
      <xdr:nvSpPr>
        <xdr:cNvPr id="406" name="円/楕円 405"/>
        <xdr:cNvSpPr/>
      </xdr:nvSpPr>
      <xdr:spPr>
        <a:xfrm>
          <a:off x="16129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70925</xdr:rowOff>
    </xdr:from>
    <xdr:ext cx="736600" cy="259045"/>
    <xdr:sp macro="" textlink="">
      <xdr:nvSpPr>
        <xdr:cNvPr id="407" name="テキスト ボックス 406"/>
        <xdr:cNvSpPr txBox="1"/>
      </xdr:nvSpPr>
      <xdr:spPr>
        <a:xfrm>
          <a:off x="15798800" y="607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156739</xdr:rowOff>
    </xdr:from>
    <xdr:to>
      <xdr:col>22</xdr:col>
      <xdr:colOff>254000</xdr:colOff>
      <xdr:row>37</xdr:row>
      <xdr:rowOff>86889</xdr:rowOff>
    </xdr:to>
    <xdr:sp macro="" textlink="">
      <xdr:nvSpPr>
        <xdr:cNvPr id="408" name="円/楕円 407"/>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97066</xdr:rowOff>
    </xdr:from>
    <xdr:ext cx="762000" cy="259045"/>
    <xdr:sp macro="" textlink="">
      <xdr:nvSpPr>
        <xdr:cNvPr id="409" name="テキスト ボックス 408"/>
        <xdr:cNvSpPr txBox="1"/>
      </xdr:nvSpPr>
      <xdr:spPr>
        <a:xfrm>
          <a:off x="14909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15452</xdr:rowOff>
    </xdr:from>
    <xdr:to>
      <xdr:col>21</xdr:col>
      <xdr:colOff>50800</xdr:colOff>
      <xdr:row>37</xdr:row>
      <xdr:rowOff>117052</xdr:rowOff>
    </xdr:to>
    <xdr:sp macro="" textlink="">
      <xdr:nvSpPr>
        <xdr:cNvPr id="410" name="円/楕円 409"/>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127229</xdr:rowOff>
    </xdr:from>
    <xdr:ext cx="762000" cy="259045"/>
    <xdr:sp macro="" textlink="">
      <xdr:nvSpPr>
        <xdr:cNvPr id="411" name="テキスト ボックス 410"/>
        <xdr:cNvSpPr txBox="1"/>
      </xdr:nvSpPr>
      <xdr:spPr>
        <a:xfrm>
          <a:off x="14020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412" name="円/楕円 411"/>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413" name="テキスト ボックス 412"/>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将来負担比率は，前年度から</a:t>
          </a:r>
          <a:r>
            <a:rPr kumimoji="1" lang="en-US" altLang="ja-JP" sz="1300">
              <a:latin typeface="ＭＳ Ｐゴシック"/>
            </a:rPr>
            <a:t>4.5</a:t>
          </a:r>
          <a:r>
            <a:rPr kumimoji="1" lang="ja-JP" altLang="en-US" sz="1300">
              <a:latin typeface="ＭＳ Ｐゴシック"/>
            </a:rPr>
            <a:t>ポイント下がり，</a:t>
          </a:r>
          <a:r>
            <a:rPr kumimoji="1" lang="en-US" altLang="ja-JP" sz="1300">
              <a:latin typeface="ＭＳ Ｐゴシック"/>
            </a:rPr>
            <a:t>21.4</a:t>
          </a:r>
          <a:r>
            <a:rPr kumimoji="1" lang="ja-JP" altLang="en-US" sz="1300">
              <a:latin typeface="ＭＳ Ｐゴシック"/>
            </a:rPr>
            <a:t>％となり，全国平均，茨城県平均及び類似団体内平均全てにおいて下回っている。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年度は，標準財政規模が前年度から</a:t>
          </a:r>
          <a:r>
            <a:rPr kumimoji="1" lang="en-US" altLang="ja-JP" sz="1300">
              <a:latin typeface="ＭＳ Ｐゴシック"/>
            </a:rPr>
            <a:t>473</a:t>
          </a:r>
          <a:r>
            <a:rPr kumimoji="1" lang="ja-JP" altLang="en-US" sz="1300">
              <a:latin typeface="ＭＳ Ｐゴシック"/>
            </a:rPr>
            <a:t>百万円減となったものの，地方債残高が</a:t>
          </a:r>
          <a:r>
            <a:rPr kumimoji="1" lang="en-US" altLang="ja-JP" sz="1300">
              <a:latin typeface="ＭＳ Ｐゴシック"/>
            </a:rPr>
            <a:t>86</a:t>
          </a:r>
          <a:r>
            <a:rPr kumimoji="1" lang="ja-JP" altLang="en-US" sz="1300">
              <a:latin typeface="ＭＳ Ｐゴシック"/>
            </a:rPr>
            <a:t>百万円の減，公営企業債等繰入見込額が</a:t>
          </a:r>
          <a:r>
            <a:rPr kumimoji="1" lang="en-US" altLang="ja-JP" sz="1300">
              <a:latin typeface="ＭＳ Ｐゴシック"/>
            </a:rPr>
            <a:t>566</a:t>
          </a:r>
          <a:r>
            <a:rPr kumimoji="1" lang="ja-JP" altLang="en-US" sz="1300">
              <a:latin typeface="ＭＳ Ｐゴシック"/>
            </a:rPr>
            <a:t>百万円の減となり，これらをあわせた将来負担額が</a:t>
          </a:r>
          <a:r>
            <a:rPr kumimoji="1" lang="en-US" altLang="ja-JP" sz="1300">
              <a:latin typeface="ＭＳ Ｐゴシック"/>
            </a:rPr>
            <a:t>609</a:t>
          </a:r>
          <a:r>
            <a:rPr kumimoji="1" lang="ja-JP" altLang="en-US" sz="1300">
              <a:latin typeface="ＭＳ Ｐゴシック"/>
            </a:rPr>
            <a:t>百万円の減となったこと，</a:t>
          </a:r>
          <a:r>
            <a:rPr kumimoji="1" lang="ja-JP" altLang="en-US" sz="1300">
              <a:latin typeface="+mn-ea"/>
              <a:ea typeface="+mn-ea"/>
            </a:rPr>
            <a:t>また，</a:t>
          </a:r>
          <a:r>
            <a:rPr lang="ja-JP" altLang="ja-JP" sz="1300">
              <a:solidFill>
                <a:schemeClr val="dk1"/>
              </a:solidFill>
              <a:effectLst/>
              <a:latin typeface="+mn-ea"/>
              <a:ea typeface="+mn-ea"/>
              <a:cs typeface="+mn-cs"/>
            </a:rPr>
            <a:t>都市施設等整備事業基金</a:t>
          </a:r>
          <a:r>
            <a:rPr lang="ja-JP" altLang="en-US" sz="1300">
              <a:solidFill>
                <a:schemeClr val="dk1"/>
              </a:solidFill>
              <a:effectLst/>
              <a:latin typeface="+mn-ea"/>
              <a:ea typeface="+mn-ea"/>
              <a:cs typeface="+mn-cs"/>
            </a:rPr>
            <a:t>に</a:t>
          </a:r>
          <a:r>
            <a:rPr lang="en-US" altLang="ja-JP" sz="1300">
              <a:solidFill>
                <a:schemeClr val="dk1"/>
              </a:solidFill>
              <a:effectLst/>
              <a:latin typeface="+mn-ea"/>
              <a:ea typeface="+mn-ea"/>
              <a:cs typeface="+mn-cs"/>
            </a:rPr>
            <a:t>400</a:t>
          </a:r>
          <a:r>
            <a:rPr lang="ja-JP" altLang="en-US" sz="1300">
              <a:solidFill>
                <a:schemeClr val="dk1"/>
              </a:solidFill>
              <a:effectLst/>
              <a:latin typeface="+mn-ea"/>
              <a:ea typeface="+mn-ea"/>
              <a:cs typeface="+mn-cs"/>
            </a:rPr>
            <a:t>百万円</a:t>
          </a:r>
          <a:r>
            <a:rPr lang="ja-JP" altLang="ja-JP" sz="1300">
              <a:solidFill>
                <a:schemeClr val="dk1"/>
              </a:solidFill>
              <a:effectLst/>
              <a:latin typeface="+mn-ea"/>
              <a:ea typeface="+mn-ea"/>
              <a:cs typeface="+mn-cs"/>
            </a:rPr>
            <a:t>，減債基金</a:t>
          </a:r>
          <a:r>
            <a:rPr lang="ja-JP" altLang="en-US" sz="1300">
              <a:solidFill>
                <a:schemeClr val="dk1"/>
              </a:solidFill>
              <a:effectLst/>
              <a:latin typeface="+mn-ea"/>
              <a:ea typeface="+mn-ea"/>
              <a:cs typeface="+mn-cs"/>
            </a:rPr>
            <a:t>に</a:t>
          </a:r>
          <a:r>
            <a:rPr lang="en-US" altLang="ja-JP" sz="1300">
              <a:solidFill>
                <a:schemeClr val="dk1"/>
              </a:solidFill>
              <a:effectLst/>
              <a:latin typeface="+mn-ea"/>
              <a:ea typeface="+mn-ea"/>
              <a:cs typeface="+mn-cs"/>
            </a:rPr>
            <a:t>214</a:t>
          </a:r>
          <a:r>
            <a:rPr lang="ja-JP" altLang="en-US" sz="1300">
              <a:solidFill>
                <a:schemeClr val="dk1"/>
              </a:solidFill>
              <a:effectLst/>
              <a:latin typeface="+mn-ea"/>
              <a:ea typeface="+mn-ea"/>
              <a:cs typeface="+mn-cs"/>
            </a:rPr>
            <a:t>百万円を積み立てたことにより充当可能財源等が</a:t>
          </a:r>
          <a:r>
            <a:rPr lang="en-US" altLang="ja-JP" sz="1300">
              <a:solidFill>
                <a:schemeClr val="dk1"/>
              </a:solidFill>
              <a:effectLst/>
              <a:latin typeface="+mn-ea"/>
              <a:ea typeface="+mn-ea"/>
              <a:cs typeface="+mn-cs"/>
            </a:rPr>
            <a:t>36</a:t>
          </a:r>
          <a:r>
            <a:rPr lang="ja-JP" altLang="en-US" sz="1300">
              <a:solidFill>
                <a:schemeClr val="dk1"/>
              </a:solidFill>
              <a:effectLst/>
              <a:latin typeface="+mn-ea"/>
              <a:ea typeface="+mn-ea"/>
              <a:cs typeface="+mn-cs"/>
            </a:rPr>
            <a:t>百万円の増となったことが主な要因である。</a:t>
          </a:r>
          <a:endParaRPr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今後も地方債借入の抑制を図るなど，健全な財政運営に努める。</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102438</xdr:rowOff>
    </xdr:from>
    <xdr:to>
      <xdr:col>24</xdr:col>
      <xdr:colOff>558800</xdr:colOff>
      <xdr:row>14</xdr:row>
      <xdr:rowOff>113297</xdr:rowOff>
    </xdr:to>
    <xdr:cxnSp macro="">
      <xdr:nvCxnSpPr>
        <xdr:cNvPr id="445" name="直線コネクタ 444"/>
        <xdr:cNvCxnSpPr/>
      </xdr:nvCxnSpPr>
      <xdr:spPr>
        <a:xfrm flipV="1">
          <a:off x="16179800" y="2502738"/>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113297</xdr:rowOff>
    </xdr:from>
    <xdr:to>
      <xdr:col>23</xdr:col>
      <xdr:colOff>406400</xdr:colOff>
      <xdr:row>14</xdr:row>
      <xdr:rowOff>135738</xdr:rowOff>
    </xdr:to>
    <xdr:cxnSp macro="">
      <xdr:nvCxnSpPr>
        <xdr:cNvPr id="448" name="直線コネクタ 447"/>
        <xdr:cNvCxnSpPr/>
      </xdr:nvCxnSpPr>
      <xdr:spPr>
        <a:xfrm flipV="1">
          <a:off x="15290800" y="251359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135255</xdr:rowOff>
    </xdr:from>
    <xdr:to>
      <xdr:col>22</xdr:col>
      <xdr:colOff>203200</xdr:colOff>
      <xdr:row>14</xdr:row>
      <xdr:rowOff>135738</xdr:rowOff>
    </xdr:to>
    <xdr:cxnSp macro="">
      <xdr:nvCxnSpPr>
        <xdr:cNvPr id="451" name="直線コネクタ 450"/>
        <xdr:cNvCxnSpPr/>
      </xdr:nvCxnSpPr>
      <xdr:spPr>
        <a:xfrm>
          <a:off x="14401800" y="253555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135255</xdr:rowOff>
    </xdr:from>
    <xdr:to>
      <xdr:col>21</xdr:col>
      <xdr:colOff>0</xdr:colOff>
      <xdr:row>15</xdr:row>
      <xdr:rowOff>32576</xdr:rowOff>
    </xdr:to>
    <xdr:cxnSp macro="">
      <xdr:nvCxnSpPr>
        <xdr:cNvPr id="454" name="直線コネクタ 453"/>
        <xdr:cNvCxnSpPr/>
      </xdr:nvCxnSpPr>
      <xdr:spPr>
        <a:xfrm flipV="1">
          <a:off x="13512800" y="2535555"/>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51638</xdr:rowOff>
    </xdr:from>
    <xdr:to>
      <xdr:col>24</xdr:col>
      <xdr:colOff>609600</xdr:colOff>
      <xdr:row>14</xdr:row>
      <xdr:rowOff>153238</xdr:rowOff>
    </xdr:to>
    <xdr:sp macro="" textlink="">
      <xdr:nvSpPr>
        <xdr:cNvPr id="464" name="円/楕円 463"/>
        <xdr:cNvSpPr/>
      </xdr:nvSpPr>
      <xdr:spPr>
        <a:xfrm>
          <a:off x="16967200" y="245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144365</xdr:rowOff>
    </xdr:from>
    <xdr:ext cx="762000" cy="259045"/>
    <xdr:sp macro="" textlink="">
      <xdr:nvSpPr>
        <xdr:cNvPr id="465" name="将来負担の状況該当値テキスト"/>
        <xdr:cNvSpPr txBox="1"/>
      </xdr:nvSpPr>
      <xdr:spPr>
        <a:xfrm>
          <a:off x="17106900" y="23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62497</xdr:rowOff>
    </xdr:from>
    <xdr:to>
      <xdr:col>23</xdr:col>
      <xdr:colOff>457200</xdr:colOff>
      <xdr:row>14</xdr:row>
      <xdr:rowOff>164097</xdr:rowOff>
    </xdr:to>
    <xdr:sp macro="" textlink="">
      <xdr:nvSpPr>
        <xdr:cNvPr id="466" name="円/楕円 465"/>
        <xdr:cNvSpPr/>
      </xdr:nvSpPr>
      <xdr:spPr>
        <a:xfrm>
          <a:off x="16129000" y="24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2824</xdr:rowOff>
    </xdr:from>
    <xdr:ext cx="736600" cy="259045"/>
    <xdr:sp macro="" textlink="">
      <xdr:nvSpPr>
        <xdr:cNvPr id="467" name="テキスト ボックス 466"/>
        <xdr:cNvSpPr txBox="1"/>
      </xdr:nvSpPr>
      <xdr:spPr>
        <a:xfrm>
          <a:off x="15798800" y="223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84938</xdr:rowOff>
    </xdr:from>
    <xdr:to>
      <xdr:col>22</xdr:col>
      <xdr:colOff>254000</xdr:colOff>
      <xdr:row>15</xdr:row>
      <xdr:rowOff>15088</xdr:rowOff>
    </xdr:to>
    <xdr:sp macro="" textlink="">
      <xdr:nvSpPr>
        <xdr:cNvPr id="468" name="円/楕円 467"/>
        <xdr:cNvSpPr/>
      </xdr:nvSpPr>
      <xdr:spPr>
        <a:xfrm>
          <a:off x="152400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25265</xdr:rowOff>
    </xdr:from>
    <xdr:ext cx="762000" cy="259045"/>
    <xdr:sp macro="" textlink="">
      <xdr:nvSpPr>
        <xdr:cNvPr id="469" name="テキスト ボックス 468"/>
        <xdr:cNvSpPr txBox="1"/>
      </xdr:nvSpPr>
      <xdr:spPr>
        <a:xfrm>
          <a:off x="14909800" y="225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70" name="円/楕円 469"/>
        <xdr:cNvSpPr/>
      </xdr:nvSpPr>
      <xdr:spPr>
        <a:xfrm>
          <a:off x="14351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71" name="テキスト ボックス 470"/>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153226</xdr:rowOff>
    </xdr:from>
    <xdr:to>
      <xdr:col>19</xdr:col>
      <xdr:colOff>533400</xdr:colOff>
      <xdr:row>15</xdr:row>
      <xdr:rowOff>83376</xdr:rowOff>
    </xdr:to>
    <xdr:sp macro="" textlink="">
      <xdr:nvSpPr>
        <xdr:cNvPr id="472" name="円/楕円 471"/>
        <xdr:cNvSpPr/>
      </xdr:nvSpPr>
      <xdr:spPr>
        <a:xfrm>
          <a:off x="13462000" y="25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93553</xdr:rowOff>
    </xdr:from>
    <xdr:ext cx="762000" cy="259045"/>
    <xdr:sp macro="" textlink="">
      <xdr:nvSpPr>
        <xdr:cNvPr id="473" name="テキスト ボックス 472"/>
        <xdr:cNvSpPr txBox="1"/>
      </xdr:nvSpPr>
      <xdr:spPr>
        <a:xfrm>
          <a:off x="13131800" y="232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43,467
43,221
348.45
25,180,155
23,615,254
1,384,048
14,157,390
26,357,157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人件費は，前年度から</a:t>
          </a:r>
          <a:r>
            <a:rPr kumimoji="1" lang="en-US" altLang="ja-JP" sz="1300">
              <a:latin typeface="ＭＳ Ｐゴシック"/>
            </a:rPr>
            <a:t>0.6</a:t>
          </a:r>
          <a:r>
            <a:rPr kumimoji="1" lang="ja-JP" altLang="en-US" sz="1300">
              <a:latin typeface="ＭＳ Ｐゴシック"/>
            </a:rPr>
            <a:t>ポイント増加し</a:t>
          </a:r>
          <a:r>
            <a:rPr kumimoji="1" lang="en-US" altLang="ja-JP" sz="1300">
              <a:latin typeface="ＭＳ Ｐゴシック"/>
            </a:rPr>
            <a:t>24.8</a:t>
          </a:r>
          <a:r>
            <a:rPr kumimoji="1" lang="ja-JP" altLang="en-US" sz="1300">
              <a:latin typeface="ＭＳ Ｐゴシック"/>
            </a:rPr>
            <a:t>となり，茨城県平均を下回っているものの，依然として全国平均及び類似団体平均を上回っている。</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町村合併後の行政運営を，住民サービスの低下を防ぐ目的から，総合支所方式として旧町村毎に支所を配置したため，職員の効率的配置が図りにくかったことが要因と考えられる。</a:t>
          </a:r>
          <a:r>
            <a:rPr kumimoji="1" lang="ja-JP" altLang="en-US" sz="1300">
              <a:solidFill>
                <a:schemeClr val="dk1"/>
              </a:solidFill>
              <a:effectLst/>
              <a:latin typeface="+mn-ea"/>
              <a:ea typeface="+mn-ea"/>
              <a:cs typeface="+mn-cs"/>
            </a:rPr>
            <a:t>今後は引き続き，定員適正化計画に基づき，職員数を削減し，人件費の抑制に努める。</a:t>
          </a:r>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54610</xdr:rowOff>
    </xdr:to>
    <xdr:cxnSp macro="">
      <xdr:nvCxnSpPr>
        <xdr:cNvPr id="66" name="直線コネクタ 65"/>
        <xdr:cNvCxnSpPr/>
      </xdr:nvCxnSpPr>
      <xdr:spPr>
        <a:xfrm>
          <a:off x="3987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31750</xdr:rowOff>
    </xdr:to>
    <xdr:cxnSp macro="">
      <xdr:nvCxnSpPr>
        <xdr:cNvPr id="69" name="直線コネクタ 68"/>
        <xdr:cNvCxnSpPr/>
      </xdr:nvCxnSpPr>
      <xdr:spPr>
        <a:xfrm flipV="1">
          <a:off x="3098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77470</xdr:rowOff>
    </xdr:to>
    <xdr:cxnSp macro="">
      <xdr:nvCxnSpPr>
        <xdr:cNvPr id="72" name="直線コネクタ 71"/>
        <xdr:cNvCxnSpPr/>
      </xdr:nvCxnSpPr>
      <xdr:spPr>
        <a:xfrm flipV="1">
          <a:off x="2209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146050</xdr:rowOff>
    </xdr:to>
    <xdr:cxnSp macro="">
      <xdr:nvCxnSpPr>
        <xdr:cNvPr id="75" name="直線コネクタ 74"/>
        <xdr:cNvCxnSpPr/>
      </xdr:nvCxnSpPr>
      <xdr:spPr>
        <a:xfrm flipV="1">
          <a:off x="1320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昨年度より，</a:t>
          </a:r>
          <a:r>
            <a:rPr kumimoji="1" lang="en-US" altLang="ja-JP" sz="1100">
              <a:latin typeface="ＭＳ Ｐゴシック"/>
            </a:rPr>
            <a:t>0.6</a:t>
          </a:r>
          <a:r>
            <a:rPr kumimoji="1" lang="ja-JP" altLang="en-US" sz="1100">
              <a:latin typeface="ＭＳ Ｐゴシック"/>
            </a:rPr>
            <a:t>ポイント増の</a:t>
          </a:r>
          <a:r>
            <a:rPr kumimoji="1" lang="en-US" altLang="ja-JP" sz="1100">
              <a:latin typeface="ＭＳ Ｐゴシック"/>
            </a:rPr>
            <a:t>15.3</a:t>
          </a:r>
          <a:r>
            <a:rPr kumimoji="1" lang="ja-JP" altLang="en-US" sz="1100">
              <a:latin typeface="ＭＳ Ｐゴシック"/>
            </a:rPr>
            <a:t>となり，類似団体内平均を上回っている。昨年度からの増の要因は，</a:t>
          </a:r>
          <a:r>
            <a:rPr kumimoji="1" lang="ja-JP" altLang="ja-JP" sz="1100">
              <a:solidFill>
                <a:schemeClr val="dk1"/>
              </a:solidFill>
              <a:effectLst/>
              <a:latin typeface="+mn-lt"/>
              <a:ea typeface="+mn-ea"/>
              <a:cs typeface="+mn-cs"/>
            </a:rPr>
            <a:t>町村合併からの課題であった道路台帳統合整備を行ったことや，施設の老朽化等により，キャンプ場施設の解体工事を行った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類似団体内平均を例年上回っている要因は，公共交通の少ない地域での市内循環バス運行や，学校の統廃合により運行しているスクールバス運行を行っていること，施設の指定管理委託を積極的に活用していることなどが考えられる。今後は，事務事業の見直し，機構改革や施設の統廃合により，コスト削減を図っていく。</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29029</xdr:rowOff>
    </xdr:from>
    <xdr:to>
      <xdr:col>24</xdr:col>
      <xdr:colOff>31750</xdr:colOff>
      <xdr:row>18</xdr:row>
      <xdr:rowOff>94343</xdr:rowOff>
    </xdr:to>
    <xdr:cxnSp macro="">
      <xdr:nvCxnSpPr>
        <xdr:cNvPr id="129" name="直線コネクタ 128"/>
        <xdr:cNvCxnSpPr/>
      </xdr:nvCxnSpPr>
      <xdr:spPr>
        <a:xfrm>
          <a:off x="15671800" y="31151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29029</xdr:rowOff>
    </xdr:to>
    <xdr:cxnSp macro="">
      <xdr:nvCxnSpPr>
        <xdr:cNvPr id="132" name="直線コネクタ 131"/>
        <xdr:cNvCxnSpPr/>
      </xdr:nvCxnSpPr>
      <xdr:spPr>
        <a:xfrm>
          <a:off x="14782800" y="3082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91621</xdr:rowOff>
    </xdr:from>
    <xdr:to>
      <xdr:col>21</xdr:col>
      <xdr:colOff>361950</xdr:colOff>
      <xdr:row>17</xdr:row>
      <xdr:rowOff>167821</xdr:rowOff>
    </xdr:to>
    <xdr:cxnSp macro="">
      <xdr:nvCxnSpPr>
        <xdr:cNvPr id="135" name="直線コネクタ 134"/>
        <xdr:cNvCxnSpPr/>
      </xdr:nvCxnSpPr>
      <xdr:spPr>
        <a:xfrm>
          <a:off x="13893800" y="30062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91621</xdr:rowOff>
    </xdr:from>
    <xdr:to>
      <xdr:col>20</xdr:col>
      <xdr:colOff>158750</xdr:colOff>
      <xdr:row>17</xdr:row>
      <xdr:rowOff>91621</xdr:rowOff>
    </xdr:to>
    <xdr:cxnSp macro="">
      <xdr:nvCxnSpPr>
        <xdr:cNvPr id="138" name="直線コネクタ 137"/>
        <xdr:cNvCxnSpPr/>
      </xdr:nvCxnSpPr>
      <xdr:spPr>
        <a:xfrm>
          <a:off x="13004800" y="3006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48" name="円/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149679</xdr:rowOff>
    </xdr:from>
    <xdr:to>
      <xdr:col>22</xdr:col>
      <xdr:colOff>615950</xdr:colOff>
      <xdr:row>18</xdr:row>
      <xdr:rowOff>79829</xdr:rowOff>
    </xdr:to>
    <xdr:sp macro="" textlink="">
      <xdr:nvSpPr>
        <xdr:cNvPr id="150" name="円/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117021</xdr:rowOff>
    </xdr:from>
    <xdr:to>
      <xdr:col>21</xdr:col>
      <xdr:colOff>412750</xdr:colOff>
      <xdr:row>18</xdr:row>
      <xdr:rowOff>47171</xdr:rowOff>
    </xdr:to>
    <xdr:sp macro="" textlink="">
      <xdr:nvSpPr>
        <xdr:cNvPr id="152" name="円/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4" name="円/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127198</xdr:rowOff>
    </xdr:from>
    <xdr:ext cx="762000" cy="259045"/>
    <xdr:sp macro="" textlink="">
      <xdr:nvSpPr>
        <xdr:cNvPr id="155" name="テキスト ボックス 154"/>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6" name="円/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類似団体内平均，全国平均及び茨城県平均を下回っているものの，昨年度より，</a:t>
          </a:r>
          <a:r>
            <a:rPr kumimoji="1" lang="en-US" altLang="ja-JP" sz="1300">
              <a:latin typeface="ＭＳ Ｐゴシック"/>
            </a:rPr>
            <a:t>0.8</a:t>
          </a:r>
          <a:r>
            <a:rPr kumimoji="1" lang="ja-JP" altLang="en-US" sz="1300">
              <a:latin typeface="ＭＳ Ｐゴシック"/>
            </a:rPr>
            <a:t>ポイント増となった。これは，民間保育園や認定子ども園への入所事業の増，障害者自立支援事業等の介護給付費が増となったことなどが主な要因である。少子化対策は市の政策としても特に重要な施策であるが，持続可能な制度運営を検証しながら，健全な財政運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42635</xdr:rowOff>
    </xdr:from>
    <xdr:to>
      <xdr:col>7</xdr:col>
      <xdr:colOff>15875</xdr:colOff>
      <xdr:row>55</xdr:row>
      <xdr:rowOff>129722</xdr:rowOff>
    </xdr:to>
    <xdr:cxnSp macro="">
      <xdr:nvCxnSpPr>
        <xdr:cNvPr id="192" name="直線コネクタ 191"/>
        <xdr:cNvCxnSpPr/>
      </xdr:nvCxnSpPr>
      <xdr:spPr>
        <a:xfrm>
          <a:off x="3987800" y="9472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42635</xdr:rowOff>
    </xdr:to>
    <xdr:cxnSp macro="">
      <xdr:nvCxnSpPr>
        <xdr:cNvPr id="195" name="直線コネクタ 194"/>
        <xdr:cNvCxnSpPr/>
      </xdr:nvCxnSpPr>
      <xdr:spPr>
        <a:xfrm>
          <a:off x="3098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55</xdr:row>
      <xdr:rowOff>20865</xdr:rowOff>
    </xdr:to>
    <xdr:cxnSp macro="">
      <xdr:nvCxnSpPr>
        <xdr:cNvPr id="198" name="直線コネクタ 197"/>
        <xdr:cNvCxnSpPr/>
      </xdr:nvCxnSpPr>
      <xdr:spPr>
        <a:xfrm>
          <a:off x="2209800" y="9407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55</xdr:row>
      <xdr:rowOff>31750</xdr:rowOff>
    </xdr:to>
    <xdr:cxnSp macro="">
      <xdr:nvCxnSpPr>
        <xdr:cNvPr id="201" name="直線コネクタ 200"/>
        <xdr:cNvCxnSpPr/>
      </xdr:nvCxnSpPr>
      <xdr:spPr>
        <a:xfrm flipV="1">
          <a:off x="1320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11" name="円/楕円 210"/>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95449</xdr:rowOff>
    </xdr:from>
    <xdr:ext cx="762000" cy="259045"/>
    <xdr:sp macro="" textlink="">
      <xdr:nvSpPr>
        <xdr:cNvPr id="212"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13" name="円/楕円 212"/>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4" name="テキスト ボックス 213"/>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7" name="円/楕円 216"/>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8" name="テキスト ボックス 217"/>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9" name="円/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20" name="テキスト ボックス 219"/>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200">
              <a:latin typeface="ＭＳ Ｐゴシック"/>
            </a:rPr>
            <a:t>14.6</a:t>
          </a:r>
          <a:r>
            <a:rPr kumimoji="1" lang="ja-JP" altLang="en-US" sz="1200">
              <a:latin typeface="ＭＳ Ｐゴシック"/>
            </a:rPr>
            <a:t>と昨年度より</a:t>
          </a:r>
          <a:r>
            <a:rPr kumimoji="1" lang="en-US" altLang="ja-JP" sz="1200">
              <a:latin typeface="ＭＳ Ｐゴシック"/>
            </a:rPr>
            <a:t>0.7</a:t>
          </a:r>
          <a:r>
            <a:rPr kumimoji="1" lang="ja-JP" altLang="en-US" sz="1200">
              <a:latin typeface="ＭＳ Ｐゴシック"/>
            </a:rPr>
            <a:t>ポイント増となっている。簡易水道事業を上水道事業に統合したことから，簡易水道事業特別会計繰出金が</a:t>
          </a:r>
          <a:r>
            <a:rPr kumimoji="1" lang="en-US" altLang="ja-JP" sz="1200">
              <a:latin typeface="ＭＳ Ｐゴシック"/>
            </a:rPr>
            <a:t>233</a:t>
          </a:r>
          <a:r>
            <a:rPr kumimoji="1" lang="ja-JP" altLang="en-US" sz="1200">
              <a:latin typeface="ＭＳ Ｐゴシック"/>
            </a:rPr>
            <a:t>百万円減となったが，都市施設等整備事業基金積立金に</a:t>
          </a:r>
          <a:r>
            <a:rPr kumimoji="1" lang="en-US" altLang="ja-JP" sz="1200">
              <a:latin typeface="ＭＳ Ｐゴシック"/>
            </a:rPr>
            <a:t>400</a:t>
          </a:r>
          <a:r>
            <a:rPr kumimoji="1" lang="ja-JP" altLang="en-US" sz="1200">
              <a:latin typeface="ＭＳ Ｐゴシック"/>
            </a:rPr>
            <a:t>百万円</a:t>
          </a:r>
          <a:r>
            <a:rPr kumimoji="1" lang="ja-JP" altLang="en-US" sz="1200">
              <a:latin typeface="+mn-ea"/>
              <a:ea typeface="+mn-ea"/>
            </a:rPr>
            <a:t>，</a:t>
          </a:r>
          <a:r>
            <a:rPr lang="ja-JP" altLang="ja-JP" sz="1200">
              <a:solidFill>
                <a:schemeClr val="dk1"/>
              </a:solidFill>
              <a:effectLst/>
              <a:latin typeface="+mn-ea"/>
              <a:ea typeface="+mn-ea"/>
              <a:cs typeface="+mn-cs"/>
            </a:rPr>
            <a:t>減債基金に</a:t>
          </a:r>
          <a:r>
            <a:rPr lang="en-US" altLang="ja-JP" sz="1200">
              <a:solidFill>
                <a:schemeClr val="dk1"/>
              </a:solidFill>
              <a:effectLst/>
              <a:latin typeface="+mn-ea"/>
              <a:ea typeface="+mn-ea"/>
              <a:cs typeface="+mn-cs"/>
            </a:rPr>
            <a:t>214</a:t>
          </a:r>
          <a:r>
            <a:rPr lang="ja-JP" altLang="ja-JP" sz="1200">
              <a:solidFill>
                <a:schemeClr val="dk1"/>
              </a:solidFill>
              <a:effectLst/>
              <a:latin typeface="+mn-ea"/>
              <a:ea typeface="+mn-ea"/>
              <a:cs typeface="+mn-cs"/>
            </a:rPr>
            <a:t>百万円</a:t>
          </a:r>
          <a:r>
            <a:rPr lang="ja-JP" altLang="en-US" sz="1200">
              <a:solidFill>
                <a:schemeClr val="dk1"/>
              </a:solidFill>
              <a:effectLst/>
              <a:latin typeface="+mn-ea"/>
              <a:ea typeface="+mn-ea"/>
              <a:cs typeface="+mn-cs"/>
            </a:rPr>
            <a:t>積立てたことが主な要因である。</a:t>
          </a:r>
          <a:endParaRPr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類似団体内平均は下回っているが，ここ数年給付費の増に伴い，国民健康保険特別会計や介護保険特別会計への繰出金が増加傾向にあるため，保険料の適正化を図るなど，財政の健全化に努める。</a:t>
          </a:r>
          <a:endParaRPr kumimoji="1" lang="en-US" altLang="ja-JP" sz="1200">
            <a:solidFill>
              <a:schemeClr val="dk1"/>
            </a:solidFill>
            <a:effectLst/>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55</xdr:row>
      <xdr:rowOff>1270</xdr:rowOff>
    </xdr:to>
    <xdr:cxnSp macro="">
      <xdr:nvCxnSpPr>
        <xdr:cNvPr id="253" name="直線コネクタ 252"/>
        <xdr:cNvCxnSpPr/>
      </xdr:nvCxnSpPr>
      <xdr:spPr>
        <a:xfrm>
          <a:off x="15671800" y="9377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119380</xdr:rowOff>
    </xdr:to>
    <xdr:cxnSp macro="">
      <xdr:nvCxnSpPr>
        <xdr:cNvPr id="256" name="直線コネクタ 255"/>
        <xdr:cNvCxnSpPr/>
      </xdr:nvCxnSpPr>
      <xdr:spPr>
        <a:xfrm>
          <a:off x="14782800" y="9324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168910</xdr:rowOff>
    </xdr:from>
    <xdr:to>
      <xdr:col>21</xdr:col>
      <xdr:colOff>361950</xdr:colOff>
      <xdr:row>54</xdr:row>
      <xdr:rowOff>66040</xdr:rowOff>
    </xdr:to>
    <xdr:cxnSp macro="">
      <xdr:nvCxnSpPr>
        <xdr:cNvPr id="259" name="直線コネクタ 258"/>
        <xdr:cNvCxnSpPr/>
      </xdr:nvCxnSpPr>
      <xdr:spPr>
        <a:xfrm>
          <a:off x="13893800" y="9255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54</xdr:row>
      <xdr:rowOff>27940</xdr:rowOff>
    </xdr:to>
    <xdr:cxnSp macro="">
      <xdr:nvCxnSpPr>
        <xdr:cNvPr id="262" name="直線コネクタ 261"/>
        <xdr:cNvCxnSpPr/>
      </xdr:nvCxnSpPr>
      <xdr:spPr>
        <a:xfrm flipV="1">
          <a:off x="13004800" y="9255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72" name="円/楕円 27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7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4" name="円/楕円 273"/>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5" name="テキスト ボックス 274"/>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76" name="円/楕円 275"/>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77" name="テキスト ボックス 276"/>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118110</xdr:rowOff>
    </xdr:from>
    <xdr:to>
      <xdr:col>20</xdr:col>
      <xdr:colOff>209550</xdr:colOff>
      <xdr:row>54</xdr:row>
      <xdr:rowOff>48260</xdr:rowOff>
    </xdr:to>
    <xdr:sp macro="" textlink="">
      <xdr:nvSpPr>
        <xdr:cNvPr id="278" name="円/楕円 277"/>
        <xdr:cNvSpPr/>
      </xdr:nvSpPr>
      <xdr:spPr>
        <a:xfrm>
          <a:off x="13843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58437</xdr:rowOff>
    </xdr:from>
    <xdr:ext cx="762000" cy="259045"/>
    <xdr:sp macro="" textlink="">
      <xdr:nvSpPr>
        <xdr:cNvPr id="279" name="テキスト ボックス 278"/>
        <xdr:cNvSpPr txBox="1"/>
      </xdr:nvSpPr>
      <xdr:spPr>
        <a:xfrm>
          <a:off x="13512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148590</xdr:rowOff>
    </xdr:from>
    <xdr:to>
      <xdr:col>19</xdr:col>
      <xdr:colOff>6350</xdr:colOff>
      <xdr:row>54</xdr:row>
      <xdr:rowOff>78740</xdr:rowOff>
    </xdr:to>
    <xdr:sp macro="" textlink="">
      <xdr:nvSpPr>
        <xdr:cNvPr id="280" name="円/楕円 279"/>
        <xdr:cNvSpPr/>
      </xdr:nvSpPr>
      <xdr:spPr>
        <a:xfrm>
          <a:off x="12954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88917</xdr:rowOff>
    </xdr:from>
    <xdr:ext cx="762000" cy="259045"/>
    <xdr:sp macro="" textlink="">
      <xdr:nvSpPr>
        <xdr:cNvPr id="281" name="テキスト ボックス 280"/>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類似団体内平均を下回り，例年ほぼ同水準で推移していたが，前年度より</a:t>
          </a:r>
          <a:r>
            <a:rPr kumimoji="1" lang="en-US" altLang="ja-JP" sz="1300">
              <a:latin typeface="ＭＳ Ｐゴシック"/>
            </a:rPr>
            <a:t>0.9</a:t>
          </a:r>
          <a:r>
            <a:rPr kumimoji="1" lang="ja-JP" altLang="en-US" sz="1300">
              <a:latin typeface="ＭＳ Ｐゴシック"/>
            </a:rPr>
            <a:t>ポイント増の</a:t>
          </a:r>
          <a:r>
            <a:rPr kumimoji="1" lang="en-US" altLang="ja-JP" sz="1300">
              <a:latin typeface="ＭＳ Ｐゴシック"/>
            </a:rPr>
            <a:t>8.2</a:t>
          </a:r>
          <a:r>
            <a:rPr kumimoji="1" lang="ja-JP" altLang="en-US" sz="1300">
              <a:latin typeface="ＭＳ Ｐゴシック"/>
            </a:rPr>
            <a:t>となった。これは，簡易水道事業が上水道事業に統合したことに伴い，上水道会計補助金が</a:t>
          </a:r>
          <a:r>
            <a:rPr kumimoji="1" lang="en-US" altLang="ja-JP" sz="1300">
              <a:latin typeface="ＭＳ Ｐゴシック"/>
            </a:rPr>
            <a:t>251</a:t>
          </a:r>
          <a:r>
            <a:rPr kumimoji="1" lang="ja-JP" altLang="en-US" sz="1300">
              <a:latin typeface="ＭＳ Ｐゴシック"/>
            </a:rPr>
            <a:t>百万円増になったことが要因である。</a:t>
          </a:r>
          <a:endParaRPr kumimoji="1" lang="en-US" altLang="ja-JP" sz="1300">
            <a:latin typeface="ＭＳ Ｐゴシック"/>
          </a:endParaRPr>
        </a:p>
        <a:p>
          <a:r>
            <a:rPr kumimoji="1" lang="ja-JP" altLang="en-US" sz="1300">
              <a:latin typeface="ＭＳ Ｐゴシック"/>
            </a:rPr>
            <a:t>　市単独補助金については，補助金等見直し要領を策定し，毎年度予算編成時に見直しを行い，抑制に努めているが，今後も同様に取組み削減を図っていく。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101854</xdr:rowOff>
    </xdr:to>
    <xdr:cxnSp macro="">
      <xdr:nvCxnSpPr>
        <xdr:cNvPr id="311" name="直線コネクタ 310"/>
        <xdr:cNvCxnSpPr/>
      </xdr:nvCxnSpPr>
      <xdr:spPr>
        <a:xfrm>
          <a:off x="15671800" y="60614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60706</xdr:rowOff>
    </xdr:to>
    <xdr:cxnSp macro="">
      <xdr:nvCxnSpPr>
        <xdr:cNvPr id="314" name="直線コネクタ 313"/>
        <xdr:cNvCxnSpPr/>
      </xdr:nvCxnSpPr>
      <xdr:spPr>
        <a:xfrm>
          <a:off x="14782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56134</xdr:rowOff>
    </xdr:to>
    <xdr:cxnSp macro="">
      <xdr:nvCxnSpPr>
        <xdr:cNvPr id="317" name="直線コネクタ 316"/>
        <xdr:cNvCxnSpPr/>
      </xdr:nvCxnSpPr>
      <xdr:spPr>
        <a:xfrm>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56134</xdr:rowOff>
    </xdr:to>
    <xdr:cxnSp macro="">
      <xdr:nvCxnSpPr>
        <xdr:cNvPr id="320" name="直線コネクタ 319"/>
        <xdr:cNvCxnSpPr/>
      </xdr:nvCxnSpPr>
      <xdr:spPr>
        <a:xfrm flipV="1">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30" name="円/楕円 329"/>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31"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xdr:rowOff>
    </xdr:from>
    <xdr:to>
      <xdr:col>22</xdr:col>
      <xdr:colOff>615950</xdr:colOff>
      <xdr:row>35</xdr:row>
      <xdr:rowOff>111506</xdr:rowOff>
    </xdr:to>
    <xdr:sp macro="" textlink="">
      <xdr:nvSpPr>
        <xdr:cNvPr id="332" name="円/楕円 331"/>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121683</xdr:rowOff>
    </xdr:from>
    <xdr:ext cx="736600" cy="259045"/>
    <xdr:sp macro="" textlink="">
      <xdr:nvSpPr>
        <xdr:cNvPr id="333" name="テキスト ボックス 332"/>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34" name="円/楕円 333"/>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35" name="テキスト ボックス 334"/>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6" name="円/楕円 335"/>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7" name="テキスト ボックス 336"/>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8" name="円/楕円 337"/>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9" name="テキスト ボックス 338"/>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ポイント増となったものの，平成</a:t>
          </a:r>
          <a:r>
            <a:rPr kumimoji="1" lang="en-US" altLang="ja-JP" sz="1300">
              <a:latin typeface="ＭＳ Ｐゴシック"/>
            </a:rPr>
            <a:t>19</a:t>
          </a:r>
          <a:r>
            <a:rPr kumimoji="1" lang="ja-JP" altLang="en-US" sz="1300">
              <a:latin typeface="ＭＳ Ｐゴシック"/>
            </a:rPr>
            <a:t>年度から</a:t>
          </a:r>
          <a:r>
            <a:rPr kumimoji="1" lang="ja-JP" altLang="ja-JP" sz="1300">
              <a:solidFill>
                <a:schemeClr val="dk1"/>
              </a:solidFill>
              <a:effectLst/>
              <a:latin typeface="+mn-lt"/>
              <a:ea typeface="+mn-ea"/>
              <a:cs typeface="+mn-cs"/>
            </a:rPr>
            <a:t>地方債借入を償還元金以下とし，公債費の抑制に取り組ん</a:t>
          </a:r>
          <a:r>
            <a:rPr kumimoji="1" lang="ja-JP" altLang="en-US" sz="1300">
              <a:solidFill>
                <a:schemeClr val="dk1"/>
              </a:solidFill>
              <a:effectLst/>
              <a:latin typeface="+mn-lt"/>
              <a:ea typeface="+mn-ea"/>
              <a:cs typeface="+mn-cs"/>
            </a:rPr>
            <a:t>できたことにより，年々減少傾向にある。類似団体内平均は下回っているものの，茨城県平均を上回っているため，引き続き，地方債借入を抑制するなど，健全な財政運営に努める。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153670</xdr:rowOff>
    </xdr:from>
    <xdr:to>
      <xdr:col>7</xdr:col>
      <xdr:colOff>15875</xdr:colOff>
      <xdr:row>74</xdr:row>
      <xdr:rowOff>155575</xdr:rowOff>
    </xdr:to>
    <xdr:cxnSp macro="">
      <xdr:nvCxnSpPr>
        <xdr:cNvPr id="371" name="直線コネクタ 370"/>
        <xdr:cNvCxnSpPr/>
      </xdr:nvCxnSpPr>
      <xdr:spPr>
        <a:xfrm>
          <a:off x="3987800" y="128409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153670</xdr:rowOff>
    </xdr:from>
    <xdr:to>
      <xdr:col>5</xdr:col>
      <xdr:colOff>549275</xdr:colOff>
      <xdr:row>74</xdr:row>
      <xdr:rowOff>170815</xdr:rowOff>
    </xdr:to>
    <xdr:cxnSp macro="">
      <xdr:nvCxnSpPr>
        <xdr:cNvPr id="374" name="直線コネクタ 373"/>
        <xdr:cNvCxnSpPr/>
      </xdr:nvCxnSpPr>
      <xdr:spPr>
        <a:xfrm flipV="1">
          <a:off x="3098800" y="128409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170815</xdr:rowOff>
    </xdr:from>
    <xdr:to>
      <xdr:col>4</xdr:col>
      <xdr:colOff>346075</xdr:colOff>
      <xdr:row>75</xdr:row>
      <xdr:rowOff>22225</xdr:rowOff>
    </xdr:to>
    <xdr:cxnSp macro="">
      <xdr:nvCxnSpPr>
        <xdr:cNvPr id="377" name="直線コネクタ 376"/>
        <xdr:cNvCxnSpPr/>
      </xdr:nvCxnSpPr>
      <xdr:spPr>
        <a:xfrm flipV="1">
          <a:off x="2209800" y="128581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22225</xdr:rowOff>
    </xdr:from>
    <xdr:to>
      <xdr:col>3</xdr:col>
      <xdr:colOff>142875</xdr:colOff>
      <xdr:row>75</xdr:row>
      <xdr:rowOff>46990</xdr:rowOff>
    </xdr:to>
    <xdr:cxnSp macro="">
      <xdr:nvCxnSpPr>
        <xdr:cNvPr id="380" name="直線コネクタ 379"/>
        <xdr:cNvCxnSpPr/>
      </xdr:nvCxnSpPr>
      <xdr:spPr>
        <a:xfrm flipV="1">
          <a:off x="1320800" y="128809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104775</xdr:rowOff>
    </xdr:from>
    <xdr:to>
      <xdr:col>7</xdr:col>
      <xdr:colOff>66675</xdr:colOff>
      <xdr:row>75</xdr:row>
      <xdr:rowOff>34925</xdr:rowOff>
    </xdr:to>
    <xdr:sp macro="" textlink="">
      <xdr:nvSpPr>
        <xdr:cNvPr id="390" name="円/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121302</xdr:rowOff>
    </xdr:from>
    <xdr:ext cx="762000" cy="259045"/>
    <xdr:sp macro="" textlink="">
      <xdr:nvSpPr>
        <xdr:cNvPr id="391"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102870</xdr:rowOff>
    </xdr:from>
    <xdr:to>
      <xdr:col>5</xdr:col>
      <xdr:colOff>600075</xdr:colOff>
      <xdr:row>75</xdr:row>
      <xdr:rowOff>33020</xdr:rowOff>
    </xdr:to>
    <xdr:sp macro="" textlink="">
      <xdr:nvSpPr>
        <xdr:cNvPr id="392" name="円/楕円 391"/>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43197</xdr:rowOff>
    </xdr:from>
    <xdr:ext cx="736600" cy="259045"/>
    <xdr:sp macro="" textlink="">
      <xdr:nvSpPr>
        <xdr:cNvPr id="393" name="テキスト ボックス 392"/>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120015</xdr:rowOff>
    </xdr:from>
    <xdr:to>
      <xdr:col>4</xdr:col>
      <xdr:colOff>396875</xdr:colOff>
      <xdr:row>75</xdr:row>
      <xdr:rowOff>50165</xdr:rowOff>
    </xdr:to>
    <xdr:sp macro="" textlink="">
      <xdr:nvSpPr>
        <xdr:cNvPr id="394" name="円/楕円 393"/>
        <xdr:cNvSpPr/>
      </xdr:nvSpPr>
      <xdr:spPr>
        <a:xfrm>
          <a:off x="3048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60342</xdr:rowOff>
    </xdr:from>
    <xdr:ext cx="762000" cy="259045"/>
    <xdr:sp macro="" textlink="">
      <xdr:nvSpPr>
        <xdr:cNvPr id="395" name="テキスト ボックス 394"/>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142875</xdr:rowOff>
    </xdr:from>
    <xdr:to>
      <xdr:col>3</xdr:col>
      <xdr:colOff>193675</xdr:colOff>
      <xdr:row>75</xdr:row>
      <xdr:rowOff>73025</xdr:rowOff>
    </xdr:to>
    <xdr:sp macro="" textlink="">
      <xdr:nvSpPr>
        <xdr:cNvPr id="396" name="円/楕円 395"/>
        <xdr:cNvSpPr/>
      </xdr:nvSpPr>
      <xdr:spPr>
        <a:xfrm>
          <a:off x="2159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83202</xdr:rowOff>
    </xdr:from>
    <xdr:ext cx="762000" cy="259045"/>
    <xdr:sp macro="" textlink="">
      <xdr:nvSpPr>
        <xdr:cNvPr id="397" name="テキスト ボックス 396"/>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8" name="円/楕円 397"/>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99" name="テキスト ボックス 398"/>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人件費が類似団体内平均をやや上回っているほか，物件費については，同平均を大きく上回っている。いずれの要因も，</a:t>
          </a:r>
          <a:r>
            <a:rPr kumimoji="1" lang="en-US" altLang="ja-JP" sz="1100">
              <a:latin typeface="ＭＳ Ｐゴシック"/>
            </a:rPr>
            <a:t>5</a:t>
          </a:r>
          <a:r>
            <a:rPr kumimoji="1" lang="ja-JP" altLang="en-US" sz="1100">
              <a:latin typeface="ＭＳ Ｐゴシック"/>
            </a:rPr>
            <a:t>町村合併という特殊事情が大きく影響しており，今後は，事務事業の見直し，機構改革及び公共施設の統廃合により，効率的な財政運営に努めていく。一方で，補助費については，予算編成時に単独補助金の抑制に努めていることから，比較的安定した低い水準で推移しており，今後も同様に取り組んでいく。扶助費については，各平均を下回ってはいるものの，今後の少子化対策等により，増加が懸念されるため，財政運営上持続的可能な制度を検討しながら，施策を推進していく。</a:t>
          </a:r>
          <a:endParaRPr kumimoji="1" lang="en-US" altLang="ja-JP"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100330</xdr:rowOff>
    </xdr:to>
    <xdr:cxnSp macro="">
      <xdr:nvCxnSpPr>
        <xdr:cNvPr id="432" name="直線コネクタ 431"/>
        <xdr:cNvCxnSpPr/>
      </xdr:nvCxnSpPr>
      <xdr:spPr>
        <a:xfrm>
          <a:off x="15671800" y="131648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76</xdr:row>
      <xdr:rowOff>134620</xdr:rowOff>
    </xdr:to>
    <xdr:cxnSp macro="">
      <xdr:nvCxnSpPr>
        <xdr:cNvPr id="435" name="直線コネクタ 434"/>
        <xdr:cNvCxnSpPr/>
      </xdr:nvCxnSpPr>
      <xdr:spPr>
        <a:xfrm>
          <a:off x="14782800" y="1312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96520</xdr:rowOff>
    </xdr:to>
    <xdr:cxnSp macro="">
      <xdr:nvCxnSpPr>
        <xdr:cNvPr id="438" name="直線コネクタ 437"/>
        <xdr:cNvCxnSpPr/>
      </xdr:nvCxnSpPr>
      <xdr:spPr>
        <a:xfrm>
          <a:off x="13893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111761</xdr:rowOff>
    </xdr:to>
    <xdr:cxnSp macro="">
      <xdr:nvCxnSpPr>
        <xdr:cNvPr id="441" name="直線コネクタ 440"/>
        <xdr:cNvCxnSpPr/>
      </xdr:nvCxnSpPr>
      <xdr:spPr>
        <a:xfrm flipV="1">
          <a:off x="13004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51" name="円/楕円 450"/>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66057</xdr:rowOff>
    </xdr:from>
    <xdr:ext cx="762000" cy="259045"/>
    <xdr:sp macro="" textlink="">
      <xdr:nvSpPr>
        <xdr:cNvPr id="452" name="公債費以外該当値テキスト"/>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53" name="円/楕円 452"/>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24147</xdr:rowOff>
    </xdr:from>
    <xdr:ext cx="736600" cy="259045"/>
    <xdr:sp macro="" textlink="">
      <xdr:nvSpPr>
        <xdr:cNvPr id="454" name="テキスト ボックス 453"/>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55" name="円/楕円 454"/>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56" name="テキスト ボックス 455"/>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7" name="円/楕円 45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8" name="テキスト ボックス 45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9" name="円/楕円 458"/>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60" name="テキスト ボックス 459"/>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茨城県常陸大宮市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43104</xdr:rowOff>
    </xdr:from>
    <xdr:to>
      <xdr:col>4</xdr:col>
      <xdr:colOff>1117600</xdr:colOff>
      <xdr:row>18</xdr:row>
      <xdr:rowOff>45466</xdr:rowOff>
    </xdr:to>
    <xdr:cxnSp macro="">
      <xdr:nvCxnSpPr>
        <xdr:cNvPr id="50" name="直線コネクタ 49"/>
        <xdr:cNvCxnSpPr/>
      </xdr:nvCxnSpPr>
      <xdr:spPr bwMode="auto">
        <a:xfrm flipV="1">
          <a:off x="5003800" y="3176829"/>
          <a:ext cx="6477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26873</xdr:rowOff>
    </xdr:from>
    <xdr:to>
      <xdr:col>4</xdr:col>
      <xdr:colOff>469900</xdr:colOff>
      <xdr:row>18</xdr:row>
      <xdr:rowOff>45466</xdr:rowOff>
    </xdr:to>
    <xdr:cxnSp macro="">
      <xdr:nvCxnSpPr>
        <xdr:cNvPr id="53" name="直線コネクタ 52"/>
        <xdr:cNvCxnSpPr/>
      </xdr:nvCxnSpPr>
      <xdr:spPr bwMode="auto">
        <a:xfrm>
          <a:off x="4305300" y="3160598"/>
          <a:ext cx="6985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26873</xdr:rowOff>
    </xdr:from>
    <xdr:to>
      <xdr:col>3</xdr:col>
      <xdr:colOff>904875</xdr:colOff>
      <xdr:row>18</xdr:row>
      <xdr:rowOff>66751</xdr:rowOff>
    </xdr:to>
    <xdr:cxnSp macro="">
      <xdr:nvCxnSpPr>
        <xdr:cNvPr id="56" name="直線コネクタ 55"/>
        <xdr:cNvCxnSpPr/>
      </xdr:nvCxnSpPr>
      <xdr:spPr bwMode="auto">
        <a:xfrm flipV="1">
          <a:off x="3606800" y="3160598"/>
          <a:ext cx="698500" cy="3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24295</xdr:rowOff>
    </xdr:from>
    <xdr:to>
      <xdr:col>3</xdr:col>
      <xdr:colOff>206375</xdr:colOff>
      <xdr:row>18</xdr:row>
      <xdr:rowOff>66751</xdr:rowOff>
    </xdr:to>
    <xdr:cxnSp macro="">
      <xdr:nvCxnSpPr>
        <xdr:cNvPr id="59" name="直線コネクタ 58"/>
        <xdr:cNvCxnSpPr/>
      </xdr:nvCxnSpPr>
      <xdr:spPr bwMode="auto">
        <a:xfrm>
          <a:off x="2908300" y="3158020"/>
          <a:ext cx="698500" cy="42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163754</xdr:rowOff>
    </xdr:from>
    <xdr:to>
      <xdr:col>5</xdr:col>
      <xdr:colOff>34925</xdr:colOff>
      <xdr:row>18</xdr:row>
      <xdr:rowOff>93904</xdr:rowOff>
    </xdr:to>
    <xdr:sp macro="" textlink="">
      <xdr:nvSpPr>
        <xdr:cNvPr id="69" name="円/楕円 68"/>
        <xdr:cNvSpPr/>
      </xdr:nvSpPr>
      <xdr:spPr bwMode="auto">
        <a:xfrm>
          <a:off x="5600700" y="312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135831</xdr:rowOff>
    </xdr:from>
    <xdr:ext cx="762000" cy="259045"/>
    <xdr:sp macro="" textlink="">
      <xdr:nvSpPr>
        <xdr:cNvPr id="70" name="人口1人当たり決算額の推移該当値テキスト130"/>
        <xdr:cNvSpPr txBox="1"/>
      </xdr:nvSpPr>
      <xdr:spPr>
        <a:xfrm>
          <a:off x="5740400" y="309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166116</xdr:rowOff>
    </xdr:from>
    <xdr:to>
      <xdr:col>4</xdr:col>
      <xdr:colOff>520700</xdr:colOff>
      <xdr:row>18</xdr:row>
      <xdr:rowOff>96266</xdr:rowOff>
    </xdr:to>
    <xdr:sp macro="" textlink="">
      <xdr:nvSpPr>
        <xdr:cNvPr id="71" name="円/楕円 70"/>
        <xdr:cNvSpPr/>
      </xdr:nvSpPr>
      <xdr:spPr bwMode="auto">
        <a:xfrm>
          <a:off x="4953000" y="312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81043</xdr:rowOff>
    </xdr:from>
    <xdr:ext cx="736600" cy="259045"/>
    <xdr:sp macro="" textlink="">
      <xdr:nvSpPr>
        <xdr:cNvPr id="72" name="テキスト ボックス 71"/>
        <xdr:cNvSpPr txBox="1"/>
      </xdr:nvSpPr>
      <xdr:spPr>
        <a:xfrm>
          <a:off x="4622800" y="321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89,670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147523</xdr:rowOff>
    </xdr:from>
    <xdr:to>
      <xdr:col>3</xdr:col>
      <xdr:colOff>955675</xdr:colOff>
      <xdr:row>18</xdr:row>
      <xdr:rowOff>77673</xdr:rowOff>
    </xdr:to>
    <xdr:sp macro="" textlink="">
      <xdr:nvSpPr>
        <xdr:cNvPr id="73" name="円/楕円 72"/>
        <xdr:cNvSpPr/>
      </xdr:nvSpPr>
      <xdr:spPr bwMode="auto">
        <a:xfrm>
          <a:off x="4254500" y="310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62450</xdr:rowOff>
    </xdr:from>
    <xdr:ext cx="762000" cy="259045"/>
    <xdr:sp macro="" textlink="">
      <xdr:nvSpPr>
        <xdr:cNvPr id="74" name="テキスト ボックス 73"/>
        <xdr:cNvSpPr txBox="1"/>
      </xdr:nvSpPr>
      <xdr:spPr>
        <a:xfrm>
          <a:off x="3924300" y="319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91,134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15951</xdr:rowOff>
    </xdr:from>
    <xdr:to>
      <xdr:col>3</xdr:col>
      <xdr:colOff>257175</xdr:colOff>
      <xdr:row>18</xdr:row>
      <xdr:rowOff>117551</xdr:rowOff>
    </xdr:to>
    <xdr:sp macro="" textlink="">
      <xdr:nvSpPr>
        <xdr:cNvPr id="75" name="円/楕円 74"/>
        <xdr:cNvSpPr/>
      </xdr:nvSpPr>
      <xdr:spPr bwMode="auto">
        <a:xfrm>
          <a:off x="3556000" y="314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102328</xdr:rowOff>
    </xdr:from>
    <xdr:ext cx="762000" cy="259045"/>
    <xdr:sp macro="" textlink="">
      <xdr:nvSpPr>
        <xdr:cNvPr id="76" name="テキスト ボックス 75"/>
        <xdr:cNvSpPr txBox="1"/>
      </xdr:nvSpPr>
      <xdr:spPr>
        <a:xfrm>
          <a:off x="3225800" y="32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144945</xdr:rowOff>
    </xdr:from>
    <xdr:to>
      <xdr:col>2</xdr:col>
      <xdr:colOff>692150</xdr:colOff>
      <xdr:row>18</xdr:row>
      <xdr:rowOff>75095</xdr:rowOff>
    </xdr:to>
    <xdr:sp macro="" textlink="">
      <xdr:nvSpPr>
        <xdr:cNvPr id="77" name="円/楕円 76"/>
        <xdr:cNvSpPr/>
      </xdr:nvSpPr>
      <xdr:spPr bwMode="auto">
        <a:xfrm>
          <a:off x="2857500" y="31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59872</xdr:rowOff>
    </xdr:from>
    <xdr:ext cx="762000" cy="259045"/>
    <xdr:sp macro="" textlink="">
      <xdr:nvSpPr>
        <xdr:cNvPr id="78" name="テキスト ボックス 77"/>
        <xdr:cNvSpPr txBox="1"/>
      </xdr:nvSpPr>
      <xdr:spPr>
        <a:xfrm>
          <a:off x="2527300" y="319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7556</xdr:rowOff>
    </xdr:from>
    <xdr:to>
      <xdr:col>4</xdr:col>
      <xdr:colOff>1117600</xdr:colOff>
      <xdr:row>38</xdr:row>
      <xdr:rowOff>11462</xdr:rowOff>
    </xdr:to>
    <xdr:cxnSp macro="">
      <xdr:nvCxnSpPr>
        <xdr:cNvPr id="112" name="直線コネクタ 111"/>
        <xdr:cNvCxnSpPr/>
      </xdr:nvCxnSpPr>
      <xdr:spPr bwMode="auto">
        <a:xfrm>
          <a:off x="5003800" y="7475156"/>
          <a:ext cx="647700" cy="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943</xdr:rowOff>
    </xdr:from>
    <xdr:to>
      <xdr:col>4</xdr:col>
      <xdr:colOff>469900</xdr:colOff>
      <xdr:row>38</xdr:row>
      <xdr:rowOff>7556</xdr:rowOff>
    </xdr:to>
    <xdr:cxnSp macro="">
      <xdr:nvCxnSpPr>
        <xdr:cNvPr id="115" name="直線コネクタ 114"/>
        <xdr:cNvCxnSpPr/>
      </xdr:nvCxnSpPr>
      <xdr:spPr bwMode="auto">
        <a:xfrm>
          <a:off x="4305300" y="7468543"/>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326168</xdr:rowOff>
    </xdr:from>
    <xdr:to>
      <xdr:col>3</xdr:col>
      <xdr:colOff>904875</xdr:colOff>
      <xdr:row>38</xdr:row>
      <xdr:rowOff>943</xdr:rowOff>
    </xdr:to>
    <xdr:cxnSp macro="">
      <xdr:nvCxnSpPr>
        <xdr:cNvPr id="118" name="直線コネクタ 117"/>
        <xdr:cNvCxnSpPr/>
      </xdr:nvCxnSpPr>
      <xdr:spPr bwMode="auto">
        <a:xfrm>
          <a:off x="3606800" y="7450868"/>
          <a:ext cx="698500" cy="17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307643</xdr:rowOff>
    </xdr:from>
    <xdr:to>
      <xdr:col>3</xdr:col>
      <xdr:colOff>206375</xdr:colOff>
      <xdr:row>37</xdr:row>
      <xdr:rowOff>326168</xdr:rowOff>
    </xdr:to>
    <xdr:cxnSp macro="">
      <xdr:nvCxnSpPr>
        <xdr:cNvPr id="121" name="直線コネクタ 120"/>
        <xdr:cNvCxnSpPr/>
      </xdr:nvCxnSpPr>
      <xdr:spPr bwMode="auto">
        <a:xfrm>
          <a:off x="2908300" y="7432343"/>
          <a:ext cx="698500" cy="18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303562</xdr:rowOff>
    </xdr:from>
    <xdr:to>
      <xdr:col>5</xdr:col>
      <xdr:colOff>34925</xdr:colOff>
      <xdr:row>38</xdr:row>
      <xdr:rowOff>62262</xdr:rowOff>
    </xdr:to>
    <xdr:sp macro="" textlink="">
      <xdr:nvSpPr>
        <xdr:cNvPr id="131" name="円/楕円 130"/>
        <xdr:cNvSpPr/>
      </xdr:nvSpPr>
      <xdr:spPr bwMode="auto">
        <a:xfrm>
          <a:off x="5600700" y="742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299656</xdr:rowOff>
    </xdr:from>
    <xdr:to>
      <xdr:col>4</xdr:col>
      <xdr:colOff>520700</xdr:colOff>
      <xdr:row>38</xdr:row>
      <xdr:rowOff>58356</xdr:rowOff>
    </xdr:to>
    <xdr:sp macro="" textlink="">
      <xdr:nvSpPr>
        <xdr:cNvPr id="133" name="円/楕円 132"/>
        <xdr:cNvSpPr/>
      </xdr:nvSpPr>
      <xdr:spPr bwMode="auto">
        <a:xfrm>
          <a:off x="4953000" y="742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43133</xdr:rowOff>
    </xdr:from>
    <xdr:ext cx="736600" cy="259045"/>
    <xdr:sp macro="" textlink="">
      <xdr:nvSpPr>
        <xdr:cNvPr id="134" name="テキスト ボックス 133"/>
        <xdr:cNvSpPr txBox="1"/>
      </xdr:nvSpPr>
      <xdr:spPr>
        <a:xfrm>
          <a:off x="4622800" y="751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293043</xdr:rowOff>
    </xdr:from>
    <xdr:to>
      <xdr:col>3</xdr:col>
      <xdr:colOff>955675</xdr:colOff>
      <xdr:row>38</xdr:row>
      <xdr:rowOff>51743</xdr:rowOff>
    </xdr:to>
    <xdr:sp macro="" textlink="">
      <xdr:nvSpPr>
        <xdr:cNvPr id="135" name="円/楕円 134"/>
        <xdr:cNvSpPr/>
      </xdr:nvSpPr>
      <xdr:spPr bwMode="auto">
        <a:xfrm>
          <a:off x="4254500" y="741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36520</xdr:rowOff>
    </xdr:from>
    <xdr:ext cx="762000" cy="259045"/>
    <xdr:sp macro="" textlink="">
      <xdr:nvSpPr>
        <xdr:cNvPr id="136" name="テキスト ボックス 135"/>
        <xdr:cNvSpPr txBox="1"/>
      </xdr:nvSpPr>
      <xdr:spPr>
        <a:xfrm>
          <a:off x="3924300" y="75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275368</xdr:rowOff>
    </xdr:from>
    <xdr:to>
      <xdr:col>3</xdr:col>
      <xdr:colOff>257175</xdr:colOff>
      <xdr:row>38</xdr:row>
      <xdr:rowOff>34068</xdr:rowOff>
    </xdr:to>
    <xdr:sp macro="" textlink="">
      <xdr:nvSpPr>
        <xdr:cNvPr id="137" name="円/楕円 136"/>
        <xdr:cNvSpPr/>
      </xdr:nvSpPr>
      <xdr:spPr bwMode="auto">
        <a:xfrm>
          <a:off x="3556000" y="740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18845</xdr:rowOff>
    </xdr:from>
    <xdr:ext cx="762000" cy="259045"/>
    <xdr:sp macro="" textlink="">
      <xdr:nvSpPr>
        <xdr:cNvPr id="138" name="テキスト ボックス 137"/>
        <xdr:cNvSpPr txBox="1"/>
      </xdr:nvSpPr>
      <xdr:spPr>
        <a:xfrm>
          <a:off x="3225800" y="748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256843</xdr:rowOff>
    </xdr:from>
    <xdr:to>
      <xdr:col>2</xdr:col>
      <xdr:colOff>692150</xdr:colOff>
      <xdr:row>38</xdr:row>
      <xdr:rowOff>15543</xdr:rowOff>
    </xdr:to>
    <xdr:sp macro="" textlink="">
      <xdr:nvSpPr>
        <xdr:cNvPr id="139" name="円/楕円 138"/>
        <xdr:cNvSpPr/>
      </xdr:nvSpPr>
      <xdr:spPr bwMode="auto">
        <a:xfrm>
          <a:off x="2857500" y="738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25720</xdr:rowOff>
    </xdr:from>
    <xdr:ext cx="762000" cy="259045"/>
    <xdr:sp macro="" textlink="">
      <xdr:nvSpPr>
        <xdr:cNvPr id="140" name="テキスト ボックス 139"/>
        <xdr:cNvSpPr txBox="1"/>
      </xdr:nvSpPr>
      <xdr:spPr>
        <a:xfrm>
          <a:off x="2527300" y="715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43,467
43,221
348.45
25,180,155
23,615,254
1,384,048
14,157,390
26,357,157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12979</xdr:rowOff>
    </xdr:from>
    <xdr:to>
      <xdr:col>6</xdr:col>
      <xdr:colOff>511175</xdr:colOff>
      <xdr:row>35</xdr:row>
      <xdr:rowOff>21450</xdr:rowOff>
    </xdr:to>
    <xdr:cxnSp macro="">
      <xdr:nvCxnSpPr>
        <xdr:cNvPr id="61" name="直線コネクタ 60"/>
        <xdr:cNvCxnSpPr/>
      </xdr:nvCxnSpPr>
      <xdr:spPr>
        <a:xfrm flipV="1">
          <a:off x="3797300" y="6013729"/>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356</xdr:rowOff>
    </xdr:from>
    <xdr:to>
      <xdr:col>5</xdr:col>
      <xdr:colOff>358775</xdr:colOff>
      <xdr:row>35</xdr:row>
      <xdr:rowOff>21450</xdr:rowOff>
    </xdr:to>
    <xdr:cxnSp macro="">
      <xdr:nvCxnSpPr>
        <xdr:cNvPr id="64" name="直線コネクタ 63"/>
        <xdr:cNvCxnSpPr/>
      </xdr:nvCxnSpPr>
      <xdr:spPr>
        <a:xfrm>
          <a:off x="2908300" y="6001106"/>
          <a:ext cx="8890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153657</xdr:rowOff>
    </xdr:from>
    <xdr:to>
      <xdr:col>4</xdr:col>
      <xdr:colOff>155575</xdr:colOff>
      <xdr:row>35</xdr:row>
      <xdr:rowOff>356</xdr:rowOff>
    </xdr:to>
    <xdr:cxnSp macro="">
      <xdr:nvCxnSpPr>
        <xdr:cNvPr id="67" name="直線コネクタ 66"/>
        <xdr:cNvCxnSpPr/>
      </xdr:nvCxnSpPr>
      <xdr:spPr>
        <a:xfrm>
          <a:off x="2019300" y="5982957"/>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128816</xdr:rowOff>
    </xdr:from>
    <xdr:to>
      <xdr:col>2</xdr:col>
      <xdr:colOff>638175</xdr:colOff>
      <xdr:row>34</xdr:row>
      <xdr:rowOff>153657</xdr:rowOff>
    </xdr:to>
    <xdr:cxnSp macro="">
      <xdr:nvCxnSpPr>
        <xdr:cNvPr id="70" name="直線コネクタ 69"/>
        <xdr:cNvCxnSpPr/>
      </xdr:nvCxnSpPr>
      <xdr:spPr>
        <a:xfrm>
          <a:off x="1130300" y="5958116"/>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133629</xdr:rowOff>
    </xdr:from>
    <xdr:to>
      <xdr:col>6</xdr:col>
      <xdr:colOff>561975</xdr:colOff>
      <xdr:row>35</xdr:row>
      <xdr:rowOff>63779</xdr:rowOff>
    </xdr:to>
    <xdr:sp macro="" textlink="">
      <xdr:nvSpPr>
        <xdr:cNvPr id="80" name="円/楕円 79"/>
        <xdr:cNvSpPr/>
      </xdr:nvSpPr>
      <xdr:spPr>
        <a:xfrm>
          <a:off x="4584700" y="59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112056</xdr:rowOff>
    </xdr:from>
    <xdr:ext cx="534377" cy="259045"/>
    <xdr:sp macro="" textlink="">
      <xdr:nvSpPr>
        <xdr:cNvPr id="81" name="人件費該当値テキスト"/>
        <xdr:cNvSpPr txBox="1"/>
      </xdr:nvSpPr>
      <xdr:spPr>
        <a:xfrm>
          <a:off x="4686300" y="59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142100</xdr:rowOff>
    </xdr:from>
    <xdr:to>
      <xdr:col>5</xdr:col>
      <xdr:colOff>409575</xdr:colOff>
      <xdr:row>35</xdr:row>
      <xdr:rowOff>72250</xdr:rowOff>
    </xdr:to>
    <xdr:sp macro="" textlink="">
      <xdr:nvSpPr>
        <xdr:cNvPr id="82" name="円/楕円 81"/>
        <xdr:cNvSpPr/>
      </xdr:nvSpPr>
      <xdr:spPr>
        <a:xfrm>
          <a:off x="3746500" y="59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63377</xdr:rowOff>
    </xdr:from>
    <xdr:ext cx="534377" cy="259045"/>
    <xdr:sp macro="" textlink="">
      <xdr:nvSpPr>
        <xdr:cNvPr id="83" name="テキスト ボックス 82"/>
        <xdr:cNvSpPr txBox="1"/>
      </xdr:nvSpPr>
      <xdr:spPr>
        <a:xfrm>
          <a:off x="3530111" y="60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121006</xdr:rowOff>
    </xdr:from>
    <xdr:to>
      <xdr:col>4</xdr:col>
      <xdr:colOff>206375</xdr:colOff>
      <xdr:row>35</xdr:row>
      <xdr:rowOff>51156</xdr:rowOff>
    </xdr:to>
    <xdr:sp macro="" textlink="">
      <xdr:nvSpPr>
        <xdr:cNvPr id="84" name="円/楕円 83"/>
        <xdr:cNvSpPr/>
      </xdr:nvSpPr>
      <xdr:spPr>
        <a:xfrm>
          <a:off x="2857500" y="59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67683</xdr:rowOff>
    </xdr:from>
    <xdr:ext cx="534377" cy="259045"/>
    <xdr:sp macro="" textlink="">
      <xdr:nvSpPr>
        <xdr:cNvPr id="85" name="テキスト ボックス 84"/>
        <xdr:cNvSpPr txBox="1"/>
      </xdr:nvSpPr>
      <xdr:spPr>
        <a:xfrm>
          <a:off x="2641111" y="57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102857</xdr:rowOff>
    </xdr:from>
    <xdr:to>
      <xdr:col>3</xdr:col>
      <xdr:colOff>3175</xdr:colOff>
      <xdr:row>35</xdr:row>
      <xdr:rowOff>33007</xdr:rowOff>
    </xdr:to>
    <xdr:sp macro="" textlink="">
      <xdr:nvSpPr>
        <xdr:cNvPr id="86" name="円/楕円 85"/>
        <xdr:cNvSpPr/>
      </xdr:nvSpPr>
      <xdr:spPr>
        <a:xfrm>
          <a:off x="1968500" y="59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49534</xdr:rowOff>
    </xdr:from>
    <xdr:ext cx="534377" cy="259045"/>
    <xdr:sp macro="" textlink="">
      <xdr:nvSpPr>
        <xdr:cNvPr id="87" name="テキスト ボックス 86"/>
        <xdr:cNvSpPr txBox="1"/>
      </xdr:nvSpPr>
      <xdr:spPr>
        <a:xfrm>
          <a:off x="1752111" y="57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78016</xdr:rowOff>
    </xdr:from>
    <xdr:to>
      <xdr:col>1</xdr:col>
      <xdr:colOff>485775</xdr:colOff>
      <xdr:row>35</xdr:row>
      <xdr:rowOff>8166</xdr:rowOff>
    </xdr:to>
    <xdr:sp macro="" textlink="">
      <xdr:nvSpPr>
        <xdr:cNvPr id="88" name="円/楕円 87"/>
        <xdr:cNvSpPr/>
      </xdr:nvSpPr>
      <xdr:spPr>
        <a:xfrm>
          <a:off x="1079500" y="59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24693</xdr:rowOff>
    </xdr:from>
    <xdr:ext cx="534377" cy="259045"/>
    <xdr:sp macro="" textlink="">
      <xdr:nvSpPr>
        <xdr:cNvPr id="89" name="テキスト ボックス 88"/>
        <xdr:cNvSpPr txBox="1"/>
      </xdr:nvSpPr>
      <xdr:spPr>
        <a:xfrm>
          <a:off x="863111" y="568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111989</xdr:rowOff>
    </xdr:from>
    <xdr:to>
      <xdr:col>6</xdr:col>
      <xdr:colOff>511175</xdr:colOff>
      <xdr:row>55</xdr:row>
      <xdr:rowOff>150609</xdr:rowOff>
    </xdr:to>
    <xdr:cxnSp macro="">
      <xdr:nvCxnSpPr>
        <xdr:cNvPr id="119" name="直線コネクタ 118"/>
        <xdr:cNvCxnSpPr/>
      </xdr:nvCxnSpPr>
      <xdr:spPr>
        <a:xfrm flipV="1">
          <a:off x="3797300" y="9541739"/>
          <a:ext cx="838200" cy="3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150609</xdr:rowOff>
    </xdr:from>
    <xdr:to>
      <xdr:col>5</xdr:col>
      <xdr:colOff>358775</xdr:colOff>
      <xdr:row>56</xdr:row>
      <xdr:rowOff>42697</xdr:rowOff>
    </xdr:to>
    <xdr:cxnSp macro="">
      <xdr:nvCxnSpPr>
        <xdr:cNvPr id="122" name="直線コネクタ 121"/>
        <xdr:cNvCxnSpPr/>
      </xdr:nvCxnSpPr>
      <xdr:spPr>
        <a:xfrm flipV="1">
          <a:off x="2908300" y="9580359"/>
          <a:ext cx="889000" cy="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42697</xdr:rowOff>
    </xdr:from>
    <xdr:to>
      <xdr:col>4</xdr:col>
      <xdr:colOff>155575</xdr:colOff>
      <xdr:row>56</xdr:row>
      <xdr:rowOff>124955</xdr:rowOff>
    </xdr:to>
    <xdr:cxnSp macro="">
      <xdr:nvCxnSpPr>
        <xdr:cNvPr id="125" name="直線コネクタ 124"/>
        <xdr:cNvCxnSpPr/>
      </xdr:nvCxnSpPr>
      <xdr:spPr>
        <a:xfrm flipV="1">
          <a:off x="2019300" y="9643897"/>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124955</xdr:rowOff>
    </xdr:from>
    <xdr:to>
      <xdr:col>2</xdr:col>
      <xdr:colOff>638175</xdr:colOff>
      <xdr:row>56</xdr:row>
      <xdr:rowOff>142684</xdr:rowOff>
    </xdr:to>
    <xdr:cxnSp macro="">
      <xdr:nvCxnSpPr>
        <xdr:cNvPr id="128" name="直線コネクタ 127"/>
        <xdr:cNvCxnSpPr/>
      </xdr:nvCxnSpPr>
      <xdr:spPr>
        <a:xfrm flipV="1">
          <a:off x="1130300" y="972615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61189</xdr:rowOff>
    </xdr:from>
    <xdr:to>
      <xdr:col>6</xdr:col>
      <xdr:colOff>561975</xdr:colOff>
      <xdr:row>55</xdr:row>
      <xdr:rowOff>162789</xdr:rowOff>
    </xdr:to>
    <xdr:sp macro="" textlink="">
      <xdr:nvSpPr>
        <xdr:cNvPr id="138" name="円/楕円 137"/>
        <xdr:cNvSpPr/>
      </xdr:nvSpPr>
      <xdr:spPr>
        <a:xfrm>
          <a:off x="4584700" y="94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84066</xdr:rowOff>
    </xdr:from>
    <xdr:ext cx="534377" cy="259045"/>
    <xdr:sp macro="" textlink="">
      <xdr:nvSpPr>
        <xdr:cNvPr id="139" name="物件費該当値テキスト"/>
        <xdr:cNvSpPr txBox="1"/>
      </xdr:nvSpPr>
      <xdr:spPr>
        <a:xfrm>
          <a:off x="4686300" y="93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99809</xdr:rowOff>
    </xdr:from>
    <xdr:to>
      <xdr:col>5</xdr:col>
      <xdr:colOff>409575</xdr:colOff>
      <xdr:row>56</xdr:row>
      <xdr:rowOff>29959</xdr:rowOff>
    </xdr:to>
    <xdr:sp macro="" textlink="">
      <xdr:nvSpPr>
        <xdr:cNvPr id="140" name="円/楕円 139"/>
        <xdr:cNvSpPr/>
      </xdr:nvSpPr>
      <xdr:spPr>
        <a:xfrm>
          <a:off x="3746500" y="95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46486</xdr:rowOff>
    </xdr:from>
    <xdr:ext cx="534377" cy="259045"/>
    <xdr:sp macro="" textlink="">
      <xdr:nvSpPr>
        <xdr:cNvPr id="141" name="テキスト ボックス 140"/>
        <xdr:cNvSpPr txBox="1"/>
      </xdr:nvSpPr>
      <xdr:spPr>
        <a:xfrm>
          <a:off x="3530111" y="93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75,641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163347</xdr:rowOff>
    </xdr:from>
    <xdr:to>
      <xdr:col>4</xdr:col>
      <xdr:colOff>206375</xdr:colOff>
      <xdr:row>56</xdr:row>
      <xdr:rowOff>93497</xdr:rowOff>
    </xdr:to>
    <xdr:sp macro="" textlink="">
      <xdr:nvSpPr>
        <xdr:cNvPr id="142" name="円/楕円 141"/>
        <xdr:cNvSpPr/>
      </xdr:nvSpPr>
      <xdr:spPr>
        <a:xfrm>
          <a:off x="2857500" y="95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110024</xdr:rowOff>
    </xdr:from>
    <xdr:ext cx="534377" cy="259045"/>
    <xdr:sp macro="" textlink="">
      <xdr:nvSpPr>
        <xdr:cNvPr id="143" name="テキスト ボックス 142"/>
        <xdr:cNvSpPr txBox="1"/>
      </xdr:nvSpPr>
      <xdr:spPr>
        <a:xfrm>
          <a:off x="2641111" y="93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74155</xdr:rowOff>
    </xdr:from>
    <xdr:to>
      <xdr:col>3</xdr:col>
      <xdr:colOff>3175</xdr:colOff>
      <xdr:row>57</xdr:row>
      <xdr:rowOff>4305</xdr:rowOff>
    </xdr:to>
    <xdr:sp macro="" textlink="">
      <xdr:nvSpPr>
        <xdr:cNvPr id="144" name="円/楕円 143"/>
        <xdr:cNvSpPr/>
      </xdr:nvSpPr>
      <xdr:spPr>
        <a:xfrm>
          <a:off x="1968500" y="96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166882</xdr:rowOff>
    </xdr:from>
    <xdr:ext cx="534377" cy="259045"/>
    <xdr:sp macro="" textlink="">
      <xdr:nvSpPr>
        <xdr:cNvPr id="145" name="テキスト ボックス 144"/>
        <xdr:cNvSpPr txBox="1"/>
      </xdr:nvSpPr>
      <xdr:spPr>
        <a:xfrm>
          <a:off x="1752111" y="97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91884</xdr:rowOff>
    </xdr:from>
    <xdr:to>
      <xdr:col>1</xdr:col>
      <xdr:colOff>485775</xdr:colOff>
      <xdr:row>57</xdr:row>
      <xdr:rowOff>22034</xdr:rowOff>
    </xdr:to>
    <xdr:sp macro="" textlink="">
      <xdr:nvSpPr>
        <xdr:cNvPr id="146" name="円/楕円 145"/>
        <xdr:cNvSpPr/>
      </xdr:nvSpPr>
      <xdr:spPr>
        <a:xfrm>
          <a:off x="1079500" y="96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13161</xdr:rowOff>
    </xdr:from>
    <xdr:ext cx="534377" cy="259045"/>
    <xdr:sp macro="" textlink="">
      <xdr:nvSpPr>
        <xdr:cNvPr id="147" name="テキスト ボックス 146"/>
        <xdr:cNvSpPr txBox="1"/>
      </xdr:nvSpPr>
      <xdr:spPr>
        <a:xfrm>
          <a:off x="863111" y="97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158837</xdr:rowOff>
    </xdr:from>
    <xdr:to>
      <xdr:col>6</xdr:col>
      <xdr:colOff>511175</xdr:colOff>
      <xdr:row>78</xdr:row>
      <xdr:rowOff>170300</xdr:rowOff>
    </xdr:to>
    <xdr:cxnSp macro="">
      <xdr:nvCxnSpPr>
        <xdr:cNvPr id="178" name="直線コネクタ 177"/>
        <xdr:cNvCxnSpPr/>
      </xdr:nvCxnSpPr>
      <xdr:spPr>
        <a:xfrm flipV="1">
          <a:off x="3797300" y="13531937"/>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170300</xdr:rowOff>
    </xdr:from>
    <xdr:to>
      <xdr:col>5</xdr:col>
      <xdr:colOff>358775</xdr:colOff>
      <xdr:row>79</xdr:row>
      <xdr:rowOff>972</xdr:rowOff>
    </xdr:to>
    <xdr:cxnSp macro="">
      <xdr:nvCxnSpPr>
        <xdr:cNvPr id="181" name="直線コネクタ 180"/>
        <xdr:cNvCxnSpPr/>
      </xdr:nvCxnSpPr>
      <xdr:spPr>
        <a:xfrm flipV="1">
          <a:off x="2908300" y="13543400"/>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160796</xdr:rowOff>
    </xdr:from>
    <xdr:to>
      <xdr:col>4</xdr:col>
      <xdr:colOff>155575</xdr:colOff>
      <xdr:row>79</xdr:row>
      <xdr:rowOff>972</xdr:rowOff>
    </xdr:to>
    <xdr:cxnSp macro="">
      <xdr:nvCxnSpPr>
        <xdr:cNvPr id="184" name="直線コネクタ 183"/>
        <xdr:cNvCxnSpPr/>
      </xdr:nvCxnSpPr>
      <xdr:spPr>
        <a:xfrm>
          <a:off x="2019300" y="13533896"/>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160796</xdr:rowOff>
    </xdr:from>
    <xdr:to>
      <xdr:col>2</xdr:col>
      <xdr:colOff>638175</xdr:colOff>
      <xdr:row>78</xdr:row>
      <xdr:rowOff>170267</xdr:rowOff>
    </xdr:to>
    <xdr:cxnSp macro="">
      <xdr:nvCxnSpPr>
        <xdr:cNvPr id="187" name="直線コネクタ 186"/>
        <xdr:cNvCxnSpPr/>
      </xdr:nvCxnSpPr>
      <xdr:spPr>
        <a:xfrm flipV="1">
          <a:off x="1130300" y="1353389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108037</xdr:rowOff>
    </xdr:from>
    <xdr:to>
      <xdr:col>6</xdr:col>
      <xdr:colOff>561975</xdr:colOff>
      <xdr:row>79</xdr:row>
      <xdr:rowOff>38187</xdr:rowOff>
    </xdr:to>
    <xdr:sp macro="" textlink="">
      <xdr:nvSpPr>
        <xdr:cNvPr id="197" name="円/楕円 196"/>
        <xdr:cNvSpPr/>
      </xdr:nvSpPr>
      <xdr:spPr>
        <a:xfrm>
          <a:off x="4584700" y="1348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22964</xdr:rowOff>
    </xdr:from>
    <xdr:ext cx="469744" cy="259045"/>
    <xdr:sp macro="" textlink="">
      <xdr:nvSpPr>
        <xdr:cNvPr id="198" name="維持補修費該当値テキスト"/>
        <xdr:cNvSpPr txBox="1"/>
      </xdr:nvSpPr>
      <xdr:spPr>
        <a:xfrm>
          <a:off x="4686300" y="1339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119500</xdr:rowOff>
    </xdr:from>
    <xdr:to>
      <xdr:col>5</xdr:col>
      <xdr:colOff>409575</xdr:colOff>
      <xdr:row>79</xdr:row>
      <xdr:rowOff>49650</xdr:rowOff>
    </xdr:to>
    <xdr:sp macro="" textlink="">
      <xdr:nvSpPr>
        <xdr:cNvPr id="199" name="円/楕円 198"/>
        <xdr:cNvSpPr/>
      </xdr:nvSpPr>
      <xdr:spPr>
        <a:xfrm>
          <a:off x="3746500" y="134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40777</xdr:rowOff>
    </xdr:from>
    <xdr:ext cx="469744" cy="259045"/>
    <xdr:sp macro="" textlink="">
      <xdr:nvSpPr>
        <xdr:cNvPr id="200" name="テキスト ボックス 199"/>
        <xdr:cNvSpPr txBox="1"/>
      </xdr:nvSpPr>
      <xdr:spPr>
        <a:xfrm>
          <a:off x="3562427" y="135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121622</xdr:rowOff>
    </xdr:from>
    <xdr:to>
      <xdr:col>4</xdr:col>
      <xdr:colOff>206375</xdr:colOff>
      <xdr:row>79</xdr:row>
      <xdr:rowOff>51772</xdr:rowOff>
    </xdr:to>
    <xdr:sp macro="" textlink="">
      <xdr:nvSpPr>
        <xdr:cNvPr id="201" name="円/楕円 200"/>
        <xdr:cNvSpPr/>
      </xdr:nvSpPr>
      <xdr:spPr>
        <a:xfrm>
          <a:off x="2857500" y="13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42899</xdr:rowOff>
    </xdr:from>
    <xdr:ext cx="469744" cy="259045"/>
    <xdr:sp macro="" textlink="">
      <xdr:nvSpPr>
        <xdr:cNvPr id="202" name="テキスト ボックス 201"/>
        <xdr:cNvSpPr txBox="1"/>
      </xdr:nvSpPr>
      <xdr:spPr>
        <a:xfrm>
          <a:off x="2673427" y="135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109996</xdr:rowOff>
    </xdr:from>
    <xdr:to>
      <xdr:col>3</xdr:col>
      <xdr:colOff>3175</xdr:colOff>
      <xdr:row>79</xdr:row>
      <xdr:rowOff>40146</xdr:rowOff>
    </xdr:to>
    <xdr:sp macro="" textlink="">
      <xdr:nvSpPr>
        <xdr:cNvPr id="203" name="円/楕円 202"/>
        <xdr:cNvSpPr/>
      </xdr:nvSpPr>
      <xdr:spPr>
        <a:xfrm>
          <a:off x="1968500" y="134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31273</xdr:rowOff>
    </xdr:from>
    <xdr:ext cx="469744" cy="259045"/>
    <xdr:sp macro="" textlink="">
      <xdr:nvSpPr>
        <xdr:cNvPr id="204" name="テキスト ボックス 203"/>
        <xdr:cNvSpPr txBox="1"/>
      </xdr:nvSpPr>
      <xdr:spPr>
        <a:xfrm>
          <a:off x="1784427" y="1357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119467</xdr:rowOff>
    </xdr:from>
    <xdr:to>
      <xdr:col>1</xdr:col>
      <xdr:colOff>485775</xdr:colOff>
      <xdr:row>79</xdr:row>
      <xdr:rowOff>49617</xdr:rowOff>
    </xdr:to>
    <xdr:sp macro="" textlink="">
      <xdr:nvSpPr>
        <xdr:cNvPr id="205" name="円/楕円 204"/>
        <xdr:cNvSpPr/>
      </xdr:nvSpPr>
      <xdr:spPr>
        <a:xfrm>
          <a:off x="1079500" y="134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40744</xdr:rowOff>
    </xdr:from>
    <xdr:ext cx="469744" cy="259045"/>
    <xdr:sp macro="" textlink="">
      <xdr:nvSpPr>
        <xdr:cNvPr id="206" name="テキスト ボックス 205"/>
        <xdr:cNvSpPr txBox="1"/>
      </xdr:nvSpPr>
      <xdr:spPr>
        <a:xfrm>
          <a:off x="895427" y="1358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89624</xdr:rowOff>
    </xdr:from>
    <xdr:to>
      <xdr:col>6</xdr:col>
      <xdr:colOff>511175</xdr:colOff>
      <xdr:row>97</xdr:row>
      <xdr:rowOff>157747</xdr:rowOff>
    </xdr:to>
    <xdr:cxnSp macro="">
      <xdr:nvCxnSpPr>
        <xdr:cNvPr id="236" name="直線コネクタ 235"/>
        <xdr:cNvCxnSpPr/>
      </xdr:nvCxnSpPr>
      <xdr:spPr>
        <a:xfrm flipV="1">
          <a:off x="3797300" y="16720274"/>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157747</xdr:rowOff>
    </xdr:from>
    <xdr:to>
      <xdr:col>5</xdr:col>
      <xdr:colOff>358775</xdr:colOff>
      <xdr:row>98</xdr:row>
      <xdr:rowOff>30265</xdr:rowOff>
    </xdr:to>
    <xdr:cxnSp macro="">
      <xdr:nvCxnSpPr>
        <xdr:cNvPr id="239" name="直線コネクタ 238"/>
        <xdr:cNvCxnSpPr/>
      </xdr:nvCxnSpPr>
      <xdr:spPr>
        <a:xfrm flipV="1">
          <a:off x="2908300" y="16788397"/>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30265</xdr:rowOff>
    </xdr:from>
    <xdr:to>
      <xdr:col>4</xdr:col>
      <xdr:colOff>155575</xdr:colOff>
      <xdr:row>98</xdr:row>
      <xdr:rowOff>76848</xdr:rowOff>
    </xdr:to>
    <xdr:cxnSp macro="">
      <xdr:nvCxnSpPr>
        <xdr:cNvPr id="242" name="直線コネクタ 241"/>
        <xdr:cNvCxnSpPr/>
      </xdr:nvCxnSpPr>
      <xdr:spPr>
        <a:xfrm flipV="1">
          <a:off x="2019300" y="16832365"/>
          <a:ext cx="8890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76848</xdr:rowOff>
    </xdr:from>
    <xdr:to>
      <xdr:col>2</xdr:col>
      <xdr:colOff>638175</xdr:colOff>
      <xdr:row>98</xdr:row>
      <xdr:rowOff>89230</xdr:rowOff>
    </xdr:to>
    <xdr:cxnSp macro="">
      <xdr:nvCxnSpPr>
        <xdr:cNvPr id="245" name="直線コネクタ 244"/>
        <xdr:cNvCxnSpPr/>
      </xdr:nvCxnSpPr>
      <xdr:spPr>
        <a:xfrm flipV="1">
          <a:off x="1130300" y="1687894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38824</xdr:rowOff>
    </xdr:from>
    <xdr:to>
      <xdr:col>6</xdr:col>
      <xdr:colOff>561975</xdr:colOff>
      <xdr:row>97</xdr:row>
      <xdr:rowOff>140424</xdr:rowOff>
    </xdr:to>
    <xdr:sp macro="" textlink="">
      <xdr:nvSpPr>
        <xdr:cNvPr id="255" name="円/楕円 254"/>
        <xdr:cNvSpPr/>
      </xdr:nvSpPr>
      <xdr:spPr>
        <a:xfrm>
          <a:off x="4584700" y="166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17251</xdr:rowOff>
    </xdr:from>
    <xdr:ext cx="534377" cy="259045"/>
    <xdr:sp macro="" textlink="">
      <xdr:nvSpPr>
        <xdr:cNvPr id="256" name="扶助費該当値テキスト"/>
        <xdr:cNvSpPr txBox="1"/>
      </xdr:nvSpPr>
      <xdr:spPr>
        <a:xfrm>
          <a:off x="4686300" y="166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106947</xdr:rowOff>
    </xdr:from>
    <xdr:to>
      <xdr:col>5</xdr:col>
      <xdr:colOff>409575</xdr:colOff>
      <xdr:row>98</xdr:row>
      <xdr:rowOff>37097</xdr:rowOff>
    </xdr:to>
    <xdr:sp macro="" textlink="">
      <xdr:nvSpPr>
        <xdr:cNvPr id="257" name="円/楕円 256"/>
        <xdr:cNvSpPr/>
      </xdr:nvSpPr>
      <xdr:spPr>
        <a:xfrm>
          <a:off x="3746500" y="167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28224</xdr:rowOff>
    </xdr:from>
    <xdr:ext cx="534377" cy="259045"/>
    <xdr:sp macro="" textlink="">
      <xdr:nvSpPr>
        <xdr:cNvPr id="258" name="テキスト ボックス 257"/>
        <xdr:cNvSpPr txBox="1"/>
      </xdr:nvSpPr>
      <xdr:spPr>
        <a:xfrm>
          <a:off x="3530111" y="168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150915</xdr:rowOff>
    </xdr:from>
    <xdr:to>
      <xdr:col>4</xdr:col>
      <xdr:colOff>206375</xdr:colOff>
      <xdr:row>98</xdr:row>
      <xdr:rowOff>81065</xdr:rowOff>
    </xdr:to>
    <xdr:sp macro="" textlink="">
      <xdr:nvSpPr>
        <xdr:cNvPr id="259" name="円/楕円 258"/>
        <xdr:cNvSpPr/>
      </xdr:nvSpPr>
      <xdr:spPr>
        <a:xfrm>
          <a:off x="2857500" y="167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72192</xdr:rowOff>
    </xdr:from>
    <xdr:ext cx="534377" cy="259045"/>
    <xdr:sp macro="" textlink="">
      <xdr:nvSpPr>
        <xdr:cNvPr id="260" name="テキスト ボックス 259"/>
        <xdr:cNvSpPr txBox="1"/>
      </xdr:nvSpPr>
      <xdr:spPr>
        <a:xfrm>
          <a:off x="2641111" y="168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26048</xdr:rowOff>
    </xdr:from>
    <xdr:to>
      <xdr:col>3</xdr:col>
      <xdr:colOff>3175</xdr:colOff>
      <xdr:row>98</xdr:row>
      <xdr:rowOff>127648</xdr:rowOff>
    </xdr:to>
    <xdr:sp macro="" textlink="">
      <xdr:nvSpPr>
        <xdr:cNvPr id="261" name="円/楕円 260"/>
        <xdr:cNvSpPr/>
      </xdr:nvSpPr>
      <xdr:spPr>
        <a:xfrm>
          <a:off x="1968500" y="168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118775</xdr:rowOff>
    </xdr:from>
    <xdr:ext cx="534377" cy="259045"/>
    <xdr:sp macro="" textlink="">
      <xdr:nvSpPr>
        <xdr:cNvPr id="262" name="テキスト ボックス 261"/>
        <xdr:cNvSpPr txBox="1"/>
      </xdr:nvSpPr>
      <xdr:spPr>
        <a:xfrm>
          <a:off x="1752111" y="169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38430</xdr:rowOff>
    </xdr:from>
    <xdr:to>
      <xdr:col>1</xdr:col>
      <xdr:colOff>485775</xdr:colOff>
      <xdr:row>98</xdr:row>
      <xdr:rowOff>140030</xdr:rowOff>
    </xdr:to>
    <xdr:sp macro="" textlink="">
      <xdr:nvSpPr>
        <xdr:cNvPr id="263" name="円/楕円 262"/>
        <xdr:cNvSpPr/>
      </xdr:nvSpPr>
      <xdr:spPr>
        <a:xfrm>
          <a:off x="1079500" y="168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131157</xdr:rowOff>
    </xdr:from>
    <xdr:ext cx="534377" cy="259045"/>
    <xdr:sp macro="" textlink="">
      <xdr:nvSpPr>
        <xdr:cNvPr id="264" name="テキスト ボックス 263"/>
        <xdr:cNvSpPr txBox="1"/>
      </xdr:nvSpPr>
      <xdr:spPr>
        <a:xfrm>
          <a:off x="863111" y="169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161503</xdr:rowOff>
    </xdr:from>
    <xdr:to>
      <xdr:col>15</xdr:col>
      <xdr:colOff>180975</xdr:colOff>
      <xdr:row>37</xdr:row>
      <xdr:rowOff>53203</xdr:rowOff>
    </xdr:to>
    <xdr:cxnSp macro="">
      <xdr:nvCxnSpPr>
        <xdr:cNvPr id="297" name="直線コネクタ 296"/>
        <xdr:cNvCxnSpPr/>
      </xdr:nvCxnSpPr>
      <xdr:spPr>
        <a:xfrm flipV="1">
          <a:off x="9639300" y="6333703"/>
          <a:ext cx="838200" cy="6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53203</xdr:rowOff>
    </xdr:from>
    <xdr:to>
      <xdr:col>14</xdr:col>
      <xdr:colOff>28575</xdr:colOff>
      <xdr:row>37</xdr:row>
      <xdr:rowOff>64072</xdr:rowOff>
    </xdr:to>
    <xdr:cxnSp macro="">
      <xdr:nvCxnSpPr>
        <xdr:cNvPr id="300" name="直線コネクタ 299"/>
        <xdr:cNvCxnSpPr/>
      </xdr:nvCxnSpPr>
      <xdr:spPr>
        <a:xfrm flipV="1">
          <a:off x="8750300" y="6396853"/>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64072</xdr:rowOff>
    </xdr:from>
    <xdr:to>
      <xdr:col>12</xdr:col>
      <xdr:colOff>511175</xdr:colOff>
      <xdr:row>37</xdr:row>
      <xdr:rowOff>114497</xdr:rowOff>
    </xdr:to>
    <xdr:cxnSp macro="">
      <xdr:nvCxnSpPr>
        <xdr:cNvPr id="303" name="直線コネクタ 302"/>
        <xdr:cNvCxnSpPr/>
      </xdr:nvCxnSpPr>
      <xdr:spPr>
        <a:xfrm flipV="1">
          <a:off x="7861300" y="6407722"/>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114497</xdr:rowOff>
    </xdr:from>
    <xdr:to>
      <xdr:col>11</xdr:col>
      <xdr:colOff>307975</xdr:colOff>
      <xdr:row>37</xdr:row>
      <xdr:rowOff>120059</xdr:rowOff>
    </xdr:to>
    <xdr:cxnSp macro="">
      <xdr:nvCxnSpPr>
        <xdr:cNvPr id="306" name="直線コネクタ 305"/>
        <xdr:cNvCxnSpPr/>
      </xdr:nvCxnSpPr>
      <xdr:spPr>
        <a:xfrm flipV="1">
          <a:off x="6972300" y="645814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110703</xdr:rowOff>
    </xdr:from>
    <xdr:to>
      <xdr:col>15</xdr:col>
      <xdr:colOff>231775</xdr:colOff>
      <xdr:row>37</xdr:row>
      <xdr:rowOff>40853</xdr:rowOff>
    </xdr:to>
    <xdr:sp macro="" textlink="">
      <xdr:nvSpPr>
        <xdr:cNvPr id="316" name="円/楕円 315"/>
        <xdr:cNvSpPr/>
      </xdr:nvSpPr>
      <xdr:spPr>
        <a:xfrm>
          <a:off x="10426700" y="62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89130</xdr:rowOff>
    </xdr:from>
    <xdr:ext cx="534377" cy="259045"/>
    <xdr:sp macro="" textlink="">
      <xdr:nvSpPr>
        <xdr:cNvPr id="317" name="補助費等該当値テキスト"/>
        <xdr:cNvSpPr txBox="1"/>
      </xdr:nvSpPr>
      <xdr:spPr>
        <a:xfrm>
          <a:off x="10528300" y="626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2403</xdr:rowOff>
    </xdr:from>
    <xdr:to>
      <xdr:col>14</xdr:col>
      <xdr:colOff>79375</xdr:colOff>
      <xdr:row>37</xdr:row>
      <xdr:rowOff>104003</xdr:rowOff>
    </xdr:to>
    <xdr:sp macro="" textlink="">
      <xdr:nvSpPr>
        <xdr:cNvPr id="318" name="円/楕円 317"/>
        <xdr:cNvSpPr/>
      </xdr:nvSpPr>
      <xdr:spPr>
        <a:xfrm>
          <a:off x="9588500" y="63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95130</xdr:rowOff>
    </xdr:from>
    <xdr:ext cx="534377" cy="259045"/>
    <xdr:sp macro="" textlink="">
      <xdr:nvSpPr>
        <xdr:cNvPr id="319" name="テキスト ボックス 318"/>
        <xdr:cNvSpPr txBox="1"/>
      </xdr:nvSpPr>
      <xdr:spPr>
        <a:xfrm>
          <a:off x="9372111" y="643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13272</xdr:rowOff>
    </xdr:from>
    <xdr:to>
      <xdr:col>12</xdr:col>
      <xdr:colOff>561975</xdr:colOff>
      <xdr:row>37</xdr:row>
      <xdr:rowOff>114872</xdr:rowOff>
    </xdr:to>
    <xdr:sp macro="" textlink="">
      <xdr:nvSpPr>
        <xdr:cNvPr id="320" name="円/楕円 319"/>
        <xdr:cNvSpPr/>
      </xdr:nvSpPr>
      <xdr:spPr>
        <a:xfrm>
          <a:off x="8699500" y="63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105999</xdr:rowOff>
    </xdr:from>
    <xdr:ext cx="534377" cy="259045"/>
    <xdr:sp macro="" textlink="">
      <xdr:nvSpPr>
        <xdr:cNvPr id="321" name="テキスト ボックス 320"/>
        <xdr:cNvSpPr txBox="1"/>
      </xdr:nvSpPr>
      <xdr:spPr>
        <a:xfrm>
          <a:off x="8483111" y="64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63697</xdr:rowOff>
    </xdr:from>
    <xdr:to>
      <xdr:col>11</xdr:col>
      <xdr:colOff>358775</xdr:colOff>
      <xdr:row>37</xdr:row>
      <xdr:rowOff>165297</xdr:rowOff>
    </xdr:to>
    <xdr:sp macro="" textlink="">
      <xdr:nvSpPr>
        <xdr:cNvPr id="322" name="円/楕円 321"/>
        <xdr:cNvSpPr/>
      </xdr:nvSpPr>
      <xdr:spPr>
        <a:xfrm>
          <a:off x="7810500" y="64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156424</xdr:rowOff>
    </xdr:from>
    <xdr:ext cx="534377" cy="259045"/>
    <xdr:sp macro="" textlink="">
      <xdr:nvSpPr>
        <xdr:cNvPr id="323" name="テキスト ボックス 322"/>
        <xdr:cNvSpPr txBox="1"/>
      </xdr:nvSpPr>
      <xdr:spPr>
        <a:xfrm>
          <a:off x="7594111" y="65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69259</xdr:rowOff>
    </xdr:from>
    <xdr:to>
      <xdr:col>10</xdr:col>
      <xdr:colOff>155575</xdr:colOff>
      <xdr:row>37</xdr:row>
      <xdr:rowOff>170859</xdr:rowOff>
    </xdr:to>
    <xdr:sp macro="" textlink="">
      <xdr:nvSpPr>
        <xdr:cNvPr id="324" name="円/楕円 323"/>
        <xdr:cNvSpPr/>
      </xdr:nvSpPr>
      <xdr:spPr>
        <a:xfrm>
          <a:off x="6921500" y="64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161986</xdr:rowOff>
    </xdr:from>
    <xdr:ext cx="534377" cy="259045"/>
    <xdr:sp macro="" textlink="">
      <xdr:nvSpPr>
        <xdr:cNvPr id="325" name="テキスト ボックス 324"/>
        <xdr:cNvSpPr txBox="1"/>
      </xdr:nvSpPr>
      <xdr:spPr>
        <a:xfrm>
          <a:off x="6705111" y="65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49389</xdr:rowOff>
    </xdr:from>
    <xdr:to>
      <xdr:col>15</xdr:col>
      <xdr:colOff>180975</xdr:colOff>
      <xdr:row>56</xdr:row>
      <xdr:rowOff>113425</xdr:rowOff>
    </xdr:to>
    <xdr:cxnSp macro="">
      <xdr:nvCxnSpPr>
        <xdr:cNvPr id="352" name="直線コネクタ 351"/>
        <xdr:cNvCxnSpPr/>
      </xdr:nvCxnSpPr>
      <xdr:spPr>
        <a:xfrm>
          <a:off x="9639300" y="9650589"/>
          <a:ext cx="838200" cy="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40570</xdr:rowOff>
    </xdr:from>
    <xdr:to>
      <xdr:col>14</xdr:col>
      <xdr:colOff>28575</xdr:colOff>
      <xdr:row>56</xdr:row>
      <xdr:rowOff>49389</xdr:rowOff>
    </xdr:to>
    <xdr:cxnSp macro="">
      <xdr:nvCxnSpPr>
        <xdr:cNvPr id="355" name="直線コネクタ 354"/>
        <xdr:cNvCxnSpPr/>
      </xdr:nvCxnSpPr>
      <xdr:spPr>
        <a:xfrm>
          <a:off x="8750300" y="9641770"/>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40570</xdr:rowOff>
    </xdr:from>
    <xdr:to>
      <xdr:col>12</xdr:col>
      <xdr:colOff>511175</xdr:colOff>
      <xdr:row>57</xdr:row>
      <xdr:rowOff>133486</xdr:rowOff>
    </xdr:to>
    <xdr:cxnSp macro="">
      <xdr:nvCxnSpPr>
        <xdr:cNvPr id="358" name="直線コネクタ 357"/>
        <xdr:cNvCxnSpPr/>
      </xdr:nvCxnSpPr>
      <xdr:spPr>
        <a:xfrm flipV="1">
          <a:off x="7861300" y="9641770"/>
          <a:ext cx="889000" cy="26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51017</xdr:rowOff>
    </xdr:from>
    <xdr:to>
      <xdr:col>11</xdr:col>
      <xdr:colOff>307975</xdr:colOff>
      <xdr:row>57</xdr:row>
      <xdr:rowOff>133486</xdr:rowOff>
    </xdr:to>
    <xdr:cxnSp macro="">
      <xdr:nvCxnSpPr>
        <xdr:cNvPr id="361" name="直線コネクタ 360"/>
        <xdr:cNvCxnSpPr/>
      </xdr:nvCxnSpPr>
      <xdr:spPr>
        <a:xfrm>
          <a:off x="6972300" y="9823667"/>
          <a:ext cx="889000" cy="8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62625</xdr:rowOff>
    </xdr:from>
    <xdr:to>
      <xdr:col>15</xdr:col>
      <xdr:colOff>231775</xdr:colOff>
      <xdr:row>56</xdr:row>
      <xdr:rowOff>164225</xdr:rowOff>
    </xdr:to>
    <xdr:sp macro="" textlink="">
      <xdr:nvSpPr>
        <xdr:cNvPr id="371" name="円/楕円 370"/>
        <xdr:cNvSpPr/>
      </xdr:nvSpPr>
      <xdr:spPr>
        <a:xfrm>
          <a:off x="10426700" y="96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41052</xdr:rowOff>
    </xdr:from>
    <xdr:ext cx="534377" cy="259045"/>
    <xdr:sp macro="" textlink="">
      <xdr:nvSpPr>
        <xdr:cNvPr id="372" name="普通建設事業費該当値テキスト"/>
        <xdr:cNvSpPr txBox="1"/>
      </xdr:nvSpPr>
      <xdr:spPr>
        <a:xfrm>
          <a:off x="10528300" y="96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170039</xdr:rowOff>
    </xdr:from>
    <xdr:to>
      <xdr:col>14</xdr:col>
      <xdr:colOff>79375</xdr:colOff>
      <xdr:row>56</xdr:row>
      <xdr:rowOff>100189</xdr:rowOff>
    </xdr:to>
    <xdr:sp macro="" textlink="">
      <xdr:nvSpPr>
        <xdr:cNvPr id="373" name="円/楕円 372"/>
        <xdr:cNvSpPr/>
      </xdr:nvSpPr>
      <xdr:spPr>
        <a:xfrm>
          <a:off x="9588500" y="9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116716</xdr:rowOff>
    </xdr:from>
    <xdr:ext cx="534377" cy="259045"/>
    <xdr:sp macro="" textlink="">
      <xdr:nvSpPr>
        <xdr:cNvPr id="374" name="テキスト ボックス 373"/>
        <xdr:cNvSpPr txBox="1"/>
      </xdr:nvSpPr>
      <xdr:spPr>
        <a:xfrm>
          <a:off x="9372111" y="93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161220</xdr:rowOff>
    </xdr:from>
    <xdr:to>
      <xdr:col>12</xdr:col>
      <xdr:colOff>561975</xdr:colOff>
      <xdr:row>56</xdr:row>
      <xdr:rowOff>91370</xdr:rowOff>
    </xdr:to>
    <xdr:sp macro="" textlink="">
      <xdr:nvSpPr>
        <xdr:cNvPr id="375" name="円/楕円 374"/>
        <xdr:cNvSpPr/>
      </xdr:nvSpPr>
      <xdr:spPr>
        <a:xfrm>
          <a:off x="8699500" y="9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82497</xdr:rowOff>
    </xdr:from>
    <xdr:ext cx="534377" cy="259045"/>
    <xdr:sp macro="" textlink="">
      <xdr:nvSpPr>
        <xdr:cNvPr id="376" name="テキスト ボックス 375"/>
        <xdr:cNvSpPr txBox="1"/>
      </xdr:nvSpPr>
      <xdr:spPr>
        <a:xfrm>
          <a:off x="8483111" y="96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82686</xdr:rowOff>
    </xdr:from>
    <xdr:to>
      <xdr:col>11</xdr:col>
      <xdr:colOff>358775</xdr:colOff>
      <xdr:row>58</xdr:row>
      <xdr:rowOff>12836</xdr:rowOff>
    </xdr:to>
    <xdr:sp macro="" textlink="">
      <xdr:nvSpPr>
        <xdr:cNvPr id="377" name="円/楕円 376"/>
        <xdr:cNvSpPr/>
      </xdr:nvSpPr>
      <xdr:spPr>
        <a:xfrm>
          <a:off x="7810500" y="98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3963</xdr:rowOff>
    </xdr:from>
    <xdr:ext cx="534377" cy="259045"/>
    <xdr:sp macro="" textlink="">
      <xdr:nvSpPr>
        <xdr:cNvPr id="378" name="テキスト ボックス 377"/>
        <xdr:cNvSpPr txBox="1"/>
      </xdr:nvSpPr>
      <xdr:spPr>
        <a:xfrm>
          <a:off x="7594111" y="994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217</xdr:rowOff>
    </xdr:from>
    <xdr:to>
      <xdr:col>10</xdr:col>
      <xdr:colOff>155575</xdr:colOff>
      <xdr:row>57</xdr:row>
      <xdr:rowOff>101817</xdr:rowOff>
    </xdr:to>
    <xdr:sp macro="" textlink="">
      <xdr:nvSpPr>
        <xdr:cNvPr id="379" name="円/楕円 378"/>
        <xdr:cNvSpPr/>
      </xdr:nvSpPr>
      <xdr:spPr>
        <a:xfrm>
          <a:off x="6921500" y="9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92944</xdr:rowOff>
    </xdr:from>
    <xdr:ext cx="534377" cy="259045"/>
    <xdr:sp macro="" textlink="">
      <xdr:nvSpPr>
        <xdr:cNvPr id="380" name="テキスト ボックス 379"/>
        <xdr:cNvSpPr txBox="1"/>
      </xdr:nvSpPr>
      <xdr:spPr>
        <a:xfrm>
          <a:off x="6705111" y="98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101357</xdr:rowOff>
    </xdr:from>
    <xdr:to>
      <xdr:col>15</xdr:col>
      <xdr:colOff>180975</xdr:colOff>
      <xdr:row>78</xdr:row>
      <xdr:rowOff>138123</xdr:rowOff>
    </xdr:to>
    <xdr:cxnSp macro="">
      <xdr:nvCxnSpPr>
        <xdr:cNvPr id="409" name="直線コネクタ 408"/>
        <xdr:cNvCxnSpPr/>
      </xdr:nvCxnSpPr>
      <xdr:spPr>
        <a:xfrm>
          <a:off x="9639300" y="13131557"/>
          <a:ext cx="838200" cy="3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101357</xdr:rowOff>
    </xdr:from>
    <xdr:to>
      <xdr:col>14</xdr:col>
      <xdr:colOff>28575</xdr:colOff>
      <xdr:row>78</xdr:row>
      <xdr:rowOff>14511</xdr:rowOff>
    </xdr:to>
    <xdr:cxnSp macro="">
      <xdr:nvCxnSpPr>
        <xdr:cNvPr id="412" name="直線コネクタ 411"/>
        <xdr:cNvCxnSpPr/>
      </xdr:nvCxnSpPr>
      <xdr:spPr>
        <a:xfrm flipV="1">
          <a:off x="8750300" y="13131557"/>
          <a:ext cx="889000" cy="2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87323</xdr:rowOff>
    </xdr:from>
    <xdr:to>
      <xdr:col>15</xdr:col>
      <xdr:colOff>231775</xdr:colOff>
      <xdr:row>79</xdr:row>
      <xdr:rowOff>17473</xdr:rowOff>
    </xdr:to>
    <xdr:sp macro="" textlink="">
      <xdr:nvSpPr>
        <xdr:cNvPr id="422" name="円/楕円 421"/>
        <xdr:cNvSpPr/>
      </xdr:nvSpPr>
      <xdr:spPr>
        <a:xfrm>
          <a:off x="10426700" y="13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2250</xdr:rowOff>
    </xdr:from>
    <xdr:ext cx="534377" cy="259045"/>
    <xdr:sp macro="" textlink="">
      <xdr:nvSpPr>
        <xdr:cNvPr id="423" name="普通建設事業費 （ うち新規整備　）該当値テキスト"/>
        <xdr:cNvSpPr txBox="1"/>
      </xdr:nvSpPr>
      <xdr:spPr>
        <a:xfrm>
          <a:off x="10528300" y="133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50557</xdr:rowOff>
    </xdr:from>
    <xdr:to>
      <xdr:col>14</xdr:col>
      <xdr:colOff>79375</xdr:colOff>
      <xdr:row>76</xdr:row>
      <xdr:rowOff>152157</xdr:rowOff>
    </xdr:to>
    <xdr:sp macro="" textlink="">
      <xdr:nvSpPr>
        <xdr:cNvPr id="424" name="円/楕円 423"/>
        <xdr:cNvSpPr/>
      </xdr:nvSpPr>
      <xdr:spPr>
        <a:xfrm>
          <a:off x="9588500" y="130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168683</xdr:rowOff>
    </xdr:from>
    <xdr:ext cx="534377" cy="259045"/>
    <xdr:sp macro="" textlink="">
      <xdr:nvSpPr>
        <xdr:cNvPr id="425" name="テキスト ボックス 424"/>
        <xdr:cNvSpPr txBox="1"/>
      </xdr:nvSpPr>
      <xdr:spPr>
        <a:xfrm>
          <a:off x="9372111" y="1285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135161</xdr:rowOff>
    </xdr:from>
    <xdr:to>
      <xdr:col>12</xdr:col>
      <xdr:colOff>561975</xdr:colOff>
      <xdr:row>78</xdr:row>
      <xdr:rowOff>65311</xdr:rowOff>
    </xdr:to>
    <xdr:sp macro="" textlink="">
      <xdr:nvSpPr>
        <xdr:cNvPr id="426" name="円/楕円 425"/>
        <xdr:cNvSpPr/>
      </xdr:nvSpPr>
      <xdr:spPr>
        <a:xfrm>
          <a:off x="8699500" y="133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56438</xdr:rowOff>
    </xdr:from>
    <xdr:ext cx="534377" cy="259045"/>
    <xdr:sp macro="" textlink="">
      <xdr:nvSpPr>
        <xdr:cNvPr id="427" name="テキスト ボックス 426"/>
        <xdr:cNvSpPr txBox="1"/>
      </xdr:nvSpPr>
      <xdr:spPr>
        <a:xfrm>
          <a:off x="8483111" y="134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154273</xdr:rowOff>
    </xdr:from>
    <xdr:to>
      <xdr:col>15</xdr:col>
      <xdr:colOff>180975</xdr:colOff>
      <xdr:row>97</xdr:row>
      <xdr:rowOff>29921</xdr:rowOff>
    </xdr:to>
    <xdr:cxnSp macro="">
      <xdr:nvCxnSpPr>
        <xdr:cNvPr id="452" name="直線コネクタ 451"/>
        <xdr:cNvCxnSpPr/>
      </xdr:nvCxnSpPr>
      <xdr:spPr>
        <a:xfrm flipV="1">
          <a:off x="9639300" y="16442023"/>
          <a:ext cx="838200" cy="2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1969</xdr:rowOff>
    </xdr:from>
    <xdr:to>
      <xdr:col>14</xdr:col>
      <xdr:colOff>28575</xdr:colOff>
      <xdr:row>97</xdr:row>
      <xdr:rowOff>29921</xdr:rowOff>
    </xdr:to>
    <xdr:cxnSp macro="">
      <xdr:nvCxnSpPr>
        <xdr:cNvPr id="455" name="直線コネクタ 454"/>
        <xdr:cNvCxnSpPr/>
      </xdr:nvCxnSpPr>
      <xdr:spPr>
        <a:xfrm>
          <a:off x="8750300" y="16461169"/>
          <a:ext cx="889000" cy="19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103473</xdr:rowOff>
    </xdr:from>
    <xdr:to>
      <xdr:col>15</xdr:col>
      <xdr:colOff>231775</xdr:colOff>
      <xdr:row>96</xdr:row>
      <xdr:rowOff>33623</xdr:rowOff>
    </xdr:to>
    <xdr:sp macro="" textlink="">
      <xdr:nvSpPr>
        <xdr:cNvPr id="465" name="円/楕円 464"/>
        <xdr:cNvSpPr/>
      </xdr:nvSpPr>
      <xdr:spPr>
        <a:xfrm>
          <a:off x="10426700" y="163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126350</xdr:rowOff>
    </xdr:from>
    <xdr:ext cx="534377" cy="259045"/>
    <xdr:sp macro="" textlink="">
      <xdr:nvSpPr>
        <xdr:cNvPr id="466" name="普通建設事業費 （ うち更新整備　）該当値テキスト"/>
        <xdr:cNvSpPr txBox="1"/>
      </xdr:nvSpPr>
      <xdr:spPr>
        <a:xfrm>
          <a:off x="10528300" y="162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150571</xdr:rowOff>
    </xdr:from>
    <xdr:to>
      <xdr:col>14</xdr:col>
      <xdr:colOff>79375</xdr:colOff>
      <xdr:row>97</xdr:row>
      <xdr:rowOff>80721</xdr:rowOff>
    </xdr:to>
    <xdr:sp macro="" textlink="">
      <xdr:nvSpPr>
        <xdr:cNvPr id="467" name="円/楕円 466"/>
        <xdr:cNvSpPr/>
      </xdr:nvSpPr>
      <xdr:spPr>
        <a:xfrm>
          <a:off x="9588500" y="166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71848</xdr:rowOff>
    </xdr:from>
    <xdr:ext cx="534377" cy="259045"/>
    <xdr:sp macro="" textlink="">
      <xdr:nvSpPr>
        <xdr:cNvPr id="468" name="テキスト ボックス 467"/>
        <xdr:cNvSpPr txBox="1"/>
      </xdr:nvSpPr>
      <xdr:spPr>
        <a:xfrm>
          <a:off x="9372111" y="167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122619</xdr:rowOff>
    </xdr:from>
    <xdr:to>
      <xdr:col>12</xdr:col>
      <xdr:colOff>561975</xdr:colOff>
      <xdr:row>96</xdr:row>
      <xdr:rowOff>52769</xdr:rowOff>
    </xdr:to>
    <xdr:sp macro="" textlink="">
      <xdr:nvSpPr>
        <xdr:cNvPr id="469" name="円/楕円 468"/>
        <xdr:cNvSpPr/>
      </xdr:nvSpPr>
      <xdr:spPr>
        <a:xfrm>
          <a:off x="8699500" y="164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69296</xdr:rowOff>
    </xdr:from>
    <xdr:ext cx="534377" cy="259045"/>
    <xdr:sp macro="" textlink="">
      <xdr:nvSpPr>
        <xdr:cNvPr id="470" name="テキスト ボックス 469"/>
        <xdr:cNvSpPr txBox="1"/>
      </xdr:nvSpPr>
      <xdr:spPr>
        <a:xfrm>
          <a:off x="8483111" y="161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128201</xdr:rowOff>
    </xdr:from>
    <xdr:to>
      <xdr:col>23</xdr:col>
      <xdr:colOff>517525</xdr:colOff>
      <xdr:row>38</xdr:row>
      <xdr:rowOff>139700</xdr:rowOff>
    </xdr:to>
    <xdr:cxnSp macro="">
      <xdr:nvCxnSpPr>
        <xdr:cNvPr id="497" name="直線コネクタ 496"/>
        <xdr:cNvCxnSpPr/>
      </xdr:nvCxnSpPr>
      <xdr:spPr>
        <a:xfrm>
          <a:off x="15481300" y="6643301"/>
          <a:ext cx="8382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128201</xdr:rowOff>
    </xdr:from>
    <xdr:to>
      <xdr:col>22</xdr:col>
      <xdr:colOff>365125</xdr:colOff>
      <xdr:row>38</xdr:row>
      <xdr:rowOff>129550</xdr:rowOff>
    </xdr:to>
    <xdr:cxnSp macro="">
      <xdr:nvCxnSpPr>
        <xdr:cNvPr id="500" name="直線コネクタ 499"/>
        <xdr:cNvCxnSpPr/>
      </xdr:nvCxnSpPr>
      <xdr:spPr>
        <a:xfrm flipV="1">
          <a:off x="14592300" y="664330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111125</xdr:rowOff>
    </xdr:from>
    <xdr:to>
      <xdr:col>21</xdr:col>
      <xdr:colOff>161925</xdr:colOff>
      <xdr:row>38</xdr:row>
      <xdr:rowOff>129550</xdr:rowOff>
    </xdr:to>
    <xdr:cxnSp macro="">
      <xdr:nvCxnSpPr>
        <xdr:cNvPr id="503" name="直線コネクタ 502"/>
        <xdr:cNvCxnSpPr/>
      </xdr:nvCxnSpPr>
      <xdr:spPr>
        <a:xfrm>
          <a:off x="13703300" y="6626225"/>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123698</xdr:rowOff>
    </xdr:from>
    <xdr:to>
      <xdr:col>19</xdr:col>
      <xdr:colOff>644525</xdr:colOff>
      <xdr:row>38</xdr:row>
      <xdr:rowOff>111125</xdr:rowOff>
    </xdr:to>
    <xdr:cxnSp macro="">
      <xdr:nvCxnSpPr>
        <xdr:cNvPr id="506" name="直線コネクタ 505"/>
        <xdr:cNvCxnSpPr/>
      </xdr:nvCxnSpPr>
      <xdr:spPr>
        <a:xfrm>
          <a:off x="12814300" y="5781548"/>
          <a:ext cx="889000" cy="84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96931</xdr:rowOff>
    </xdr:from>
    <xdr:ext cx="534377" cy="259045"/>
    <xdr:sp macro="" textlink="">
      <xdr:nvSpPr>
        <xdr:cNvPr id="510" name="テキスト ボックス 509"/>
        <xdr:cNvSpPr txBox="1"/>
      </xdr:nvSpPr>
      <xdr:spPr>
        <a:xfrm>
          <a:off x="12547111" y="6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6" name="円/楕円 51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77401</xdr:rowOff>
    </xdr:from>
    <xdr:to>
      <xdr:col>22</xdr:col>
      <xdr:colOff>415925</xdr:colOff>
      <xdr:row>39</xdr:row>
      <xdr:rowOff>7551</xdr:rowOff>
    </xdr:to>
    <xdr:sp macro="" textlink="">
      <xdr:nvSpPr>
        <xdr:cNvPr id="518" name="円/楕円 517"/>
        <xdr:cNvSpPr/>
      </xdr:nvSpPr>
      <xdr:spPr>
        <a:xfrm>
          <a:off x="15430500" y="65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170128</xdr:rowOff>
    </xdr:from>
    <xdr:ext cx="378565" cy="259045"/>
    <xdr:sp macro="" textlink="">
      <xdr:nvSpPr>
        <xdr:cNvPr id="519" name="テキスト ボックス 518"/>
        <xdr:cNvSpPr txBox="1"/>
      </xdr:nvSpPr>
      <xdr:spPr>
        <a:xfrm>
          <a:off x="15292017" y="66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78750</xdr:rowOff>
    </xdr:from>
    <xdr:to>
      <xdr:col>21</xdr:col>
      <xdr:colOff>212725</xdr:colOff>
      <xdr:row>39</xdr:row>
      <xdr:rowOff>8900</xdr:rowOff>
    </xdr:to>
    <xdr:sp macro="" textlink="">
      <xdr:nvSpPr>
        <xdr:cNvPr id="520" name="円/楕円 519"/>
        <xdr:cNvSpPr/>
      </xdr:nvSpPr>
      <xdr:spPr>
        <a:xfrm>
          <a:off x="14541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27</xdr:rowOff>
    </xdr:from>
    <xdr:ext cx="378565" cy="259045"/>
    <xdr:sp macro="" textlink="">
      <xdr:nvSpPr>
        <xdr:cNvPr id="521" name="テキスト ボックス 520"/>
        <xdr:cNvSpPr txBox="1"/>
      </xdr:nvSpPr>
      <xdr:spPr>
        <a:xfrm>
          <a:off x="14403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60325</xdr:rowOff>
    </xdr:from>
    <xdr:to>
      <xdr:col>20</xdr:col>
      <xdr:colOff>9525</xdr:colOff>
      <xdr:row>38</xdr:row>
      <xdr:rowOff>161925</xdr:rowOff>
    </xdr:to>
    <xdr:sp macro="" textlink="">
      <xdr:nvSpPr>
        <xdr:cNvPr id="522" name="円/楕円 521"/>
        <xdr:cNvSpPr/>
      </xdr:nvSpPr>
      <xdr:spPr>
        <a:xfrm>
          <a:off x="13652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153052</xdr:rowOff>
    </xdr:from>
    <xdr:ext cx="469744" cy="259045"/>
    <xdr:sp macro="" textlink="">
      <xdr:nvSpPr>
        <xdr:cNvPr id="523" name="テキスト ボックス 522"/>
        <xdr:cNvSpPr txBox="1"/>
      </xdr:nvSpPr>
      <xdr:spPr>
        <a:xfrm>
          <a:off x="13468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72898</xdr:rowOff>
    </xdr:from>
    <xdr:to>
      <xdr:col>18</xdr:col>
      <xdr:colOff>492125</xdr:colOff>
      <xdr:row>34</xdr:row>
      <xdr:rowOff>3048</xdr:rowOff>
    </xdr:to>
    <xdr:sp macro="" textlink="">
      <xdr:nvSpPr>
        <xdr:cNvPr id="524" name="円/楕円 523"/>
        <xdr:cNvSpPr/>
      </xdr:nvSpPr>
      <xdr:spPr>
        <a:xfrm>
          <a:off x="12763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19575</xdr:rowOff>
    </xdr:from>
    <xdr:ext cx="534377" cy="259045"/>
    <xdr:sp macro="" textlink="">
      <xdr:nvSpPr>
        <xdr:cNvPr id="525" name="テキスト ボックス 524"/>
        <xdr:cNvSpPr txBox="1"/>
      </xdr:nvSpPr>
      <xdr:spPr>
        <a:xfrm>
          <a:off x="12547111" y="550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150417</xdr:rowOff>
    </xdr:from>
    <xdr:to>
      <xdr:col>23</xdr:col>
      <xdr:colOff>517525</xdr:colOff>
      <xdr:row>77</xdr:row>
      <xdr:rowOff>156719</xdr:rowOff>
    </xdr:to>
    <xdr:cxnSp macro="">
      <xdr:nvCxnSpPr>
        <xdr:cNvPr id="611" name="直線コネクタ 610"/>
        <xdr:cNvCxnSpPr/>
      </xdr:nvCxnSpPr>
      <xdr:spPr>
        <a:xfrm>
          <a:off x="15481300" y="13352067"/>
          <a:ext cx="8382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140923</xdr:rowOff>
    </xdr:from>
    <xdr:to>
      <xdr:col>22</xdr:col>
      <xdr:colOff>365125</xdr:colOff>
      <xdr:row>77</xdr:row>
      <xdr:rowOff>150417</xdr:rowOff>
    </xdr:to>
    <xdr:cxnSp macro="">
      <xdr:nvCxnSpPr>
        <xdr:cNvPr id="614" name="直線コネクタ 613"/>
        <xdr:cNvCxnSpPr/>
      </xdr:nvCxnSpPr>
      <xdr:spPr>
        <a:xfrm>
          <a:off x="14592300" y="13342573"/>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126986</xdr:rowOff>
    </xdr:from>
    <xdr:to>
      <xdr:col>21</xdr:col>
      <xdr:colOff>161925</xdr:colOff>
      <xdr:row>77</xdr:row>
      <xdr:rowOff>140923</xdr:rowOff>
    </xdr:to>
    <xdr:cxnSp macro="">
      <xdr:nvCxnSpPr>
        <xdr:cNvPr id="617" name="直線コネクタ 616"/>
        <xdr:cNvCxnSpPr/>
      </xdr:nvCxnSpPr>
      <xdr:spPr>
        <a:xfrm>
          <a:off x="13703300" y="13328636"/>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113700</xdr:rowOff>
    </xdr:from>
    <xdr:to>
      <xdr:col>19</xdr:col>
      <xdr:colOff>644525</xdr:colOff>
      <xdr:row>77</xdr:row>
      <xdr:rowOff>126986</xdr:rowOff>
    </xdr:to>
    <xdr:cxnSp macro="">
      <xdr:nvCxnSpPr>
        <xdr:cNvPr id="620" name="直線コネクタ 619"/>
        <xdr:cNvCxnSpPr/>
      </xdr:nvCxnSpPr>
      <xdr:spPr>
        <a:xfrm>
          <a:off x="12814300" y="13315350"/>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105919</xdr:rowOff>
    </xdr:from>
    <xdr:to>
      <xdr:col>23</xdr:col>
      <xdr:colOff>568325</xdr:colOff>
      <xdr:row>78</xdr:row>
      <xdr:rowOff>36069</xdr:rowOff>
    </xdr:to>
    <xdr:sp macro="" textlink="">
      <xdr:nvSpPr>
        <xdr:cNvPr id="630" name="円/楕円 629"/>
        <xdr:cNvSpPr/>
      </xdr:nvSpPr>
      <xdr:spPr>
        <a:xfrm>
          <a:off x="16268700" y="133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84346</xdr:rowOff>
    </xdr:from>
    <xdr:ext cx="534377" cy="259045"/>
    <xdr:sp macro="" textlink="">
      <xdr:nvSpPr>
        <xdr:cNvPr id="631" name="公債費該当値テキスト"/>
        <xdr:cNvSpPr txBox="1"/>
      </xdr:nvSpPr>
      <xdr:spPr>
        <a:xfrm>
          <a:off x="16370300" y="132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99617</xdr:rowOff>
    </xdr:from>
    <xdr:to>
      <xdr:col>22</xdr:col>
      <xdr:colOff>415925</xdr:colOff>
      <xdr:row>78</xdr:row>
      <xdr:rowOff>29767</xdr:rowOff>
    </xdr:to>
    <xdr:sp macro="" textlink="">
      <xdr:nvSpPr>
        <xdr:cNvPr id="632" name="円/楕円 631"/>
        <xdr:cNvSpPr/>
      </xdr:nvSpPr>
      <xdr:spPr>
        <a:xfrm>
          <a:off x="15430500" y="133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20894</xdr:rowOff>
    </xdr:from>
    <xdr:ext cx="534377" cy="259045"/>
    <xdr:sp macro="" textlink="">
      <xdr:nvSpPr>
        <xdr:cNvPr id="633" name="テキスト ボックス 632"/>
        <xdr:cNvSpPr txBox="1"/>
      </xdr:nvSpPr>
      <xdr:spPr>
        <a:xfrm>
          <a:off x="15214111" y="133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90123</xdr:rowOff>
    </xdr:from>
    <xdr:to>
      <xdr:col>21</xdr:col>
      <xdr:colOff>212725</xdr:colOff>
      <xdr:row>78</xdr:row>
      <xdr:rowOff>20273</xdr:rowOff>
    </xdr:to>
    <xdr:sp macro="" textlink="">
      <xdr:nvSpPr>
        <xdr:cNvPr id="634" name="円/楕円 633"/>
        <xdr:cNvSpPr/>
      </xdr:nvSpPr>
      <xdr:spPr>
        <a:xfrm>
          <a:off x="14541500" y="1329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11400</xdr:rowOff>
    </xdr:from>
    <xdr:ext cx="534377" cy="259045"/>
    <xdr:sp macro="" textlink="">
      <xdr:nvSpPr>
        <xdr:cNvPr id="635" name="テキスト ボックス 634"/>
        <xdr:cNvSpPr txBox="1"/>
      </xdr:nvSpPr>
      <xdr:spPr>
        <a:xfrm>
          <a:off x="14325111" y="133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76186</xdr:rowOff>
    </xdr:from>
    <xdr:to>
      <xdr:col>20</xdr:col>
      <xdr:colOff>9525</xdr:colOff>
      <xdr:row>78</xdr:row>
      <xdr:rowOff>6336</xdr:rowOff>
    </xdr:to>
    <xdr:sp macro="" textlink="">
      <xdr:nvSpPr>
        <xdr:cNvPr id="636" name="円/楕円 635"/>
        <xdr:cNvSpPr/>
      </xdr:nvSpPr>
      <xdr:spPr>
        <a:xfrm>
          <a:off x="13652500" y="132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22863</xdr:rowOff>
    </xdr:from>
    <xdr:ext cx="534377" cy="259045"/>
    <xdr:sp macro="" textlink="">
      <xdr:nvSpPr>
        <xdr:cNvPr id="637" name="テキスト ボックス 636"/>
        <xdr:cNvSpPr txBox="1"/>
      </xdr:nvSpPr>
      <xdr:spPr>
        <a:xfrm>
          <a:off x="13436111" y="1305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62900</xdr:rowOff>
    </xdr:from>
    <xdr:to>
      <xdr:col>18</xdr:col>
      <xdr:colOff>492125</xdr:colOff>
      <xdr:row>77</xdr:row>
      <xdr:rowOff>164500</xdr:rowOff>
    </xdr:to>
    <xdr:sp macro="" textlink="">
      <xdr:nvSpPr>
        <xdr:cNvPr id="638" name="円/楕円 637"/>
        <xdr:cNvSpPr/>
      </xdr:nvSpPr>
      <xdr:spPr>
        <a:xfrm>
          <a:off x="12763500" y="132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9577</xdr:rowOff>
    </xdr:from>
    <xdr:ext cx="534377" cy="259045"/>
    <xdr:sp macro="" textlink="">
      <xdr:nvSpPr>
        <xdr:cNvPr id="639" name="テキスト ボックス 638"/>
        <xdr:cNvSpPr txBox="1"/>
      </xdr:nvSpPr>
      <xdr:spPr>
        <a:xfrm>
          <a:off x="12547111" y="130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145422</xdr:rowOff>
    </xdr:from>
    <xdr:to>
      <xdr:col>23</xdr:col>
      <xdr:colOff>517525</xdr:colOff>
      <xdr:row>98</xdr:row>
      <xdr:rowOff>53549</xdr:rowOff>
    </xdr:to>
    <xdr:cxnSp macro="">
      <xdr:nvCxnSpPr>
        <xdr:cNvPr id="668" name="直線コネクタ 667"/>
        <xdr:cNvCxnSpPr/>
      </xdr:nvCxnSpPr>
      <xdr:spPr>
        <a:xfrm flipV="1">
          <a:off x="15481300" y="16776072"/>
          <a:ext cx="838200" cy="7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53175</xdr:rowOff>
    </xdr:from>
    <xdr:to>
      <xdr:col>22</xdr:col>
      <xdr:colOff>365125</xdr:colOff>
      <xdr:row>98</xdr:row>
      <xdr:rowOff>53549</xdr:rowOff>
    </xdr:to>
    <xdr:cxnSp macro="">
      <xdr:nvCxnSpPr>
        <xdr:cNvPr id="671" name="直線コネクタ 670"/>
        <xdr:cNvCxnSpPr/>
      </xdr:nvCxnSpPr>
      <xdr:spPr>
        <a:xfrm>
          <a:off x="14592300" y="16855275"/>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66663</xdr:rowOff>
    </xdr:from>
    <xdr:to>
      <xdr:col>21</xdr:col>
      <xdr:colOff>161925</xdr:colOff>
      <xdr:row>98</xdr:row>
      <xdr:rowOff>53175</xdr:rowOff>
    </xdr:to>
    <xdr:cxnSp macro="">
      <xdr:nvCxnSpPr>
        <xdr:cNvPr id="674" name="直線コネクタ 673"/>
        <xdr:cNvCxnSpPr/>
      </xdr:nvCxnSpPr>
      <xdr:spPr>
        <a:xfrm>
          <a:off x="13703300" y="16697313"/>
          <a:ext cx="8890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66663</xdr:rowOff>
    </xdr:from>
    <xdr:to>
      <xdr:col>19</xdr:col>
      <xdr:colOff>644525</xdr:colOff>
      <xdr:row>98</xdr:row>
      <xdr:rowOff>14008</xdr:rowOff>
    </xdr:to>
    <xdr:cxnSp macro="">
      <xdr:nvCxnSpPr>
        <xdr:cNvPr id="677" name="直線コネクタ 676"/>
        <xdr:cNvCxnSpPr/>
      </xdr:nvCxnSpPr>
      <xdr:spPr>
        <a:xfrm flipV="1">
          <a:off x="12814300" y="16697313"/>
          <a:ext cx="889000" cy="1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94622</xdr:rowOff>
    </xdr:from>
    <xdr:to>
      <xdr:col>23</xdr:col>
      <xdr:colOff>568325</xdr:colOff>
      <xdr:row>98</xdr:row>
      <xdr:rowOff>24772</xdr:rowOff>
    </xdr:to>
    <xdr:sp macro="" textlink="">
      <xdr:nvSpPr>
        <xdr:cNvPr id="687" name="円/楕円 686"/>
        <xdr:cNvSpPr/>
      </xdr:nvSpPr>
      <xdr:spPr>
        <a:xfrm>
          <a:off x="16268700" y="167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117499</xdr:rowOff>
    </xdr:from>
    <xdr:ext cx="534377" cy="259045"/>
    <xdr:sp macro="" textlink="">
      <xdr:nvSpPr>
        <xdr:cNvPr id="688" name="積立金該当値テキスト"/>
        <xdr:cNvSpPr txBox="1"/>
      </xdr:nvSpPr>
      <xdr:spPr>
        <a:xfrm>
          <a:off x="16370300" y="165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2749</xdr:rowOff>
    </xdr:from>
    <xdr:to>
      <xdr:col>22</xdr:col>
      <xdr:colOff>415925</xdr:colOff>
      <xdr:row>98</xdr:row>
      <xdr:rowOff>104349</xdr:rowOff>
    </xdr:to>
    <xdr:sp macro="" textlink="">
      <xdr:nvSpPr>
        <xdr:cNvPr id="689" name="円/楕円 688"/>
        <xdr:cNvSpPr/>
      </xdr:nvSpPr>
      <xdr:spPr>
        <a:xfrm>
          <a:off x="15430500" y="168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120876</xdr:rowOff>
    </xdr:from>
    <xdr:ext cx="534377" cy="259045"/>
    <xdr:sp macro="" textlink="">
      <xdr:nvSpPr>
        <xdr:cNvPr id="690" name="テキスト ボックス 689"/>
        <xdr:cNvSpPr txBox="1"/>
      </xdr:nvSpPr>
      <xdr:spPr>
        <a:xfrm>
          <a:off x="15214111" y="165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2375</xdr:rowOff>
    </xdr:from>
    <xdr:to>
      <xdr:col>21</xdr:col>
      <xdr:colOff>212725</xdr:colOff>
      <xdr:row>98</xdr:row>
      <xdr:rowOff>103975</xdr:rowOff>
    </xdr:to>
    <xdr:sp macro="" textlink="">
      <xdr:nvSpPr>
        <xdr:cNvPr id="691" name="円/楕円 690"/>
        <xdr:cNvSpPr/>
      </xdr:nvSpPr>
      <xdr:spPr>
        <a:xfrm>
          <a:off x="14541500" y="168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95102</xdr:rowOff>
    </xdr:from>
    <xdr:ext cx="534377" cy="259045"/>
    <xdr:sp macro="" textlink="">
      <xdr:nvSpPr>
        <xdr:cNvPr id="692" name="テキスト ボックス 691"/>
        <xdr:cNvSpPr txBox="1"/>
      </xdr:nvSpPr>
      <xdr:spPr>
        <a:xfrm>
          <a:off x="14325111" y="1689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15863</xdr:rowOff>
    </xdr:from>
    <xdr:to>
      <xdr:col>20</xdr:col>
      <xdr:colOff>9525</xdr:colOff>
      <xdr:row>97</xdr:row>
      <xdr:rowOff>117463</xdr:rowOff>
    </xdr:to>
    <xdr:sp macro="" textlink="">
      <xdr:nvSpPr>
        <xdr:cNvPr id="693" name="円/楕円 692"/>
        <xdr:cNvSpPr/>
      </xdr:nvSpPr>
      <xdr:spPr>
        <a:xfrm>
          <a:off x="13652500" y="166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133990</xdr:rowOff>
    </xdr:from>
    <xdr:ext cx="534377" cy="259045"/>
    <xdr:sp macro="" textlink="">
      <xdr:nvSpPr>
        <xdr:cNvPr id="694" name="テキスト ボックス 693"/>
        <xdr:cNvSpPr txBox="1"/>
      </xdr:nvSpPr>
      <xdr:spPr>
        <a:xfrm>
          <a:off x="13436111" y="164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134658</xdr:rowOff>
    </xdr:from>
    <xdr:to>
      <xdr:col>18</xdr:col>
      <xdr:colOff>492125</xdr:colOff>
      <xdr:row>98</xdr:row>
      <xdr:rowOff>64808</xdr:rowOff>
    </xdr:to>
    <xdr:sp macro="" textlink="">
      <xdr:nvSpPr>
        <xdr:cNvPr id="695" name="円/楕円 694"/>
        <xdr:cNvSpPr/>
      </xdr:nvSpPr>
      <xdr:spPr>
        <a:xfrm>
          <a:off x="12763500" y="167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55935</xdr:rowOff>
    </xdr:from>
    <xdr:ext cx="534377" cy="259045"/>
    <xdr:sp macro="" textlink="">
      <xdr:nvSpPr>
        <xdr:cNvPr id="696" name="テキスト ボックス 695"/>
        <xdr:cNvSpPr txBox="1"/>
      </xdr:nvSpPr>
      <xdr:spPr>
        <a:xfrm>
          <a:off x="12547111" y="168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13741</xdr:rowOff>
    </xdr:from>
    <xdr:to>
      <xdr:col>32</xdr:col>
      <xdr:colOff>187325</xdr:colOff>
      <xdr:row>39</xdr:row>
      <xdr:rowOff>44279</xdr:rowOff>
    </xdr:to>
    <xdr:cxnSp macro="">
      <xdr:nvCxnSpPr>
        <xdr:cNvPr id="725" name="直線コネクタ 724"/>
        <xdr:cNvCxnSpPr/>
      </xdr:nvCxnSpPr>
      <xdr:spPr>
        <a:xfrm>
          <a:off x="21323300" y="6700291"/>
          <a:ext cx="8382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13741</xdr:rowOff>
    </xdr:from>
    <xdr:to>
      <xdr:col>31</xdr:col>
      <xdr:colOff>34925</xdr:colOff>
      <xdr:row>39</xdr:row>
      <xdr:rowOff>44241</xdr:rowOff>
    </xdr:to>
    <xdr:cxnSp macro="">
      <xdr:nvCxnSpPr>
        <xdr:cNvPr id="728" name="直線コネクタ 727"/>
        <xdr:cNvCxnSpPr/>
      </xdr:nvCxnSpPr>
      <xdr:spPr>
        <a:xfrm flipV="1">
          <a:off x="20434300" y="6700291"/>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44241</xdr:rowOff>
    </xdr:from>
    <xdr:to>
      <xdr:col>29</xdr:col>
      <xdr:colOff>517525</xdr:colOff>
      <xdr:row>39</xdr:row>
      <xdr:rowOff>44450</xdr:rowOff>
    </xdr:to>
    <xdr:cxnSp macro="">
      <xdr:nvCxnSpPr>
        <xdr:cNvPr id="731" name="直線コネクタ 730"/>
        <xdr:cNvCxnSpPr/>
      </xdr:nvCxnSpPr>
      <xdr:spPr>
        <a:xfrm flipV="1">
          <a:off x="19545300" y="6730791"/>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164929</xdr:rowOff>
    </xdr:from>
    <xdr:to>
      <xdr:col>32</xdr:col>
      <xdr:colOff>238125</xdr:colOff>
      <xdr:row>39</xdr:row>
      <xdr:rowOff>95079</xdr:rowOff>
    </xdr:to>
    <xdr:sp macro="" textlink="">
      <xdr:nvSpPr>
        <xdr:cNvPr id="744" name="円/楕円 743"/>
        <xdr:cNvSpPr/>
      </xdr:nvSpPr>
      <xdr:spPr>
        <a:xfrm>
          <a:off x="221107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134391</xdr:rowOff>
    </xdr:from>
    <xdr:to>
      <xdr:col>31</xdr:col>
      <xdr:colOff>85725</xdr:colOff>
      <xdr:row>39</xdr:row>
      <xdr:rowOff>64541</xdr:rowOff>
    </xdr:to>
    <xdr:sp macro="" textlink="">
      <xdr:nvSpPr>
        <xdr:cNvPr id="746" name="円/楕円 745"/>
        <xdr:cNvSpPr/>
      </xdr:nvSpPr>
      <xdr:spPr>
        <a:xfrm>
          <a:off x="21272500" y="66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55668</xdr:rowOff>
    </xdr:from>
    <xdr:ext cx="469744" cy="259045"/>
    <xdr:sp macro="" textlink="">
      <xdr:nvSpPr>
        <xdr:cNvPr id="747" name="テキスト ボックス 746"/>
        <xdr:cNvSpPr txBox="1"/>
      </xdr:nvSpPr>
      <xdr:spPr>
        <a:xfrm>
          <a:off x="21088427" y="674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164891</xdr:rowOff>
    </xdr:from>
    <xdr:to>
      <xdr:col>29</xdr:col>
      <xdr:colOff>568325</xdr:colOff>
      <xdr:row>39</xdr:row>
      <xdr:rowOff>95041</xdr:rowOff>
    </xdr:to>
    <xdr:sp macro="" textlink="">
      <xdr:nvSpPr>
        <xdr:cNvPr id="748" name="円/楕円 747"/>
        <xdr:cNvSpPr/>
      </xdr:nvSpPr>
      <xdr:spPr>
        <a:xfrm>
          <a:off x="20383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86168</xdr:rowOff>
    </xdr:from>
    <xdr:ext cx="313932" cy="259045"/>
    <xdr:sp macro="" textlink="">
      <xdr:nvSpPr>
        <xdr:cNvPr id="749" name="テキスト ボックス 748"/>
        <xdr:cNvSpPr txBox="1"/>
      </xdr:nvSpPr>
      <xdr:spPr>
        <a:xfrm>
          <a:off x="20277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72982</xdr:rowOff>
    </xdr:from>
    <xdr:to>
      <xdr:col>32</xdr:col>
      <xdr:colOff>187325</xdr:colOff>
      <xdr:row>59</xdr:row>
      <xdr:rowOff>76802</xdr:rowOff>
    </xdr:to>
    <xdr:cxnSp macro="">
      <xdr:nvCxnSpPr>
        <xdr:cNvPr id="784" name="直線コネクタ 783"/>
        <xdr:cNvCxnSpPr/>
      </xdr:nvCxnSpPr>
      <xdr:spPr>
        <a:xfrm>
          <a:off x="21323300" y="10188532"/>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72982</xdr:rowOff>
    </xdr:from>
    <xdr:to>
      <xdr:col>31</xdr:col>
      <xdr:colOff>34925</xdr:colOff>
      <xdr:row>59</xdr:row>
      <xdr:rowOff>75136</xdr:rowOff>
    </xdr:to>
    <xdr:cxnSp macro="">
      <xdr:nvCxnSpPr>
        <xdr:cNvPr id="787" name="直線コネクタ 786"/>
        <xdr:cNvCxnSpPr/>
      </xdr:nvCxnSpPr>
      <xdr:spPr>
        <a:xfrm flipV="1">
          <a:off x="20434300" y="10188532"/>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70140</xdr:rowOff>
    </xdr:from>
    <xdr:to>
      <xdr:col>29</xdr:col>
      <xdr:colOff>517525</xdr:colOff>
      <xdr:row>59</xdr:row>
      <xdr:rowOff>75136</xdr:rowOff>
    </xdr:to>
    <xdr:cxnSp macro="">
      <xdr:nvCxnSpPr>
        <xdr:cNvPr id="790" name="直線コネクタ 789"/>
        <xdr:cNvCxnSpPr/>
      </xdr:nvCxnSpPr>
      <xdr:spPr>
        <a:xfrm>
          <a:off x="19545300" y="10185690"/>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70140</xdr:rowOff>
    </xdr:from>
    <xdr:to>
      <xdr:col>28</xdr:col>
      <xdr:colOff>314325</xdr:colOff>
      <xdr:row>59</xdr:row>
      <xdr:rowOff>76247</xdr:rowOff>
    </xdr:to>
    <xdr:cxnSp macro="">
      <xdr:nvCxnSpPr>
        <xdr:cNvPr id="793" name="直線コネクタ 792"/>
        <xdr:cNvCxnSpPr/>
      </xdr:nvCxnSpPr>
      <xdr:spPr>
        <a:xfrm flipV="1">
          <a:off x="18656300" y="10185690"/>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26002</xdr:rowOff>
    </xdr:from>
    <xdr:to>
      <xdr:col>32</xdr:col>
      <xdr:colOff>238125</xdr:colOff>
      <xdr:row>59</xdr:row>
      <xdr:rowOff>127602</xdr:rowOff>
    </xdr:to>
    <xdr:sp macro="" textlink="">
      <xdr:nvSpPr>
        <xdr:cNvPr id="803" name="円/楕円 802"/>
        <xdr:cNvSpPr/>
      </xdr:nvSpPr>
      <xdr:spPr>
        <a:xfrm>
          <a:off x="22110700" y="101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112379</xdr:rowOff>
    </xdr:from>
    <xdr:ext cx="378565" cy="259045"/>
    <xdr:sp macro="" textlink="">
      <xdr:nvSpPr>
        <xdr:cNvPr id="804" name="貸付金該当値テキスト"/>
        <xdr:cNvSpPr txBox="1"/>
      </xdr:nvSpPr>
      <xdr:spPr>
        <a:xfrm>
          <a:off x="22212300" y="1005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22182</xdr:rowOff>
    </xdr:from>
    <xdr:to>
      <xdr:col>31</xdr:col>
      <xdr:colOff>85725</xdr:colOff>
      <xdr:row>59</xdr:row>
      <xdr:rowOff>123782</xdr:rowOff>
    </xdr:to>
    <xdr:sp macro="" textlink="">
      <xdr:nvSpPr>
        <xdr:cNvPr id="805" name="円/楕円 804"/>
        <xdr:cNvSpPr/>
      </xdr:nvSpPr>
      <xdr:spPr>
        <a:xfrm>
          <a:off x="212725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114909</xdr:rowOff>
    </xdr:from>
    <xdr:ext cx="378565" cy="259045"/>
    <xdr:sp macro="" textlink="">
      <xdr:nvSpPr>
        <xdr:cNvPr id="806" name="テキスト ボックス 805"/>
        <xdr:cNvSpPr txBox="1"/>
      </xdr:nvSpPr>
      <xdr:spPr>
        <a:xfrm>
          <a:off x="21134017" y="1023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24336</xdr:rowOff>
    </xdr:from>
    <xdr:to>
      <xdr:col>29</xdr:col>
      <xdr:colOff>568325</xdr:colOff>
      <xdr:row>59</xdr:row>
      <xdr:rowOff>125936</xdr:rowOff>
    </xdr:to>
    <xdr:sp macro="" textlink="">
      <xdr:nvSpPr>
        <xdr:cNvPr id="807" name="円/楕円 806"/>
        <xdr:cNvSpPr/>
      </xdr:nvSpPr>
      <xdr:spPr>
        <a:xfrm>
          <a:off x="20383500" y="101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117063</xdr:rowOff>
    </xdr:from>
    <xdr:ext cx="378565" cy="259045"/>
    <xdr:sp macro="" textlink="">
      <xdr:nvSpPr>
        <xdr:cNvPr id="808" name="テキスト ボックス 807"/>
        <xdr:cNvSpPr txBox="1"/>
      </xdr:nvSpPr>
      <xdr:spPr>
        <a:xfrm>
          <a:off x="20245017" y="1023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19340</xdr:rowOff>
    </xdr:from>
    <xdr:to>
      <xdr:col>28</xdr:col>
      <xdr:colOff>365125</xdr:colOff>
      <xdr:row>59</xdr:row>
      <xdr:rowOff>120940</xdr:rowOff>
    </xdr:to>
    <xdr:sp macro="" textlink="">
      <xdr:nvSpPr>
        <xdr:cNvPr id="809" name="円/楕円 808"/>
        <xdr:cNvSpPr/>
      </xdr:nvSpPr>
      <xdr:spPr>
        <a:xfrm>
          <a:off x="19494500" y="101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112067</xdr:rowOff>
    </xdr:from>
    <xdr:ext cx="378565" cy="259045"/>
    <xdr:sp macro="" textlink="">
      <xdr:nvSpPr>
        <xdr:cNvPr id="810" name="テキスト ボックス 809"/>
        <xdr:cNvSpPr txBox="1"/>
      </xdr:nvSpPr>
      <xdr:spPr>
        <a:xfrm>
          <a:off x="19356017" y="1022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25447</xdr:rowOff>
    </xdr:from>
    <xdr:to>
      <xdr:col>27</xdr:col>
      <xdr:colOff>161925</xdr:colOff>
      <xdr:row>59</xdr:row>
      <xdr:rowOff>127047</xdr:rowOff>
    </xdr:to>
    <xdr:sp macro="" textlink="">
      <xdr:nvSpPr>
        <xdr:cNvPr id="811" name="円/楕円 810"/>
        <xdr:cNvSpPr/>
      </xdr:nvSpPr>
      <xdr:spPr>
        <a:xfrm>
          <a:off x="186055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118174</xdr:rowOff>
    </xdr:from>
    <xdr:ext cx="378565" cy="259045"/>
    <xdr:sp macro="" textlink="">
      <xdr:nvSpPr>
        <xdr:cNvPr id="812" name="テキスト ボックス 811"/>
        <xdr:cNvSpPr txBox="1"/>
      </xdr:nvSpPr>
      <xdr:spPr>
        <a:xfrm>
          <a:off x="18467017" y="1023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24339</xdr:rowOff>
    </xdr:from>
    <xdr:to>
      <xdr:col>32</xdr:col>
      <xdr:colOff>187325</xdr:colOff>
      <xdr:row>75</xdr:row>
      <xdr:rowOff>36030</xdr:rowOff>
    </xdr:to>
    <xdr:cxnSp macro="">
      <xdr:nvCxnSpPr>
        <xdr:cNvPr id="844" name="直線コネクタ 843"/>
        <xdr:cNvCxnSpPr/>
      </xdr:nvCxnSpPr>
      <xdr:spPr>
        <a:xfrm>
          <a:off x="21323300" y="12883089"/>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24339</xdr:rowOff>
    </xdr:from>
    <xdr:to>
      <xdr:col>31</xdr:col>
      <xdr:colOff>34925</xdr:colOff>
      <xdr:row>75</xdr:row>
      <xdr:rowOff>63936</xdr:rowOff>
    </xdr:to>
    <xdr:cxnSp macro="">
      <xdr:nvCxnSpPr>
        <xdr:cNvPr id="847" name="直線コネクタ 846"/>
        <xdr:cNvCxnSpPr/>
      </xdr:nvCxnSpPr>
      <xdr:spPr>
        <a:xfrm flipV="1">
          <a:off x="20434300" y="12883089"/>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63936</xdr:rowOff>
    </xdr:from>
    <xdr:to>
      <xdr:col>29</xdr:col>
      <xdr:colOff>517525</xdr:colOff>
      <xdr:row>75</xdr:row>
      <xdr:rowOff>78419</xdr:rowOff>
    </xdr:to>
    <xdr:cxnSp macro="">
      <xdr:nvCxnSpPr>
        <xdr:cNvPr id="850" name="直線コネクタ 849"/>
        <xdr:cNvCxnSpPr/>
      </xdr:nvCxnSpPr>
      <xdr:spPr>
        <a:xfrm flipV="1">
          <a:off x="19545300" y="12922686"/>
          <a:ext cx="8890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72198</xdr:rowOff>
    </xdr:from>
    <xdr:to>
      <xdr:col>28</xdr:col>
      <xdr:colOff>314325</xdr:colOff>
      <xdr:row>75</xdr:row>
      <xdr:rowOff>78419</xdr:rowOff>
    </xdr:to>
    <xdr:cxnSp macro="">
      <xdr:nvCxnSpPr>
        <xdr:cNvPr id="853" name="直線コネクタ 852"/>
        <xdr:cNvCxnSpPr/>
      </xdr:nvCxnSpPr>
      <xdr:spPr>
        <a:xfrm>
          <a:off x="18656300" y="12930948"/>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156680</xdr:rowOff>
    </xdr:from>
    <xdr:to>
      <xdr:col>32</xdr:col>
      <xdr:colOff>238125</xdr:colOff>
      <xdr:row>75</xdr:row>
      <xdr:rowOff>86830</xdr:rowOff>
    </xdr:to>
    <xdr:sp macro="" textlink="">
      <xdr:nvSpPr>
        <xdr:cNvPr id="863" name="円/楕円 862"/>
        <xdr:cNvSpPr/>
      </xdr:nvSpPr>
      <xdr:spPr>
        <a:xfrm>
          <a:off x="22110700" y="128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8107</xdr:rowOff>
    </xdr:from>
    <xdr:ext cx="534377" cy="259045"/>
    <xdr:sp macro="" textlink="">
      <xdr:nvSpPr>
        <xdr:cNvPr id="864" name="繰出金該当値テキスト"/>
        <xdr:cNvSpPr txBox="1"/>
      </xdr:nvSpPr>
      <xdr:spPr>
        <a:xfrm>
          <a:off x="22212300" y="126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144989</xdr:rowOff>
    </xdr:from>
    <xdr:to>
      <xdr:col>31</xdr:col>
      <xdr:colOff>85725</xdr:colOff>
      <xdr:row>75</xdr:row>
      <xdr:rowOff>75139</xdr:rowOff>
    </xdr:to>
    <xdr:sp macro="" textlink="">
      <xdr:nvSpPr>
        <xdr:cNvPr id="865" name="円/楕円 864"/>
        <xdr:cNvSpPr/>
      </xdr:nvSpPr>
      <xdr:spPr>
        <a:xfrm>
          <a:off x="21272500" y="12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91666</xdr:rowOff>
    </xdr:from>
    <xdr:ext cx="534377" cy="259045"/>
    <xdr:sp macro="" textlink="">
      <xdr:nvSpPr>
        <xdr:cNvPr id="866" name="テキスト ボックス 865"/>
        <xdr:cNvSpPr txBox="1"/>
      </xdr:nvSpPr>
      <xdr:spPr>
        <a:xfrm>
          <a:off x="21056111" y="12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66,565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13136</xdr:rowOff>
    </xdr:from>
    <xdr:to>
      <xdr:col>29</xdr:col>
      <xdr:colOff>568325</xdr:colOff>
      <xdr:row>75</xdr:row>
      <xdr:rowOff>114736</xdr:rowOff>
    </xdr:to>
    <xdr:sp macro="" textlink="">
      <xdr:nvSpPr>
        <xdr:cNvPr id="867" name="円/楕円 866"/>
        <xdr:cNvSpPr/>
      </xdr:nvSpPr>
      <xdr:spPr>
        <a:xfrm>
          <a:off x="20383500" y="128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131263</xdr:rowOff>
    </xdr:from>
    <xdr:ext cx="534377" cy="259045"/>
    <xdr:sp macro="" textlink="">
      <xdr:nvSpPr>
        <xdr:cNvPr id="868" name="テキスト ボックス 867"/>
        <xdr:cNvSpPr txBox="1"/>
      </xdr:nvSpPr>
      <xdr:spPr>
        <a:xfrm>
          <a:off x="20167111" y="126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27619</xdr:rowOff>
    </xdr:from>
    <xdr:to>
      <xdr:col>28</xdr:col>
      <xdr:colOff>365125</xdr:colOff>
      <xdr:row>75</xdr:row>
      <xdr:rowOff>129219</xdr:rowOff>
    </xdr:to>
    <xdr:sp macro="" textlink="">
      <xdr:nvSpPr>
        <xdr:cNvPr id="869" name="円/楕円 868"/>
        <xdr:cNvSpPr/>
      </xdr:nvSpPr>
      <xdr:spPr>
        <a:xfrm>
          <a:off x="19494500" y="128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145746</xdr:rowOff>
    </xdr:from>
    <xdr:ext cx="534377" cy="259045"/>
    <xdr:sp macro="" textlink="">
      <xdr:nvSpPr>
        <xdr:cNvPr id="870" name="テキスト ボックス 869"/>
        <xdr:cNvSpPr txBox="1"/>
      </xdr:nvSpPr>
      <xdr:spPr>
        <a:xfrm>
          <a:off x="19278111" y="126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21398</xdr:rowOff>
    </xdr:from>
    <xdr:to>
      <xdr:col>27</xdr:col>
      <xdr:colOff>161925</xdr:colOff>
      <xdr:row>75</xdr:row>
      <xdr:rowOff>122998</xdr:rowOff>
    </xdr:to>
    <xdr:sp macro="" textlink="">
      <xdr:nvSpPr>
        <xdr:cNvPr id="871" name="円/楕円 870"/>
        <xdr:cNvSpPr/>
      </xdr:nvSpPr>
      <xdr:spPr>
        <a:xfrm>
          <a:off x="18605500" y="128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139525</xdr:rowOff>
    </xdr:from>
    <xdr:ext cx="534377" cy="259045"/>
    <xdr:sp macro="" textlink="">
      <xdr:nvSpPr>
        <xdr:cNvPr id="872" name="テキスト ボックス 871"/>
        <xdr:cNvSpPr txBox="1"/>
      </xdr:nvSpPr>
      <xdr:spPr>
        <a:xfrm>
          <a:off x="18389111" y="126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人件費については，</a:t>
          </a:r>
          <a:r>
            <a:rPr kumimoji="1" lang="en-US" altLang="ja-JP" sz="1300" baseline="0">
              <a:latin typeface="ＭＳ Ｐゴシック"/>
            </a:rPr>
            <a:t>86,478</a:t>
          </a:r>
          <a:r>
            <a:rPr kumimoji="1" lang="ja-JP" altLang="en-US" sz="1300" baseline="0">
              <a:latin typeface="ＭＳ Ｐゴシック"/>
            </a:rPr>
            <a:t>円となり，前年度より</a:t>
          </a:r>
          <a:r>
            <a:rPr kumimoji="1" lang="en-US" altLang="ja-JP" sz="1300" baseline="0">
              <a:latin typeface="ＭＳ Ｐゴシック"/>
            </a:rPr>
            <a:t>667</a:t>
          </a:r>
          <a:r>
            <a:rPr kumimoji="1" lang="ja-JP" altLang="en-US" sz="1300" baseline="0">
              <a:latin typeface="ＭＳ Ｐゴシック"/>
            </a:rPr>
            <a:t>円の増となっている。職員数については</a:t>
          </a:r>
          <a:r>
            <a:rPr kumimoji="1" lang="en-US" altLang="ja-JP" sz="1300" baseline="0">
              <a:latin typeface="ＭＳ Ｐゴシック"/>
            </a:rPr>
            <a:t>4</a:t>
          </a:r>
          <a:r>
            <a:rPr kumimoji="1" lang="ja-JP" altLang="en-US" sz="1300" baseline="0">
              <a:latin typeface="ＭＳ Ｐゴシック"/>
            </a:rPr>
            <a:t>人減となっているが，住民一人当たりのコストで見た場合，人口が</a:t>
          </a:r>
          <a:r>
            <a:rPr kumimoji="1" lang="en-US" altLang="ja-JP" sz="1300" baseline="0">
              <a:latin typeface="ＭＳ Ｐゴシック"/>
            </a:rPr>
            <a:t>650</a:t>
          </a:r>
          <a:r>
            <a:rPr kumimoji="1" lang="ja-JP" altLang="en-US" sz="1300" baseline="0">
              <a:latin typeface="ＭＳ Ｐゴシック"/>
            </a:rPr>
            <a:t>人減少したことが要因である。引き続き定員適正化計画に基づき，機構改革等により職員数を抑制し，コストの削減を図っていく。</a:t>
          </a:r>
          <a:endParaRPr kumimoji="1" lang="en-US" altLang="ja-JP" sz="1300" baseline="0">
            <a:latin typeface="ＭＳ Ｐゴシック"/>
          </a:endParaRPr>
        </a:p>
        <a:p>
          <a:r>
            <a:rPr kumimoji="1" lang="ja-JP" altLang="en-US" sz="1300">
              <a:latin typeface="ＭＳ Ｐゴシック"/>
            </a:rPr>
            <a:t>　物件費については，</a:t>
          </a:r>
          <a:r>
            <a:rPr kumimoji="1" lang="en-US" altLang="ja-JP" sz="1300">
              <a:latin typeface="ＭＳ Ｐゴシック"/>
            </a:rPr>
            <a:t>78,682</a:t>
          </a:r>
          <a:r>
            <a:rPr kumimoji="1" lang="ja-JP" altLang="en-US" sz="1300">
              <a:latin typeface="ＭＳ Ｐゴシック"/>
            </a:rPr>
            <a:t>円となり，前年度より</a:t>
          </a:r>
          <a:r>
            <a:rPr kumimoji="1" lang="en-US" altLang="ja-JP" sz="1300">
              <a:latin typeface="ＭＳ Ｐゴシック"/>
            </a:rPr>
            <a:t>3,041</a:t>
          </a:r>
          <a:r>
            <a:rPr kumimoji="1" lang="ja-JP" altLang="en-US" sz="1300">
              <a:latin typeface="ＭＳ Ｐゴシック"/>
            </a:rPr>
            <a:t>円の増となっている。</a:t>
          </a:r>
          <a:r>
            <a:rPr kumimoji="1" lang="ja-JP" altLang="ja-JP" sz="1300">
              <a:solidFill>
                <a:schemeClr val="dk1"/>
              </a:solidFill>
              <a:effectLst/>
              <a:latin typeface="+mn-lt"/>
              <a:ea typeface="+mn-ea"/>
              <a:cs typeface="+mn-cs"/>
            </a:rPr>
            <a:t>町村合併からの課題であった道路台帳統合整備を行ったことや，施設の老朽化等により，キャンプ場施設の解体工事を行ったためである。類似団体内平均を例年上回っている要因は，公共交通の少ない地域での市内循環バス運行や，学校の統廃合により運行しているスクールバス運行を行っていること，施設の指定管理委託を積極的に活用していることなどが考えられ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普通建設事業（うち新規事業</a:t>
          </a:r>
          <a:r>
            <a:rPr kumimoji="1" lang="ja-JP" altLang="en-US" sz="1300">
              <a:solidFill>
                <a:schemeClr val="dk1"/>
              </a:solidFill>
              <a:effectLst/>
              <a:latin typeface="+mn-ea"/>
              <a:ea typeface="+mn-ea"/>
              <a:cs typeface="+mn-cs"/>
            </a:rPr>
            <a:t>）については，</a:t>
          </a:r>
          <a:r>
            <a:rPr kumimoji="1" lang="en-US" altLang="ja-JP" sz="1300">
              <a:solidFill>
                <a:schemeClr val="dk1"/>
              </a:solidFill>
              <a:effectLst/>
              <a:latin typeface="+mn-ea"/>
              <a:ea typeface="+mn-ea"/>
              <a:cs typeface="+mn-cs"/>
            </a:rPr>
            <a:t>10,207</a:t>
          </a:r>
          <a:r>
            <a:rPr kumimoji="1" lang="ja-JP" altLang="en-US" sz="1300">
              <a:solidFill>
                <a:schemeClr val="dk1"/>
              </a:solidFill>
              <a:effectLst/>
              <a:latin typeface="+mn-ea"/>
              <a:ea typeface="+mn-ea"/>
              <a:cs typeface="+mn-cs"/>
            </a:rPr>
            <a:t>円となり，前年度より</a:t>
          </a:r>
          <a:r>
            <a:rPr kumimoji="1" lang="en-US" altLang="ja-JP" sz="1300">
              <a:solidFill>
                <a:schemeClr val="dk1"/>
              </a:solidFill>
              <a:effectLst/>
              <a:latin typeface="+mn-ea"/>
              <a:ea typeface="+mn-ea"/>
              <a:cs typeface="+mn-cs"/>
            </a:rPr>
            <a:t>49,825</a:t>
          </a:r>
          <a:r>
            <a:rPr kumimoji="1" lang="ja-JP" altLang="en-US" sz="1300">
              <a:solidFill>
                <a:schemeClr val="dk1"/>
              </a:solidFill>
              <a:effectLst/>
              <a:latin typeface="+mn-ea"/>
              <a:ea typeface="+mn-ea"/>
              <a:cs typeface="+mn-cs"/>
            </a:rPr>
            <a:t>円の減となっている。これは，道の駅整備事業完了が主な要因である。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普通建設事業（うち更新整備）については，</a:t>
          </a:r>
          <a:r>
            <a:rPr kumimoji="1" lang="en-US" altLang="ja-JP" sz="1300">
              <a:solidFill>
                <a:schemeClr val="dk1"/>
              </a:solidFill>
              <a:effectLst/>
              <a:latin typeface="+mn-ea"/>
              <a:ea typeface="+mn-ea"/>
              <a:cs typeface="+mn-cs"/>
            </a:rPr>
            <a:t>67,450</a:t>
          </a:r>
          <a:r>
            <a:rPr kumimoji="1" lang="ja-JP" altLang="en-US" sz="1300">
              <a:solidFill>
                <a:schemeClr val="dk1"/>
              </a:solidFill>
              <a:effectLst/>
              <a:latin typeface="+mn-ea"/>
              <a:ea typeface="+mn-ea"/>
              <a:cs typeface="+mn-cs"/>
            </a:rPr>
            <a:t>円となり，前年度より</a:t>
          </a:r>
          <a:r>
            <a:rPr kumimoji="1" lang="en-US" altLang="ja-JP" sz="1300">
              <a:solidFill>
                <a:schemeClr val="dk1"/>
              </a:solidFill>
              <a:effectLst/>
              <a:latin typeface="+mn-ea"/>
              <a:ea typeface="+mn-ea"/>
              <a:cs typeface="+mn-cs"/>
            </a:rPr>
            <a:t>38,241</a:t>
          </a:r>
          <a:r>
            <a:rPr kumimoji="1" lang="ja-JP" altLang="en-US" sz="1300">
              <a:solidFill>
                <a:schemeClr val="dk1"/>
              </a:solidFill>
              <a:effectLst/>
              <a:latin typeface="+mn-ea"/>
              <a:ea typeface="+mn-ea"/>
              <a:cs typeface="+mn-cs"/>
            </a:rPr>
            <a:t>円の増となっている。これは，第二中学校整備事業が主な要因である。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積立金については，</a:t>
          </a:r>
          <a:r>
            <a:rPr kumimoji="1" lang="en-US" altLang="ja-JP" sz="1300">
              <a:solidFill>
                <a:schemeClr val="dk1"/>
              </a:solidFill>
              <a:effectLst/>
              <a:latin typeface="+mn-ea"/>
              <a:ea typeface="+mn-ea"/>
              <a:cs typeface="+mn-cs"/>
            </a:rPr>
            <a:t>31,749</a:t>
          </a:r>
          <a:r>
            <a:rPr kumimoji="1" lang="ja-JP" altLang="en-US" sz="1300">
              <a:solidFill>
                <a:schemeClr val="dk1"/>
              </a:solidFill>
              <a:effectLst/>
              <a:latin typeface="+mn-ea"/>
              <a:ea typeface="+mn-ea"/>
              <a:cs typeface="+mn-cs"/>
            </a:rPr>
            <a:t>円となり，</a:t>
          </a:r>
          <a:r>
            <a:rPr kumimoji="1" lang="en-US" altLang="ja-JP" sz="1300">
              <a:solidFill>
                <a:schemeClr val="dk1"/>
              </a:solidFill>
              <a:effectLst/>
              <a:latin typeface="+mn-ea"/>
              <a:ea typeface="+mn-ea"/>
              <a:cs typeface="+mn-cs"/>
            </a:rPr>
            <a:t>10,443</a:t>
          </a:r>
          <a:r>
            <a:rPr kumimoji="1" lang="ja-JP" altLang="en-US" sz="1300">
              <a:solidFill>
                <a:schemeClr val="dk1"/>
              </a:solidFill>
              <a:effectLst/>
              <a:latin typeface="+mn-ea"/>
              <a:ea typeface="+mn-ea"/>
              <a:cs typeface="+mn-cs"/>
            </a:rPr>
            <a:t>円の増となっている。これは，</a:t>
          </a:r>
          <a:r>
            <a:rPr kumimoji="1" lang="ja-JP" altLang="ja-JP" sz="1300">
              <a:solidFill>
                <a:schemeClr val="dk1"/>
              </a:solidFill>
              <a:effectLst/>
              <a:latin typeface="+mn-ea"/>
              <a:ea typeface="+mn-ea"/>
              <a:cs typeface="+mn-cs"/>
            </a:rPr>
            <a:t>都市施設等整備事業基金</a:t>
          </a:r>
          <a:r>
            <a:rPr kumimoji="1" lang="ja-JP" altLang="en-US" sz="1300">
              <a:solidFill>
                <a:schemeClr val="dk1"/>
              </a:solidFill>
              <a:effectLst/>
              <a:latin typeface="+mn-ea"/>
              <a:ea typeface="+mn-ea"/>
              <a:cs typeface="+mn-cs"/>
            </a:rPr>
            <a:t>及び</a:t>
          </a:r>
          <a:r>
            <a:rPr lang="ja-JP" altLang="ja-JP" sz="1300">
              <a:solidFill>
                <a:schemeClr val="dk1"/>
              </a:solidFill>
              <a:effectLst/>
              <a:latin typeface="+mn-ea"/>
              <a:ea typeface="+mn-ea"/>
              <a:cs typeface="+mn-cs"/>
            </a:rPr>
            <a:t>減債基金</a:t>
          </a:r>
          <a:r>
            <a:rPr lang="ja-JP" altLang="en-US" sz="1300">
              <a:solidFill>
                <a:schemeClr val="dk1"/>
              </a:solidFill>
              <a:effectLst/>
              <a:latin typeface="+mn-ea"/>
              <a:ea typeface="+mn-ea"/>
              <a:cs typeface="+mn-cs"/>
            </a:rPr>
            <a:t>への</a:t>
          </a:r>
          <a:r>
            <a:rPr lang="ja-JP" altLang="ja-JP" sz="1300">
              <a:solidFill>
                <a:schemeClr val="dk1"/>
              </a:solidFill>
              <a:effectLst/>
              <a:latin typeface="+mn-ea"/>
              <a:ea typeface="+mn-ea"/>
              <a:cs typeface="+mn-cs"/>
            </a:rPr>
            <a:t>積立てが主な要因である。</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43,467
43,221
348.45
25,180,155
23,615,254
1,384,048
14,157,390
26,357,157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144843</xdr:rowOff>
    </xdr:from>
    <xdr:to>
      <xdr:col>6</xdr:col>
      <xdr:colOff>511175</xdr:colOff>
      <xdr:row>36</xdr:row>
      <xdr:rowOff>42354</xdr:rowOff>
    </xdr:to>
    <xdr:cxnSp macro="">
      <xdr:nvCxnSpPr>
        <xdr:cNvPr id="61" name="直線コネクタ 60"/>
        <xdr:cNvCxnSpPr/>
      </xdr:nvCxnSpPr>
      <xdr:spPr>
        <a:xfrm>
          <a:off x="3797300" y="6145593"/>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144843</xdr:rowOff>
    </xdr:from>
    <xdr:to>
      <xdr:col>5</xdr:col>
      <xdr:colOff>358775</xdr:colOff>
      <xdr:row>36</xdr:row>
      <xdr:rowOff>15494</xdr:rowOff>
    </xdr:to>
    <xdr:cxnSp macro="">
      <xdr:nvCxnSpPr>
        <xdr:cNvPr id="64" name="直線コネクタ 63"/>
        <xdr:cNvCxnSpPr/>
      </xdr:nvCxnSpPr>
      <xdr:spPr>
        <a:xfrm flipV="1">
          <a:off x="2908300" y="6145593"/>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3683</xdr:rowOff>
    </xdr:from>
    <xdr:to>
      <xdr:col>4</xdr:col>
      <xdr:colOff>155575</xdr:colOff>
      <xdr:row>36</xdr:row>
      <xdr:rowOff>15494</xdr:rowOff>
    </xdr:to>
    <xdr:cxnSp macro="">
      <xdr:nvCxnSpPr>
        <xdr:cNvPr id="67" name="直線コネクタ 66"/>
        <xdr:cNvCxnSpPr/>
      </xdr:nvCxnSpPr>
      <xdr:spPr>
        <a:xfrm>
          <a:off x="2019300" y="617588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156464</xdr:rowOff>
    </xdr:from>
    <xdr:to>
      <xdr:col>2</xdr:col>
      <xdr:colOff>638175</xdr:colOff>
      <xdr:row>36</xdr:row>
      <xdr:rowOff>3683</xdr:rowOff>
    </xdr:to>
    <xdr:cxnSp macro="">
      <xdr:nvCxnSpPr>
        <xdr:cNvPr id="70" name="直線コネクタ 69"/>
        <xdr:cNvCxnSpPr/>
      </xdr:nvCxnSpPr>
      <xdr:spPr>
        <a:xfrm>
          <a:off x="1130300" y="6157214"/>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163004</xdr:rowOff>
    </xdr:from>
    <xdr:to>
      <xdr:col>6</xdr:col>
      <xdr:colOff>561975</xdr:colOff>
      <xdr:row>36</xdr:row>
      <xdr:rowOff>93154</xdr:rowOff>
    </xdr:to>
    <xdr:sp macro="" textlink="">
      <xdr:nvSpPr>
        <xdr:cNvPr id="80" name="円/楕円 79"/>
        <xdr:cNvSpPr/>
      </xdr:nvSpPr>
      <xdr:spPr>
        <a:xfrm>
          <a:off x="4584700" y="61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141431</xdr:rowOff>
    </xdr:from>
    <xdr:ext cx="469744" cy="259045"/>
    <xdr:sp macro="" textlink="">
      <xdr:nvSpPr>
        <xdr:cNvPr id="81" name="議会費該当値テキスト"/>
        <xdr:cNvSpPr txBox="1"/>
      </xdr:nvSpPr>
      <xdr:spPr>
        <a:xfrm>
          <a:off x="4686300" y="614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94043</xdr:rowOff>
    </xdr:from>
    <xdr:to>
      <xdr:col>5</xdr:col>
      <xdr:colOff>409575</xdr:colOff>
      <xdr:row>36</xdr:row>
      <xdr:rowOff>24193</xdr:rowOff>
    </xdr:to>
    <xdr:sp macro="" textlink="">
      <xdr:nvSpPr>
        <xdr:cNvPr id="82" name="円/楕円 81"/>
        <xdr:cNvSpPr/>
      </xdr:nvSpPr>
      <xdr:spPr>
        <a:xfrm>
          <a:off x="37465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15320</xdr:rowOff>
    </xdr:from>
    <xdr:ext cx="469744" cy="259045"/>
    <xdr:sp macro="" textlink="">
      <xdr:nvSpPr>
        <xdr:cNvPr id="83" name="テキスト ボックス 82"/>
        <xdr:cNvSpPr txBox="1"/>
      </xdr:nvSpPr>
      <xdr:spPr>
        <a:xfrm>
          <a:off x="3562427" y="618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136144</xdr:rowOff>
    </xdr:from>
    <xdr:to>
      <xdr:col>4</xdr:col>
      <xdr:colOff>206375</xdr:colOff>
      <xdr:row>36</xdr:row>
      <xdr:rowOff>66294</xdr:rowOff>
    </xdr:to>
    <xdr:sp macro="" textlink="">
      <xdr:nvSpPr>
        <xdr:cNvPr id="84" name="円/楕円 83"/>
        <xdr:cNvSpPr/>
      </xdr:nvSpPr>
      <xdr:spPr>
        <a:xfrm>
          <a:off x="2857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57421</xdr:rowOff>
    </xdr:from>
    <xdr:ext cx="469744" cy="259045"/>
    <xdr:sp macro="" textlink="">
      <xdr:nvSpPr>
        <xdr:cNvPr id="85" name="テキスト ボックス 84"/>
        <xdr:cNvSpPr txBox="1"/>
      </xdr:nvSpPr>
      <xdr:spPr>
        <a:xfrm>
          <a:off x="267342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124333</xdr:rowOff>
    </xdr:from>
    <xdr:to>
      <xdr:col>3</xdr:col>
      <xdr:colOff>3175</xdr:colOff>
      <xdr:row>36</xdr:row>
      <xdr:rowOff>54483</xdr:rowOff>
    </xdr:to>
    <xdr:sp macro="" textlink="">
      <xdr:nvSpPr>
        <xdr:cNvPr id="86" name="円/楕円 85"/>
        <xdr:cNvSpPr/>
      </xdr:nvSpPr>
      <xdr:spPr>
        <a:xfrm>
          <a:off x="1968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45610</xdr:rowOff>
    </xdr:from>
    <xdr:ext cx="469744" cy="259045"/>
    <xdr:sp macro="" textlink="">
      <xdr:nvSpPr>
        <xdr:cNvPr id="87" name="テキスト ボックス 86"/>
        <xdr:cNvSpPr txBox="1"/>
      </xdr:nvSpPr>
      <xdr:spPr>
        <a:xfrm>
          <a:off x="1784427"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105664</xdr:rowOff>
    </xdr:from>
    <xdr:to>
      <xdr:col>1</xdr:col>
      <xdr:colOff>485775</xdr:colOff>
      <xdr:row>36</xdr:row>
      <xdr:rowOff>35814</xdr:rowOff>
    </xdr:to>
    <xdr:sp macro="" textlink="">
      <xdr:nvSpPr>
        <xdr:cNvPr id="88" name="円/楕円 87"/>
        <xdr:cNvSpPr/>
      </xdr:nvSpPr>
      <xdr:spPr>
        <a:xfrm>
          <a:off x="1079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26941</xdr:rowOff>
    </xdr:from>
    <xdr:ext cx="469744" cy="259045"/>
    <xdr:sp macro="" textlink="">
      <xdr:nvSpPr>
        <xdr:cNvPr id="89" name="テキスト ボックス 88"/>
        <xdr:cNvSpPr txBox="1"/>
      </xdr:nvSpPr>
      <xdr:spPr>
        <a:xfrm>
          <a:off x="895427"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97656</xdr:rowOff>
    </xdr:from>
    <xdr:to>
      <xdr:col>6</xdr:col>
      <xdr:colOff>511175</xdr:colOff>
      <xdr:row>56</xdr:row>
      <xdr:rowOff>113873</xdr:rowOff>
    </xdr:to>
    <xdr:cxnSp macro="">
      <xdr:nvCxnSpPr>
        <xdr:cNvPr id="116" name="直線コネクタ 115"/>
        <xdr:cNvCxnSpPr/>
      </xdr:nvCxnSpPr>
      <xdr:spPr>
        <a:xfrm flipV="1">
          <a:off x="3797300" y="9698856"/>
          <a:ext cx="8382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100847</xdr:rowOff>
    </xdr:from>
    <xdr:to>
      <xdr:col>5</xdr:col>
      <xdr:colOff>358775</xdr:colOff>
      <xdr:row>56</xdr:row>
      <xdr:rowOff>113873</xdr:rowOff>
    </xdr:to>
    <xdr:cxnSp macro="">
      <xdr:nvCxnSpPr>
        <xdr:cNvPr id="119" name="直線コネクタ 118"/>
        <xdr:cNvCxnSpPr/>
      </xdr:nvCxnSpPr>
      <xdr:spPr>
        <a:xfrm>
          <a:off x="2908300" y="9702047"/>
          <a:ext cx="889000" cy="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38750</xdr:rowOff>
    </xdr:from>
    <xdr:to>
      <xdr:col>4</xdr:col>
      <xdr:colOff>155575</xdr:colOff>
      <xdr:row>56</xdr:row>
      <xdr:rowOff>100847</xdr:rowOff>
    </xdr:to>
    <xdr:cxnSp macro="">
      <xdr:nvCxnSpPr>
        <xdr:cNvPr id="122" name="直線コネクタ 121"/>
        <xdr:cNvCxnSpPr/>
      </xdr:nvCxnSpPr>
      <xdr:spPr>
        <a:xfrm>
          <a:off x="2019300" y="9639950"/>
          <a:ext cx="889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38750</xdr:rowOff>
    </xdr:from>
    <xdr:to>
      <xdr:col>2</xdr:col>
      <xdr:colOff>638175</xdr:colOff>
      <xdr:row>56</xdr:row>
      <xdr:rowOff>106608</xdr:rowOff>
    </xdr:to>
    <xdr:cxnSp macro="">
      <xdr:nvCxnSpPr>
        <xdr:cNvPr id="125" name="直線コネクタ 124"/>
        <xdr:cNvCxnSpPr/>
      </xdr:nvCxnSpPr>
      <xdr:spPr>
        <a:xfrm flipV="1">
          <a:off x="1130300" y="9639950"/>
          <a:ext cx="889000" cy="6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46856</xdr:rowOff>
    </xdr:from>
    <xdr:to>
      <xdr:col>6</xdr:col>
      <xdr:colOff>561975</xdr:colOff>
      <xdr:row>56</xdr:row>
      <xdr:rowOff>148456</xdr:rowOff>
    </xdr:to>
    <xdr:sp macro="" textlink="">
      <xdr:nvSpPr>
        <xdr:cNvPr id="135" name="円/楕円 134"/>
        <xdr:cNvSpPr/>
      </xdr:nvSpPr>
      <xdr:spPr>
        <a:xfrm>
          <a:off x="4584700" y="96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25283</xdr:rowOff>
    </xdr:from>
    <xdr:ext cx="534377" cy="259045"/>
    <xdr:sp macro="" textlink="">
      <xdr:nvSpPr>
        <xdr:cNvPr id="136" name="総務費該当値テキスト"/>
        <xdr:cNvSpPr txBox="1"/>
      </xdr:nvSpPr>
      <xdr:spPr>
        <a:xfrm>
          <a:off x="4686300" y="96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63073</xdr:rowOff>
    </xdr:from>
    <xdr:to>
      <xdr:col>5</xdr:col>
      <xdr:colOff>409575</xdr:colOff>
      <xdr:row>56</xdr:row>
      <xdr:rowOff>164673</xdr:rowOff>
    </xdr:to>
    <xdr:sp macro="" textlink="">
      <xdr:nvSpPr>
        <xdr:cNvPr id="137" name="円/楕円 136"/>
        <xdr:cNvSpPr/>
      </xdr:nvSpPr>
      <xdr:spPr>
        <a:xfrm>
          <a:off x="3746500" y="96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155800</xdr:rowOff>
    </xdr:from>
    <xdr:ext cx="534377" cy="259045"/>
    <xdr:sp macro="" textlink="">
      <xdr:nvSpPr>
        <xdr:cNvPr id="138" name="テキスト ボックス 137"/>
        <xdr:cNvSpPr txBox="1"/>
      </xdr:nvSpPr>
      <xdr:spPr>
        <a:xfrm>
          <a:off x="3530111" y="97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50047</xdr:rowOff>
    </xdr:from>
    <xdr:to>
      <xdr:col>4</xdr:col>
      <xdr:colOff>206375</xdr:colOff>
      <xdr:row>56</xdr:row>
      <xdr:rowOff>151647</xdr:rowOff>
    </xdr:to>
    <xdr:sp macro="" textlink="">
      <xdr:nvSpPr>
        <xdr:cNvPr id="139" name="円/楕円 138"/>
        <xdr:cNvSpPr/>
      </xdr:nvSpPr>
      <xdr:spPr>
        <a:xfrm>
          <a:off x="2857500" y="96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142774</xdr:rowOff>
    </xdr:from>
    <xdr:ext cx="534377" cy="259045"/>
    <xdr:sp macro="" textlink="">
      <xdr:nvSpPr>
        <xdr:cNvPr id="140" name="テキスト ボックス 139"/>
        <xdr:cNvSpPr txBox="1"/>
      </xdr:nvSpPr>
      <xdr:spPr>
        <a:xfrm>
          <a:off x="2641111" y="974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159400</xdr:rowOff>
    </xdr:from>
    <xdr:to>
      <xdr:col>3</xdr:col>
      <xdr:colOff>3175</xdr:colOff>
      <xdr:row>56</xdr:row>
      <xdr:rowOff>89550</xdr:rowOff>
    </xdr:to>
    <xdr:sp macro="" textlink="">
      <xdr:nvSpPr>
        <xdr:cNvPr id="141" name="円/楕円 140"/>
        <xdr:cNvSpPr/>
      </xdr:nvSpPr>
      <xdr:spPr>
        <a:xfrm>
          <a:off x="1968500" y="95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106077</xdr:rowOff>
    </xdr:from>
    <xdr:ext cx="534377" cy="259045"/>
    <xdr:sp macro="" textlink="">
      <xdr:nvSpPr>
        <xdr:cNvPr id="142" name="テキスト ボックス 141"/>
        <xdr:cNvSpPr txBox="1"/>
      </xdr:nvSpPr>
      <xdr:spPr>
        <a:xfrm>
          <a:off x="1752111" y="93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55808</xdr:rowOff>
    </xdr:from>
    <xdr:to>
      <xdr:col>1</xdr:col>
      <xdr:colOff>485775</xdr:colOff>
      <xdr:row>56</xdr:row>
      <xdr:rowOff>157408</xdr:rowOff>
    </xdr:to>
    <xdr:sp macro="" textlink="">
      <xdr:nvSpPr>
        <xdr:cNvPr id="143" name="円/楕円 142"/>
        <xdr:cNvSpPr/>
      </xdr:nvSpPr>
      <xdr:spPr>
        <a:xfrm>
          <a:off x="1079500" y="96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148535</xdr:rowOff>
    </xdr:from>
    <xdr:ext cx="534377" cy="259045"/>
    <xdr:sp macro="" textlink="">
      <xdr:nvSpPr>
        <xdr:cNvPr id="144" name="テキスト ボックス 143"/>
        <xdr:cNvSpPr txBox="1"/>
      </xdr:nvSpPr>
      <xdr:spPr>
        <a:xfrm>
          <a:off x="863111" y="97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81032</xdr:rowOff>
    </xdr:from>
    <xdr:to>
      <xdr:col>6</xdr:col>
      <xdr:colOff>511175</xdr:colOff>
      <xdr:row>77</xdr:row>
      <xdr:rowOff>103147</xdr:rowOff>
    </xdr:to>
    <xdr:cxnSp macro="">
      <xdr:nvCxnSpPr>
        <xdr:cNvPr id="172" name="直線コネクタ 171"/>
        <xdr:cNvCxnSpPr/>
      </xdr:nvCxnSpPr>
      <xdr:spPr>
        <a:xfrm flipV="1">
          <a:off x="3797300" y="13282682"/>
          <a:ext cx="838200" cy="2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103147</xdr:rowOff>
    </xdr:from>
    <xdr:to>
      <xdr:col>5</xdr:col>
      <xdr:colOff>358775</xdr:colOff>
      <xdr:row>77</xdr:row>
      <xdr:rowOff>132705</xdr:rowOff>
    </xdr:to>
    <xdr:cxnSp macro="">
      <xdr:nvCxnSpPr>
        <xdr:cNvPr id="175" name="直線コネクタ 174"/>
        <xdr:cNvCxnSpPr/>
      </xdr:nvCxnSpPr>
      <xdr:spPr>
        <a:xfrm flipV="1">
          <a:off x="2908300" y="13304797"/>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132705</xdr:rowOff>
    </xdr:from>
    <xdr:to>
      <xdr:col>4</xdr:col>
      <xdr:colOff>155575</xdr:colOff>
      <xdr:row>77</xdr:row>
      <xdr:rowOff>161613</xdr:rowOff>
    </xdr:to>
    <xdr:cxnSp macro="">
      <xdr:nvCxnSpPr>
        <xdr:cNvPr id="178" name="直線コネクタ 177"/>
        <xdr:cNvCxnSpPr/>
      </xdr:nvCxnSpPr>
      <xdr:spPr>
        <a:xfrm flipV="1">
          <a:off x="2019300" y="13334355"/>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125861</xdr:rowOff>
    </xdr:from>
    <xdr:to>
      <xdr:col>2</xdr:col>
      <xdr:colOff>638175</xdr:colOff>
      <xdr:row>77</xdr:row>
      <xdr:rowOff>161613</xdr:rowOff>
    </xdr:to>
    <xdr:cxnSp macro="">
      <xdr:nvCxnSpPr>
        <xdr:cNvPr id="181" name="直線コネクタ 180"/>
        <xdr:cNvCxnSpPr/>
      </xdr:nvCxnSpPr>
      <xdr:spPr>
        <a:xfrm>
          <a:off x="1130300" y="13327511"/>
          <a:ext cx="889000" cy="3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30232</xdr:rowOff>
    </xdr:from>
    <xdr:to>
      <xdr:col>6</xdr:col>
      <xdr:colOff>561975</xdr:colOff>
      <xdr:row>77</xdr:row>
      <xdr:rowOff>131832</xdr:rowOff>
    </xdr:to>
    <xdr:sp macro="" textlink="">
      <xdr:nvSpPr>
        <xdr:cNvPr id="191" name="円/楕円 190"/>
        <xdr:cNvSpPr/>
      </xdr:nvSpPr>
      <xdr:spPr>
        <a:xfrm>
          <a:off x="4584700" y="132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8659</xdr:rowOff>
    </xdr:from>
    <xdr:ext cx="599010" cy="259045"/>
    <xdr:sp macro="" textlink="">
      <xdr:nvSpPr>
        <xdr:cNvPr id="192" name="民生費該当値テキスト"/>
        <xdr:cNvSpPr txBox="1"/>
      </xdr:nvSpPr>
      <xdr:spPr>
        <a:xfrm>
          <a:off x="4686300" y="1321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52347</xdr:rowOff>
    </xdr:from>
    <xdr:to>
      <xdr:col>5</xdr:col>
      <xdr:colOff>409575</xdr:colOff>
      <xdr:row>77</xdr:row>
      <xdr:rowOff>153947</xdr:rowOff>
    </xdr:to>
    <xdr:sp macro="" textlink="">
      <xdr:nvSpPr>
        <xdr:cNvPr id="193" name="円/楕円 192"/>
        <xdr:cNvSpPr/>
      </xdr:nvSpPr>
      <xdr:spPr>
        <a:xfrm>
          <a:off x="3746500" y="1325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145074</xdr:rowOff>
    </xdr:from>
    <xdr:ext cx="599010" cy="259045"/>
    <xdr:sp macro="" textlink="">
      <xdr:nvSpPr>
        <xdr:cNvPr id="194" name="テキスト ボックス 193"/>
        <xdr:cNvSpPr txBox="1"/>
      </xdr:nvSpPr>
      <xdr:spPr>
        <a:xfrm>
          <a:off x="3497794" y="1334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81905</xdr:rowOff>
    </xdr:from>
    <xdr:to>
      <xdr:col>4</xdr:col>
      <xdr:colOff>206375</xdr:colOff>
      <xdr:row>78</xdr:row>
      <xdr:rowOff>12055</xdr:rowOff>
    </xdr:to>
    <xdr:sp macro="" textlink="">
      <xdr:nvSpPr>
        <xdr:cNvPr id="195" name="円/楕円 194"/>
        <xdr:cNvSpPr/>
      </xdr:nvSpPr>
      <xdr:spPr>
        <a:xfrm>
          <a:off x="2857500" y="132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3182</xdr:rowOff>
    </xdr:from>
    <xdr:ext cx="599010" cy="259045"/>
    <xdr:sp macro="" textlink="">
      <xdr:nvSpPr>
        <xdr:cNvPr id="196" name="テキスト ボックス 195"/>
        <xdr:cNvSpPr txBox="1"/>
      </xdr:nvSpPr>
      <xdr:spPr>
        <a:xfrm>
          <a:off x="2608794" y="1337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110813</xdr:rowOff>
    </xdr:from>
    <xdr:to>
      <xdr:col>3</xdr:col>
      <xdr:colOff>3175</xdr:colOff>
      <xdr:row>78</xdr:row>
      <xdr:rowOff>40963</xdr:rowOff>
    </xdr:to>
    <xdr:sp macro="" textlink="">
      <xdr:nvSpPr>
        <xdr:cNvPr id="197" name="円/楕円 196"/>
        <xdr:cNvSpPr/>
      </xdr:nvSpPr>
      <xdr:spPr>
        <a:xfrm>
          <a:off x="1968500" y="133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32090</xdr:rowOff>
    </xdr:from>
    <xdr:ext cx="599010" cy="259045"/>
    <xdr:sp macro="" textlink="">
      <xdr:nvSpPr>
        <xdr:cNvPr id="198" name="テキスト ボックス 197"/>
        <xdr:cNvSpPr txBox="1"/>
      </xdr:nvSpPr>
      <xdr:spPr>
        <a:xfrm>
          <a:off x="1719794" y="1340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75061</xdr:rowOff>
    </xdr:from>
    <xdr:to>
      <xdr:col>1</xdr:col>
      <xdr:colOff>485775</xdr:colOff>
      <xdr:row>78</xdr:row>
      <xdr:rowOff>5211</xdr:rowOff>
    </xdr:to>
    <xdr:sp macro="" textlink="">
      <xdr:nvSpPr>
        <xdr:cNvPr id="199" name="円/楕円 198"/>
        <xdr:cNvSpPr/>
      </xdr:nvSpPr>
      <xdr:spPr>
        <a:xfrm>
          <a:off x="1079500" y="132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167788</xdr:rowOff>
    </xdr:from>
    <xdr:ext cx="599010" cy="259045"/>
    <xdr:sp macro="" textlink="">
      <xdr:nvSpPr>
        <xdr:cNvPr id="200" name="テキスト ボックス 199"/>
        <xdr:cNvSpPr txBox="1"/>
      </xdr:nvSpPr>
      <xdr:spPr>
        <a:xfrm>
          <a:off x="830794" y="1336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128899</xdr:rowOff>
    </xdr:from>
    <xdr:to>
      <xdr:col>6</xdr:col>
      <xdr:colOff>511175</xdr:colOff>
      <xdr:row>96</xdr:row>
      <xdr:rowOff>132659</xdr:rowOff>
    </xdr:to>
    <xdr:cxnSp macro="">
      <xdr:nvCxnSpPr>
        <xdr:cNvPr id="225" name="直線コネクタ 224"/>
        <xdr:cNvCxnSpPr/>
      </xdr:nvCxnSpPr>
      <xdr:spPr>
        <a:xfrm flipV="1">
          <a:off x="3797300" y="16588099"/>
          <a:ext cx="8382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83727</xdr:rowOff>
    </xdr:from>
    <xdr:to>
      <xdr:col>5</xdr:col>
      <xdr:colOff>358775</xdr:colOff>
      <xdr:row>96</xdr:row>
      <xdr:rowOff>132659</xdr:rowOff>
    </xdr:to>
    <xdr:cxnSp macro="">
      <xdr:nvCxnSpPr>
        <xdr:cNvPr id="228" name="直線コネクタ 227"/>
        <xdr:cNvCxnSpPr/>
      </xdr:nvCxnSpPr>
      <xdr:spPr>
        <a:xfrm>
          <a:off x="2908300" y="16542927"/>
          <a:ext cx="889000" cy="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83727</xdr:rowOff>
    </xdr:from>
    <xdr:to>
      <xdr:col>4</xdr:col>
      <xdr:colOff>155575</xdr:colOff>
      <xdr:row>96</xdr:row>
      <xdr:rowOff>123572</xdr:rowOff>
    </xdr:to>
    <xdr:cxnSp macro="">
      <xdr:nvCxnSpPr>
        <xdr:cNvPr id="231" name="直線コネクタ 230"/>
        <xdr:cNvCxnSpPr/>
      </xdr:nvCxnSpPr>
      <xdr:spPr>
        <a:xfrm flipV="1">
          <a:off x="2019300" y="16542927"/>
          <a:ext cx="889000" cy="3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123098</xdr:rowOff>
    </xdr:from>
    <xdr:to>
      <xdr:col>2</xdr:col>
      <xdr:colOff>638175</xdr:colOff>
      <xdr:row>96</xdr:row>
      <xdr:rowOff>123572</xdr:rowOff>
    </xdr:to>
    <xdr:cxnSp macro="">
      <xdr:nvCxnSpPr>
        <xdr:cNvPr id="234" name="直線コネクタ 233"/>
        <xdr:cNvCxnSpPr/>
      </xdr:nvCxnSpPr>
      <xdr:spPr>
        <a:xfrm>
          <a:off x="1130300" y="16582298"/>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78099</xdr:rowOff>
    </xdr:from>
    <xdr:to>
      <xdr:col>6</xdr:col>
      <xdr:colOff>561975</xdr:colOff>
      <xdr:row>97</xdr:row>
      <xdr:rowOff>8249</xdr:rowOff>
    </xdr:to>
    <xdr:sp macro="" textlink="">
      <xdr:nvSpPr>
        <xdr:cNvPr id="244" name="円/楕円 243"/>
        <xdr:cNvSpPr/>
      </xdr:nvSpPr>
      <xdr:spPr>
        <a:xfrm>
          <a:off x="4584700" y="165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56526</xdr:rowOff>
    </xdr:from>
    <xdr:ext cx="534377" cy="259045"/>
    <xdr:sp macro="" textlink="">
      <xdr:nvSpPr>
        <xdr:cNvPr id="245" name="衛生費該当値テキスト"/>
        <xdr:cNvSpPr txBox="1"/>
      </xdr:nvSpPr>
      <xdr:spPr>
        <a:xfrm>
          <a:off x="4686300" y="165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81859</xdr:rowOff>
    </xdr:from>
    <xdr:to>
      <xdr:col>5</xdr:col>
      <xdr:colOff>409575</xdr:colOff>
      <xdr:row>97</xdr:row>
      <xdr:rowOff>12009</xdr:rowOff>
    </xdr:to>
    <xdr:sp macro="" textlink="">
      <xdr:nvSpPr>
        <xdr:cNvPr id="246" name="円/楕円 245"/>
        <xdr:cNvSpPr/>
      </xdr:nvSpPr>
      <xdr:spPr>
        <a:xfrm>
          <a:off x="3746500" y="165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3136</xdr:rowOff>
    </xdr:from>
    <xdr:ext cx="534377" cy="259045"/>
    <xdr:sp macro="" textlink="">
      <xdr:nvSpPr>
        <xdr:cNvPr id="247" name="テキスト ボックス 246"/>
        <xdr:cNvSpPr txBox="1"/>
      </xdr:nvSpPr>
      <xdr:spPr>
        <a:xfrm>
          <a:off x="3530111" y="166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32927</xdr:rowOff>
    </xdr:from>
    <xdr:to>
      <xdr:col>4</xdr:col>
      <xdr:colOff>206375</xdr:colOff>
      <xdr:row>96</xdr:row>
      <xdr:rowOff>134527</xdr:rowOff>
    </xdr:to>
    <xdr:sp macro="" textlink="">
      <xdr:nvSpPr>
        <xdr:cNvPr id="248" name="円/楕円 247"/>
        <xdr:cNvSpPr/>
      </xdr:nvSpPr>
      <xdr:spPr>
        <a:xfrm>
          <a:off x="2857500" y="164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125654</xdr:rowOff>
    </xdr:from>
    <xdr:ext cx="534377" cy="259045"/>
    <xdr:sp macro="" textlink="">
      <xdr:nvSpPr>
        <xdr:cNvPr id="249" name="テキスト ボックス 248"/>
        <xdr:cNvSpPr txBox="1"/>
      </xdr:nvSpPr>
      <xdr:spPr>
        <a:xfrm>
          <a:off x="2641111" y="165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72772</xdr:rowOff>
    </xdr:from>
    <xdr:to>
      <xdr:col>3</xdr:col>
      <xdr:colOff>3175</xdr:colOff>
      <xdr:row>97</xdr:row>
      <xdr:rowOff>2922</xdr:rowOff>
    </xdr:to>
    <xdr:sp macro="" textlink="">
      <xdr:nvSpPr>
        <xdr:cNvPr id="250" name="円/楕円 249"/>
        <xdr:cNvSpPr/>
      </xdr:nvSpPr>
      <xdr:spPr>
        <a:xfrm>
          <a:off x="1968500" y="165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165499</xdr:rowOff>
    </xdr:from>
    <xdr:ext cx="534377" cy="259045"/>
    <xdr:sp macro="" textlink="">
      <xdr:nvSpPr>
        <xdr:cNvPr id="251" name="テキスト ボックス 250"/>
        <xdr:cNvSpPr txBox="1"/>
      </xdr:nvSpPr>
      <xdr:spPr>
        <a:xfrm>
          <a:off x="1752111" y="1662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72298</xdr:rowOff>
    </xdr:from>
    <xdr:to>
      <xdr:col>1</xdr:col>
      <xdr:colOff>485775</xdr:colOff>
      <xdr:row>97</xdr:row>
      <xdr:rowOff>2448</xdr:rowOff>
    </xdr:to>
    <xdr:sp macro="" textlink="">
      <xdr:nvSpPr>
        <xdr:cNvPr id="252" name="円/楕円 251"/>
        <xdr:cNvSpPr/>
      </xdr:nvSpPr>
      <xdr:spPr>
        <a:xfrm>
          <a:off x="1079500" y="165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165025</xdr:rowOff>
    </xdr:from>
    <xdr:ext cx="534377" cy="259045"/>
    <xdr:sp macro="" textlink="">
      <xdr:nvSpPr>
        <xdr:cNvPr id="253" name="テキスト ボックス 252"/>
        <xdr:cNvSpPr txBox="1"/>
      </xdr:nvSpPr>
      <xdr:spPr>
        <a:xfrm>
          <a:off x="863111" y="166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19522</xdr:rowOff>
    </xdr:from>
    <xdr:to>
      <xdr:col>15</xdr:col>
      <xdr:colOff>180975</xdr:colOff>
      <xdr:row>39</xdr:row>
      <xdr:rowOff>41076</xdr:rowOff>
    </xdr:to>
    <xdr:cxnSp macro="">
      <xdr:nvCxnSpPr>
        <xdr:cNvPr id="284" name="直線コネクタ 283"/>
        <xdr:cNvCxnSpPr/>
      </xdr:nvCxnSpPr>
      <xdr:spPr>
        <a:xfrm>
          <a:off x="9639300" y="6534622"/>
          <a:ext cx="838200" cy="19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115860</xdr:rowOff>
    </xdr:from>
    <xdr:to>
      <xdr:col>14</xdr:col>
      <xdr:colOff>28575</xdr:colOff>
      <xdr:row>38</xdr:row>
      <xdr:rowOff>19522</xdr:rowOff>
    </xdr:to>
    <xdr:cxnSp macro="">
      <xdr:nvCxnSpPr>
        <xdr:cNvPr id="287" name="直線コネクタ 286"/>
        <xdr:cNvCxnSpPr/>
      </xdr:nvCxnSpPr>
      <xdr:spPr>
        <a:xfrm>
          <a:off x="8750300" y="645951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115860</xdr:rowOff>
    </xdr:from>
    <xdr:to>
      <xdr:col>12</xdr:col>
      <xdr:colOff>511175</xdr:colOff>
      <xdr:row>38</xdr:row>
      <xdr:rowOff>152763</xdr:rowOff>
    </xdr:to>
    <xdr:cxnSp macro="">
      <xdr:nvCxnSpPr>
        <xdr:cNvPr id="290" name="直線コネクタ 289"/>
        <xdr:cNvCxnSpPr/>
      </xdr:nvCxnSpPr>
      <xdr:spPr>
        <a:xfrm flipV="1">
          <a:off x="7861300" y="6459510"/>
          <a:ext cx="889000" cy="20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147538</xdr:rowOff>
    </xdr:from>
    <xdr:to>
      <xdr:col>11</xdr:col>
      <xdr:colOff>307975</xdr:colOff>
      <xdr:row>38</xdr:row>
      <xdr:rowOff>152763</xdr:rowOff>
    </xdr:to>
    <xdr:cxnSp macro="">
      <xdr:nvCxnSpPr>
        <xdr:cNvPr id="293" name="直線コネクタ 292"/>
        <xdr:cNvCxnSpPr/>
      </xdr:nvCxnSpPr>
      <xdr:spPr>
        <a:xfrm>
          <a:off x="6972300" y="6491188"/>
          <a:ext cx="8890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161726</xdr:rowOff>
    </xdr:from>
    <xdr:to>
      <xdr:col>15</xdr:col>
      <xdr:colOff>231775</xdr:colOff>
      <xdr:row>39</xdr:row>
      <xdr:rowOff>91876</xdr:rowOff>
    </xdr:to>
    <xdr:sp macro="" textlink="">
      <xdr:nvSpPr>
        <xdr:cNvPr id="303" name="円/楕円 302"/>
        <xdr:cNvSpPr/>
      </xdr:nvSpPr>
      <xdr:spPr>
        <a:xfrm>
          <a:off x="104267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76653</xdr:rowOff>
    </xdr:from>
    <xdr:ext cx="378565" cy="259045"/>
    <xdr:sp macro="" textlink="">
      <xdr:nvSpPr>
        <xdr:cNvPr id="304" name="労働費該当値テキスト"/>
        <xdr:cNvSpPr txBox="1"/>
      </xdr:nvSpPr>
      <xdr:spPr>
        <a:xfrm>
          <a:off x="10528300" y="6591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140172</xdr:rowOff>
    </xdr:from>
    <xdr:to>
      <xdr:col>14</xdr:col>
      <xdr:colOff>79375</xdr:colOff>
      <xdr:row>38</xdr:row>
      <xdr:rowOff>70321</xdr:rowOff>
    </xdr:to>
    <xdr:sp macro="" textlink="">
      <xdr:nvSpPr>
        <xdr:cNvPr id="305" name="円/楕円 304"/>
        <xdr:cNvSpPr/>
      </xdr:nvSpPr>
      <xdr:spPr>
        <a:xfrm>
          <a:off x="9588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61449</xdr:rowOff>
    </xdr:from>
    <xdr:ext cx="378565" cy="259045"/>
    <xdr:sp macro="" textlink="">
      <xdr:nvSpPr>
        <xdr:cNvPr id="306" name="テキスト ボックス 305"/>
        <xdr:cNvSpPr txBox="1"/>
      </xdr:nvSpPr>
      <xdr:spPr>
        <a:xfrm>
          <a:off x="9450017" y="65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65060</xdr:rowOff>
    </xdr:from>
    <xdr:to>
      <xdr:col>12</xdr:col>
      <xdr:colOff>561975</xdr:colOff>
      <xdr:row>37</xdr:row>
      <xdr:rowOff>166660</xdr:rowOff>
    </xdr:to>
    <xdr:sp macro="" textlink="">
      <xdr:nvSpPr>
        <xdr:cNvPr id="307" name="円/楕円 306"/>
        <xdr:cNvSpPr/>
      </xdr:nvSpPr>
      <xdr:spPr>
        <a:xfrm>
          <a:off x="8699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157787</xdr:rowOff>
    </xdr:from>
    <xdr:ext cx="378565" cy="259045"/>
    <xdr:sp macro="" textlink="">
      <xdr:nvSpPr>
        <xdr:cNvPr id="308" name="テキスト ボックス 307"/>
        <xdr:cNvSpPr txBox="1"/>
      </xdr:nvSpPr>
      <xdr:spPr>
        <a:xfrm>
          <a:off x="8561017" y="65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101963</xdr:rowOff>
    </xdr:from>
    <xdr:to>
      <xdr:col>11</xdr:col>
      <xdr:colOff>358775</xdr:colOff>
      <xdr:row>39</xdr:row>
      <xdr:rowOff>32113</xdr:rowOff>
    </xdr:to>
    <xdr:sp macro="" textlink="">
      <xdr:nvSpPr>
        <xdr:cNvPr id="309" name="円/楕円 308"/>
        <xdr:cNvSpPr/>
      </xdr:nvSpPr>
      <xdr:spPr>
        <a:xfrm>
          <a:off x="7810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23240</xdr:rowOff>
    </xdr:from>
    <xdr:ext cx="378565" cy="259045"/>
    <xdr:sp macro="" textlink="">
      <xdr:nvSpPr>
        <xdr:cNvPr id="310" name="テキスト ボックス 309"/>
        <xdr:cNvSpPr txBox="1"/>
      </xdr:nvSpPr>
      <xdr:spPr>
        <a:xfrm>
          <a:off x="7672017" y="670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96738</xdr:rowOff>
    </xdr:from>
    <xdr:to>
      <xdr:col>10</xdr:col>
      <xdr:colOff>155575</xdr:colOff>
      <xdr:row>38</xdr:row>
      <xdr:rowOff>26888</xdr:rowOff>
    </xdr:to>
    <xdr:sp macro="" textlink="">
      <xdr:nvSpPr>
        <xdr:cNvPr id="311" name="円/楕円 310"/>
        <xdr:cNvSpPr/>
      </xdr:nvSpPr>
      <xdr:spPr>
        <a:xfrm>
          <a:off x="6921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18015</xdr:rowOff>
    </xdr:from>
    <xdr:ext cx="378565" cy="259045"/>
    <xdr:sp macro="" textlink="">
      <xdr:nvSpPr>
        <xdr:cNvPr id="312" name="テキスト ボックス 311"/>
        <xdr:cNvSpPr txBox="1"/>
      </xdr:nvSpPr>
      <xdr:spPr>
        <a:xfrm>
          <a:off x="6783017" y="653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33045</xdr:rowOff>
    </xdr:from>
    <xdr:to>
      <xdr:col>15</xdr:col>
      <xdr:colOff>180975</xdr:colOff>
      <xdr:row>57</xdr:row>
      <xdr:rowOff>37173</xdr:rowOff>
    </xdr:to>
    <xdr:cxnSp macro="">
      <xdr:nvCxnSpPr>
        <xdr:cNvPr id="341" name="直線コネクタ 340"/>
        <xdr:cNvCxnSpPr/>
      </xdr:nvCxnSpPr>
      <xdr:spPr>
        <a:xfrm flipV="1">
          <a:off x="9639300" y="9805695"/>
          <a:ext cx="8382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37173</xdr:rowOff>
    </xdr:from>
    <xdr:to>
      <xdr:col>14</xdr:col>
      <xdr:colOff>28575</xdr:colOff>
      <xdr:row>57</xdr:row>
      <xdr:rowOff>61023</xdr:rowOff>
    </xdr:to>
    <xdr:cxnSp macro="">
      <xdr:nvCxnSpPr>
        <xdr:cNvPr id="344" name="直線コネクタ 343"/>
        <xdr:cNvCxnSpPr/>
      </xdr:nvCxnSpPr>
      <xdr:spPr>
        <a:xfrm flipV="1">
          <a:off x="8750300" y="9809823"/>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50026</xdr:rowOff>
    </xdr:from>
    <xdr:to>
      <xdr:col>12</xdr:col>
      <xdr:colOff>511175</xdr:colOff>
      <xdr:row>57</xdr:row>
      <xdr:rowOff>61023</xdr:rowOff>
    </xdr:to>
    <xdr:cxnSp macro="">
      <xdr:nvCxnSpPr>
        <xdr:cNvPr id="347" name="直線コネクタ 346"/>
        <xdr:cNvCxnSpPr/>
      </xdr:nvCxnSpPr>
      <xdr:spPr>
        <a:xfrm>
          <a:off x="7861300" y="9822676"/>
          <a:ext cx="889000" cy="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50026</xdr:rowOff>
    </xdr:from>
    <xdr:to>
      <xdr:col>11</xdr:col>
      <xdr:colOff>307975</xdr:colOff>
      <xdr:row>57</xdr:row>
      <xdr:rowOff>82829</xdr:rowOff>
    </xdr:to>
    <xdr:cxnSp macro="">
      <xdr:nvCxnSpPr>
        <xdr:cNvPr id="350" name="直線コネクタ 349"/>
        <xdr:cNvCxnSpPr/>
      </xdr:nvCxnSpPr>
      <xdr:spPr>
        <a:xfrm flipV="1">
          <a:off x="6972300" y="9822676"/>
          <a:ext cx="889000" cy="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153695</xdr:rowOff>
    </xdr:from>
    <xdr:to>
      <xdr:col>15</xdr:col>
      <xdr:colOff>231775</xdr:colOff>
      <xdr:row>57</xdr:row>
      <xdr:rowOff>83845</xdr:rowOff>
    </xdr:to>
    <xdr:sp macro="" textlink="">
      <xdr:nvSpPr>
        <xdr:cNvPr id="360" name="円/楕円 359"/>
        <xdr:cNvSpPr/>
      </xdr:nvSpPr>
      <xdr:spPr>
        <a:xfrm>
          <a:off x="10426700" y="97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132122</xdr:rowOff>
    </xdr:from>
    <xdr:ext cx="534377" cy="259045"/>
    <xdr:sp macro="" textlink="">
      <xdr:nvSpPr>
        <xdr:cNvPr id="361" name="農林水産業費該当値テキスト"/>
        <xdr:cNvSpPr txBox="1"/>
      </xdr:nvSpPr>
      <xdr:spPr>
        <a:xfrm>
          <a:off x="10528300" y="97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157823</xdr:rowOff>
    </xdr:from>
    <xdr:to>
      <xdr:col>14</xdr:col>
      <xdr:colOff>79375</xdr:colOff>
      <xdr:row>57</xdr:row>
      <xdr:rowOff>87973</xdr:rowOff>
    </xdr:to>
    <xdr:sp macro="" textlink="">
      <xdr:nvSpPr>
        <xdr:cNvPr id="362" name="円/楕円 361"/>
        <xdr:cNvSpPr/>
      </xdr:nvSpPr>
      <xdr:spPr>
        <a:xfrm>
          <a:off x="9588500" y="97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79100</xdr:rowOff>
    </xdr:from>
    <xdr:ext cx="534377" cy="259045"/>
    <xdr:sp macro="" textlink="">
      <xdr:nvSpPr>
        <xdr:cNvPr id="363" name="テキスト ボックス 362"/>
        <xdr:cNvSpPr txBox="1"/>
      </xdr:nvSpPr>
      <xdr:spPr>
        <a:xfrm>
          <a:off x="9372111" y="98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10223</xdr:rowOff>
    </xdr:from>
    <xdr:to>
      <xdr:col>12</xdr:col>
      <xdr:colOff>561975</xdr:colOff>
      <xdr:row>57</xdr:row>
      <xdr:rowOff>111823</xdr:rowOff>
    </xdr:to>
    <xdr:sp macro="" textlink="">
      <xdr:nvSpPr>
        <xdr:cNvPr id="364" name="円/楕円 363"/>
        <xdr:cNvSpPr/>
      </xdr:nvSpPr>
      <xdr:spPr>
        <a:xfrm>
          <a:off x="8699500" y="97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102950</xdr:rowOff>
    </xdr:from>
    <xdr:ext cx="534377" cy="259045"/>
    <xdr:sp macro="" textlink="">
      <xdr:nvSpPr>
        <xdr:cNvPr id="365" name="テキスト ボックス 364"/>
        <xdr:cNvSpPr txBox="1"/>
      </xdr:nvSpPr>
      <xdr:spPr>
        <a:xfrm>
          <a:off x="8483111" y="987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170676</xdr:rowOff>
    </xdr:from>
    <xdr:to>
      <xdr:col>11</xdr:col>
      <xdr:colOff>358775</xdr:colOff>
      <xdr:row>57</xdr:row>
      <xdr:rowOff>100826</xdr:rowOff>
    </xdr:to>
    <xdr:sp macro="" textlink="">
      <xdr:nvSpPr>
        <xdr:cNvPr id="366" name="円/楕円 365"/>
        <xdr:cNvSpPr/>
      </xdr:nvSpPr>
      <xdr:spPr>
        <a:xfrm>
          <a:off x="7810500" y="97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91953</xdr:rowOff>
    </xdr:from>
    <xdr:ext cx="534377" cy="259045"/>
    <xdr:sp macro="" textlink="">
      <xdr:nvSpPr>
        <xdr:cNvPr id="367" name="テキスト ボックス 366"/>
        <xdr:cNvSpPr txBox="1"/>
      </xdr:nvSpPr>
      <xdr:spPr>
        <a:xfrm>
          <a:off x="7594111" y="98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32029</xdr:rowOff>
    </xdr:from>
    <xdr:to>
      <xdr:col>10</xdr:col>
      <xdr:colOff>155575</xdr:colOff>
      <xdr:row>57</xdr:row>
      <xdr:rowOff>133629</xdr:rowOff>
    </xdr:to>
    <xdr:sp macro="" textlink="">
      <xdr:nvSpPr>
        <xdr:cNvPr id="368" name="円/楕円 367"/>
        <xdr:cNvSpPr/>
      </xdr:nvSpPr>
      <xdr:spPr>
        <a:xfrm>
          <a:off x="6921500" y="98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124756</xdr:rowOff>
    </xdr:from>
    <xdr:ext cx="534377" cy="259045"/>
    <xdr:sp macro="" textlink="">
      <xdr:nvSpPr>
        <xdr:cNvPr id="369" name="テキスト ボックス 368"/>
        <xdr:cNvSpPr txBox="1"/>
      </xdr:nvSpPr>
      <xdr:spPr>
        <a:xfrm>
          <a:off x="6705111" y="98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48666</xdr:rowOff>
    </xdr:from>
    <xdr:to>
      <xdr:col>15</xdr:col>
      <xdr:colOff>180975</xdr:colOff>
      <xdr:row>78</xdr:row>
      <xdr:rowOff>9474</xdr:rowOff>
    </xdr:to>
    <xdr:cxnSp macro="">
      <xdr:nvCxnSpPr>
        <xdr:cNvPr id="398" name="直線コネクタ 397"/>
        <xdr:cNvCxnSpPr/>
      </xdr:nvCxnSpPr>
      <xdr:spPr>
        <a:xfrm>
          <a:off x="9639300" y="12907416"/>
          <a:ext cx="838200" cy="4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48666</xdr:rowOff>
    </xdr:from>
    <xdr:to>
      <xdr:col>14</xdr:col>
      <xdr:colOff>28575</xdr:colOff>
      <xdr:row>78</xdr:row>
      <xdr:rowOff>1333</xdr:rowOff>
    </xdr:to>
    <xdr:cxnSp macro="">
      <xdr:nvCxnSpPr>
        <xdr:cNvPr id="401" name="直線コネクタ 400"/>
        <xdr:cNvCxnSpPr/>
      </xdr:nvCxnSpPr>
      <xdr:spPr>
        <a:xfrm flipV="1">
          <a:off x="8750300" y="12907416"/>
          <a:ext cx="889000" cy="46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1333</xdr:rowOff>
    </xdr:from>
    <xdr:to>
      <xdr:col>12</xdr:col>
      <xdr:colOff>511175</xdr:colOff>
      <xdr:row>78</xdr:row>
      <xdr:rowOff>62294</xdr:rowOff>
    </xdr:to>
    <xdr:cxnSp macro="">
      <xdr:nvCxnSpPr>
        <xdr:cNvPr id="404" name="直線コネクタ 403"/>
        <xdr:cNvCxnSpPr/>
      </xdr:nvCxnSpPr>
      <xdr:spPr>
        <a:xfrm flipV="1">
          <a:off x="7861300" y="13374433"/>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62294</xdr:rowOff>
    </xdr:from>
    <xdr:to>
      <xdr:col>11</xdr:col>
      <xdr:colOff>307975</xdr:colOff>
      <xdr:row>78</xdr:row>
      <xdr:rowOff>121704</xdr:rowOff>
    </xdr:to>
    <xdr:cxnSp macro="">
      <xdr:nvCxnSpPr>
        <xdr:cNvPr id="407" name="直線コネクタ 406"/>
        <xdr:cNvCxnSpPr/>
      </xdr:nvCxnSpPr>
      <xdr:spPr>
        <a:xfrm flipV="1">
          <a:off x="6972300" y="13435394"/>
          <a:ext cx="889000" cy="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130124</xdr:rowOff>
    </xdr:from>
    <xdr:to>
      <xdr:col>15</xdr:col>
      <xdr:colOff>231775</xdr:colOff>
      <xdr:row>78</xdr:row>
      <xdr:rowOff>60274</xdr:rowOff>
    </xdr:to>
    <xdr:sp macro="" textlink="">
      <xdr:nvSpPr>
        <xdr:cNvPr id="417" name="円/楕円 416"/>
        <xdr:cNvSpPr/>
      </xdr:nvSpPr>
      <xdr:spPr>
        <a:xfrm>
          <a:off x="10426700" y="133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108551</xdr:rowOff>
    </xdr:from>
    <xdr:ext cx="534377" cy="259045"/>
    <xdr:sp macro="" textlink="">
      <xdr:nvSpPr>
        <xdr:cNvPr id="418" name="商工費該当値テキスト"/>
        <xdr:cNvSpPr txBox="1"/>
      </xdr:nvSpPr>
      <xdr:spPr>
        <a:xfrm>
          <a:off x="10528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169316</xdr:rowOff>
    </xdr:from>
    <xdr:to>
      <xdr:col>14</xdr:col>
      <xdr:colOff>79375</xdr:colOff>
      <xdr:row>75</xdr:row>
      <xdr:rowOff>99466</xdr:rowOff>
    </xdr:to>
    <xdr:sp macro="" textlink="">
      <xdr:nvSpPr>
        <xdr:cNvPr id="419" name="円/楕円 418"/>
        <xdr:cNvSpPr/>
      </xdr:nvSpPr>
      <xdr:spPr>
        <a:xfrm>
          <a:off x="9588500" y="128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115993</xdr:rowOff>
    </xdr:from>
    <xdr:ext cx="534377" cy="259045"/>
    <xdr:sp macro="" textlink="">
      <xdr:nvSpPr>
        <xdr:cNvPr id="420" name="テキスト ボックス 419"/>
        <xdr:cNvSpPr txBox="1"/>
      </xdr:nvSpPr>
      <xdr:spPr>
        <a:xfrm>
          <a:off x="9372111" y="12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121983</xdr:rowOff>
    </xdr:from>
    <xdr:to>
      <xdr:col>12</xdr:col>
      <xdr:colOff>561975</xdr:colOff>
      <xdr:row>78</xdr:row>
      <xdr:rowOff>52133</xdr:rowOff>
    </xdr:to>
    <xdr:sp macro="" textlink="">
      <xdr:nvSpPr>
        <xdr:cNvPr id="421" name="円/楕円 420"/>
        <xdr:cNvSpPr/>
      </xdr:nvSpPr>
      <xdr:spPr>
        <a:xfrm>
          <a:off x="8699500" y="133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68660</xdr:rowOff>
    </xdr:from>
    <xdr:ext cx="534377" cy="259045"/>
    <xdr:sp macro="" textlink="">
      <xdr:nvSpPr>
        <xdr:cNvPr id="422" name="テキスト ボックス 421"/>
        <xdr:cNvSpPr txBox="1"/>
      </xdr:nvSpPr>
      <xdr:spPr>
        <a:xfrm>
          <a:off x="8483111" y="1309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11494</xdr:rowOff>
    </xdr:from>
    <xdr:to>
      <xdr:col>11</xdr:col>
      <xdr:colOff>358775</xdr:colOff>
      <xdr:row>78</xdr:row>
      <xdr:rowOff>113094</xdr:rowOff>
    </xdr:to>
    <xdr:sp macro="" textlink="">
      <xdr:nvSpPr>
        <xdr:cNvPr id="423" name="円/楕円 422"/>
        <xdr:cNvSpPr/>
      </xdr:nvSpPr>
      <xdr:spPr>
        <a:xfrm>
          <a:off x="7810500" y="133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104221</xdr:rowOff>
    </xdr:from>
    <xdr:ext cx="534377" cy="259045"/>
    <xdr:sp macro="" textlink="">
      <xdr:nvSpPr>
        <xdr:cNvPr id="424" name="テキスト ボックス 423"/>
        <xdr:cNvSpPr txBox="1"/>
      </xdr:nvSpPr>
      <xdr:spPr>
        <a:xfrm>
          <a:off x="7594111" y="134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70904</xdr:rowOff>
    </xdr:from>
    <xdr:to>
      <xdr:col>10</xdr:col>
      <xdr:colOff>155575</xdr:colOff>
      <xdr:row>79</xdr:row>
      <xdr:rowOff>1054</xdr:rowOff>
    </xdr:to>
    <xdr:sp macro="" textlink="">
      <xdr:nvSpPr>
        <xdr:cNvPr id="425" name="円/楕円 424"/>
        <xdr:cNvSpPr/>
      </xdr:nvSpPr>
      <xdr:spPr>
        <a:xfrm>
          <a:off x="6921500" y="134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163631</xdr:rowOff>
    </xdr:from>
    <xdr:ext cx="469744" cy="259045"/>
    <xdr:sp macro="" textlink="">
      <xdr:nvSpPr>
        <xdr:cNvPr id="426" name="テキスト ボックス 425"/>
        <xdr:cNvSpPr txBox="1"/>
      </xdr:nvSpPr>
      <xdr:spPr>
        <a:xfrm>
          <a:off x="6737427" y="135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140785</xdr:rowOff>
    </xdr:from>
    <xdr:to>
      <xdr:col>15</xdr:col>
      <xdr:colOff>180975</xdr:colOff>
      <xdr:row>97</xdr:row>
      <xdr:rowOff>133462</xdr:rowOff>
    </xdr:to>
    <xdr:cxnSp macro="">
      <xdr:nvCxnSpPr>
        <xdr:cNvPr id="459" name="直線コネクタ 458"/>
        <xdr:cNvCxnSpPr/>
      </xdr:nvCxnSpPr>
      <xdr:spPr>
        <a:xfrm flipV="1">
          <a:off x="9639300" y="16599985"/>
          <a:ext cx="838200" cy="1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133462</xdr:rowOff>
    </xdr:from>
    <xdr:to>
      <xdr:col>14</xdr:col>
      <xdr:colOff>28575</xdr:colOff>
      <xdr:row>98</xdr:row>
      <xdr:rowOff>31172</xdr:rowOff>
    </xdr:to>
    <xdr:cxnSp macro="">
      <xdr:nvCxnSpPr>
        <xdr:cNvPr id="462" name="直線コネクタ 461"/>
        <xdr:cNvCxnSpPr/>
      </xdr:nvCxnSpPr>
      <xdr:spPr>
        <a:xfrm flipV="1">
          <a:off x="8750300" y="16764112"/>
          <a:ext cx="889000" cy="6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31172</xdr:rowOff>
    </xdr:from>
    <xdr:to>
      <xdr:col>12</xdr:col>
      <xdr:colOff>511175</xdr:colOff>
      <xdr:row>98</xdr:row>
      <xdr:rowOff>50346</xdr:rowOff>
    </xdr:to>
    <xdr:cxnSp macro="">
      <xdr:nvCxnSpPr>
        <xdr:cNvPr id="465" name="直線コネクタ 464"/>
        <xdr:cNvCxnSpPr/>
      </xdr:nvCxnSpPr>
      <xdr:spPr>
        <a:xfrm flipV="1">
          <a:off x="7861300" y="16833272"/>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50346</xdr:rowOff>
    </xdr:from>
    <xdr:to>
      <xdr:col>11</xdr:col>
      <xdr:colOff>307975</xdr:colOff>
      <xdr:row>98</xdr:row>
      <xdr:rowOff>64224</xdr:rowOff>
    </xdr:to>
    <xdr:cxnSp macro="">
      <xdr:nvCxnSpPr>
        <xdr:cNvPr id="468" name="直線コネクタ 467"/>
        <xdr:cNvCxnSpPr/>
      </xdr:nvCxnSpPr>
      <xdr:spPr>
        <a:xfrm flipV="1">
          <a:off x="6972300" y="16852446"/>
          <a:ext cx="889000" cy="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89985</xdr:rowOff>
    </xdr:from>
    <xdr:to>
      <xdr:col>15</xdr:col>
      <xdr:colOff>231775</xdr:colOff>
      <xdr:row>97</xdr:row>
      <xdr:rowOff>20135</xdr:rowOff>
    </xdr:to>
    <xdr:sp macro="" textlink="">
      <xdr:nvSpPr>
        <xdr:cNvPr id="478" name="円/楕円 477"/>
        <xdr:cNvSpPr/>
      </xdr:nvSpPr>
      <xdr:spPr>
        <a:xfrm>
          <a:off x="10426700" y="165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112862</xdr:rowOff>
    </xdr:from>
    <xdr:ext cx="534377" cy="259045"/>
    <xdr:sp macro="" textlink="">
      <xdr:nvSpPr>
        <xdr:cNvPr id="479" name="土木費該当値テキスト"/>
        <xdr:cNvSpPr txBox="1"/>
      </xdr:nvSpPr>
      <xdr:spPr>
        <a:xfrm>
          <a:off x="10528300" y="164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82662</xdr:rowOff>
    </xdr:from>
    <xdr:to>
      <xdr:col>14</xdr:col>
      <xdr:colOff>79375</xdr:colOff>
      <xdr:row>98</xdr:row>
      <xdr:rowOff>12812</xdr:rowOff>
    </xdr:to>
    <xdr:sp macro="" textlink="">
      <xdr:nvSpPr>
        <xdr:cNvPr id="480" name="円/楕円 479"/>
        <xdr:cNvSpPr/>
      </xdr:nvSpPr>
      <xdr:spPr>
        <a:xfrm>
          <a:off x="9588500" y="167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3939</xdr:rowOff>
    </xdr:from>
    <xdr:ext cx="534377" cy="259045"/>
    <xdr:sp macro="" textlink="">
      <xdr:nvSpPr>
        <xdr:cNvPr id="481" name="テキスト ボックス 480"/>
        <xdr:cNvSpPr txBox="1"/>
      </xdr:nvSpPr>
      <xdr:spPr>
        <a:xfrm>
          <a:off x="9372111" y="1680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151822</xdr:rowOff>
    </xdr:from>
    <xdr:to>
      <xdr:col>12</xdr:col>
      <xdr:colOff>561975</xdr:colOff>
      <xdr:row>98</xdr:row>
      <xdr:rowOff>81972</xdr:rowOff>
    </xdr:to>
    <xdr:sp macro="" textlink="">
      <xdr:nvSpPr>
        <xdr:cNvPr id="482" name="円/楕円 481"/>
        <xdr:cNvSpPr/>
      </xdr:nvSpPr>
      <xdr:spPr>
        <a:xfrm>
          <a:off x="8699500" y="167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73099</xdr:rowOff>
    </xdr:from>
    <xdr:ext cx="534377" cy="259045"/>
    <xdr:sp macro="" textlink="">
      <xdr:nvSpPr>
        <xdr:cNvPr id="483" name="テキスト ボックス 482"/>
        <xdr:cNvSpPr txBox="1"/>
      </xdr:nvSpPr>
      <xdr:spPr>
        <a:xfrm>
          <a:off x="8483111" y="168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170996</xdr:rowOff>
    </xdr:from>
    <xdr:to>
      <xdr:col>11</xdr:col>
      <xdr:colOff>358775</xdr:colOff>
      <xdr:row>98</xdr:row>
      <xdr:rowOff>101146</xdr:rowOff>
    </xdr:to>
    <xdr:sp macro="" textlink="">
      <xdr:nvSpPr>
        <xdr:cNvPr id="484" name="円/楕円 483"/>
        <xdr:cNvSpPr/>
      </xdr:nvSpPr>
      <xdr:spPr>
        <a:xfrm>
          <a:off x="7810500" y="168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92273</xdr:rowOff>
    </xdr:from>
    <xdr:ext cx="534377" cy="259045"/>
    <xdr:sp macro="" textlink="">
      <xdr:nvSpPr>
        <xdr:cNvPr id="485" name="テキスト ボックス 484"/>
        <xdr:cNvSpPr txBox="1"/>
      </xdr:nvSpPr>
      <xdr:spPr>
        <a:xfrm>
          <a:off x="7594111" y="1689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13424</xdr:rowOff>
    </xdr:from>
    <xdr:to>
      <xdr:col>10</xdr:col>
      <xdr:colOff>155575</xdr:colOff>
      <xdr:row>98</xdr:row>
      <xdr:rowOff>115024</xdr:rowOff>
    </xdr:to>
    <xdr:sp macro="" textlink="">
      <xdr:nvSpPr>
        <xdr:cNvPr id="486" name="円/楕円 485"/>
        <xdr:cNvSpPr/>
      </xdr:nvSpPr>
      <xdr:spPr>
        <a:xfrm>
          <a:off x="6921500" y="168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106151</xdr:rowOff>
    </xdr:from>
    <xdr:ext cx="534377" cy="259045"/>
    <xdr:sp macro="" textlink="">
      <xdr:nvSpPr>
        <xdr:cNvPr id="487" name="テキスト ボックス 486"/>
        <xdr:cNvSpPr txBox="1"/>
      </xdr:nvSpPr>
      <xdr:spPr>
        <a:xfrm>
          <a:off x="6705111" y="169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125756</xdr:rowOff>
    </xdr:from>
    <xdr:to>
      <xdr:col>23</xdr:col>
      <xdr:colOff>517525</xdr:colOff>
      <xdr:row>37</xdr:row>
      <xdr:rowOff>163360</xdr:rowOff>
    </xdr:to>
    <xdr:cxnSp macro="">
      <xdr:nvCxnSpPr>
        <xdr:cNvPr id="520" name="直線コネクタ 519"/>
        <xdr:cNvCxnSpPr/>
      </xdr:nvCxnSpPr>
      <xdr:spPr>
        <a:xfrm>
          <a:off x="15481300" y="6469406"/>
          <a:ext cx="8382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125756</xdr:rowOff>
    </xdr:from>
    <xdr:to>
      <xdr:col>22</xdr:col>
      <xdr:colOff>365125</xdr:colOff>
      <xdr:row>38</xdr:row>
      <xdr:rowOff>3497</xdr:rowOff>
    </xdr:to>
    <xdr:cxnSp macro="">
      <xdr:nvCxnSpPr>
        <xdr:cNvPr id="523" name="直線コネクタ 522"/>
        <xdr:cNvCxnSpPr/>
      </xdr:nvCxnSpPr>
      <xdr:spPr>
        <a:xfrm flipV="1">
          <a:off x="14592300" y="6469406"/>
          <a:ext cx="889000" cy="4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3497</xdr:rowOff>
    </xdr:from>
    <xdr:to>
      <xdr:col>21</xdr:col>
      <xdr:colOff>161925</xdr:colOff>
      <xdr:row>38</xdr:row>
      <xdr:rowOff>12012</xdr:rowOff>
    </xdr:to>
    <xdr:cxnSp macro="">
      <xdr:nvCxnSpPr>
        <xdr:cNvPr id="526" name="直線コネクタ 525"/>
        <xdr:cNvCxnSpPr/>
      </xdr:nvCxnSpPr>
      <xdr:spPr>
        <a:xfrm flipV="1">
          <a:off x="13703300" y="6518597"/>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12012</xdr:rowOff>
    </xdr:from>
    <xdr:to>
      <xdr:col>19</xdr:col>
      <xdr:colOff>644525</xdr:colOff>
      <xdr:row>38</xdr:row>
      <xdr:rowOff>34487</xdr:rowOff>
    </xdr:to>
    <xdr:cxnSp macro="">
      <xdr:nvCxnSpPr>
        <xdr:cNvPr id="529" name="直線コネクタ 528"/>
        <xdr:cNvCxnSpPr/>
      </xdr:nvCxnSpPr>
      <xdr:spPr>
        <a:xfrm flipV="1">
          <a:off x="12814300" y="6527112"/>
          <a:ext cx="889000" cy="2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112560</xdr:rowOff>
    </xdr:from>
    <xdr:to>
      <xdr:col>23</xdr:col>
      <xdr:colOff>568325</xdr:colOff>
      <xdr:row>38</xdr:row>
      <xdr:rowOff>42711</xdr:rowOff>
    </xdr:to>
    <xdr:sp macro="" textlink="">
      <xdr:nvSpPr>
        <xdr:cNvPr id="539" name="円/楕円 538"/>
        <xdr:cNvSpPr/>
      </xdr:nvSpPr>
      <xdr:spPr>
        <a:xfrm>
          <a:off x="16268700" y="6456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90987</xdr:rowOff>
    </xdr:from>
    <xdr:ext cx="534377" cy="259045"/>
    <xdr:sp macro="" textlink="">
      <xdr:nvSpPr>
        <xdr:cNvPr id="540" name="消防費該当値テキスト"/>
        <xdr:cNvSpPr txBox="1"/>
      </xdr:nvSpPr>
      <xdr:spPr>
        <a:xfrm>
          <a:off x="16370300" y="643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74956</xdr:rowOff>
    </xdr:from>
    <xdr:to>
      <xdr:col>22</xdr:col>
      <xdr:colOff>415925</xdr:colOff>
      <xdr:row>38</xdr:row>
      <xdr:rowOff>5105</xdr:rowOff>
    </xdr:to>
    <xdr:sp macro="" textlink="">
      <xdr:nvSpPr>
        <xdr:cNvPr id="541" name="円/楕円 540"/>
        <xdr:cNvSpPr/>
      </xdr:nvSpPr>
      <xdr:spPr>
        <a:xfrm>
          <a:off x="15430500" y="6418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21633</xdr:rowOff>
    </xdr:from>
    <xdr:ext cx="534377" cy="259045"/>
    <xdr:sp macro="" textlink="">
      <xdr:nvSpPr>
        <xdr:cNvPr id="542" name="テキスト ボックス 541"/>
        <xdr:cNvSpPr txBox="1"/>
      </xdr:nvSpPr>
      <xdr:spPr>
        <a:xfrm>
          <a:off x="15214111" y="61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124147</xdr:rowOff>
    </xdr:from>
    <xdr:to>
      <xdr:col>21</xdr:col>
      <xdr:colOff>212725</xdr:colOff>
      <xdr:row>38</xdr:row>
      <xdr:rowOff>54297</xdr:rowOff>
    </xdr:to>
    <xdr:sp macro="" textlink="">
      <xdr:nvSpPr>
        <xdr:cNvPr id="543" name="円/楕円 542"/>
        <xdr:cNvSpPr/>
      </xdr:nvSpPr>
      <xdr:spPr>
        <a:xfrm>
          <a:off x="14541500" y="64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45424</xdr:rowOff>
    </xdr:from>
    <xdr:ext cx="534377" cy="259045"/>
    <xdr:sp macro="" textlink="">
      <xdr:nvSpPr>
        <xdr:cNvPr id="544" name="テキスト ボックス 543"/>
        <xdr:cNvSpPr txBox="1"/>
      </xdr:nvSpPr>
      <xdr:spPr>
        <a:xfrm>
          <a:off x="14325111" y="656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132662</xdr:rowOff>
    </xdr:from>
    <xdr:to>
      <xdr:col>20</xdr:col>
      <xdr:colOff>9525</xdr:colOff>
      <xdr:row>38</xdr:row>
      <xdr:rowOff>62812</xdr:rowOff>
    </xdr:to>
    <xdr:sp macro="" textlink="">
      <xdr:nvSpPr>
        <xdr:cNvPr id="545" name="円/楕円 544"/>
        <xdr:cNvSpPr/>
      </xdr:nvSpPr>
      <xdr:spPr>
        <a:xfrm>
          <a:off x="13652500" y="64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53939</xdr:rowOff>
    </xdr:from>
    <xdr:ext cx="534377" cy="259045"/>
    <xdr:sp macro="" textlink="">
      <xdr:nvSpPr>
        <xdr:cNvPr id="546" name="テキスト ボックス 545"/>
        <xdr:cNvSpPr txBox="1"/>
      </xdr:nvSpPr>
      <xdr:spPr>
        <a:xfrm>
          <a:off x="13436111" y="65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155137</xdr:rowOff>
    </xdr:from>
    <xdr:to>
      <xdr:col>18</xdr:col>
      <xdr:colOff>492125</xdr:colOff>
      <xdr:row>38</xdr:row>
      <xdr:rowOff>85287</xdr:rowOff>
    </xdr:to>
    <xdr:sp macro="" textlink="">
      <xdr:nvSpPr>
        <xdr:cNvPr id="547" name="円/楕円 546"/>
        <xdr:cNvSpPr/>
      </xdr:nvSpPr>
      <xdr:spPr>
        <a:xfrm>
          <a:off x="12763500" y="64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76414</xdr:rowOff>
    </xdr:from>
    <xdr:ext cx="534377" cy="259045"/>
    <xdr:sp macro="" textlink="">
      <xdr:nvSpPr>
        <xdr:cNvPr id="548" name="テキスト ボックス 547"/>
        <xdr:cNvSpPr txBox="1"/>
      </xdr:nvSpPr>
      <xdr:spPr>
        <a:xfrm>
          <a:off x="12547111" y="65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112496</xdr:rowOff>
    </xdr:from>
    <xdr:to>
      <xdr:col>23</xdr:col>
      <xdr:colOff>517525</xdr:colOff>
      <xdr:row>56</xdr:row>
      <xdr:rowOff>127394</xdr:rowOff>
    </xdr:to>
    <xdr:cxnSp macro="">
      <xdr:nvCxnSpPr>
        <xdr:cNvPr id="577" name="直線コネクタ 576"/>
        <xdr:cNvCxnSpPr/>
      </xdr:nvCxnSpPr>
      <xdr:spPr>
        <a:xfrm flipV="1">
          <a:off x="15481300" y="9542246"/>
          <a:ext cx="838200" cy="1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37653</xdr:rowOff>
    </xdr:from>
    <xdr:to>
      <xdr:col>22</xdr:col>
      <xdr:colOff>365125</xdr:colOff>
      <xdr:row>56</xdr:row>
      <xdr:rowOff>127394</xdr:rowOff>
    </xdr:to>
    <xdr:cxnSp macro="">
      <xdr:nvCxnSpPr>
        <xdr:cNvPr id="580" name="直線コネクタ 579"/>
        <xdr:cNvCxnSpPr/>
      </xdr:nvCxnSpPr>
      <xdr:spPr>
        <a:xfrm>
          <a:off x="14592300" y="9467403"/>
          <a:ext cx="889000" cy="26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37653</xdr:rowOff>
    </xdr:from>
    <xdr:to>
      <xdr:col>21</xdr:col>
      <xdr:colOff>161925</xdr:colOff>
      <xdr:row>57</xdr:row>
      <xdr:rowOff>35070</xdr:rowOff>
    </xdr:to>
    <xdr:cxnSp macro="">
      <xdr:nvCxnSpPr>
        <xdr:cNvPr id="583" name="直線コネクタ 582"/>
        <xdr:cNvCxnSpPr/>
      </xdr:nvCxnSpPr>
      <xdr:spPr>
        <a:xfrm flipV="1">
          <a:off x="13703300" y="9467403"/>
          <a:ext cx="889000" cy="3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69794</xdr:rowOff>
    </xdr:from>
    <xdr:to>
      <xdr:col>19</xdr:col>
      <xdr:colOff>644525</xdr:colOff>
      <xdr:row>57</xdr:row>
      <xdr:rowOff>35070</xdr:rowOff>
    </xdr:to>
    <xdr:cxnSp macro="">
      <xdr:nvCxnSpPr>
        <xdr:cNvPr id="586" name="直線コネクタ 585"/>
        <xdr:cNvCxnSpPr/>
      </xdr:nvCxnSpPr>
      <xdr:spPr>
        <a:xfrm>
          <a:off x="12814300" y="9670994"/>
          <a:ext cx="889000" cy="13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61696</xdr:rowOff>
    </xdr:from>
    <xdr:to>
      <xdr:col>23</xdr:col>
      <xdr:colOff>568325</xdr:colOff>
      <xdr:row>55</xdr:row>
      <xdr:rowOff>163296</xdr:rowOff>
    </xdr:to>
    <xdr:sp macro="" textlink="">
      <xdr:nvSpPr>
        <xdr:cNvPr id="596" name="円/楕円 595"/>
        <xdr:cNvSpPr/>
      </xdr:nvSpPr>
      <xdr:spPr>
        <a:xfrm>
          <a:off x="16268700" y="94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84573</xdr:rowOff>
    </xdr:from>
    <xdr:ext cx="534377" cy="259045"/>
    <xdr:sp macro="" textlink="">
      <xdr:nvSpPr>
        <xdr:cNvPr id="597" name="教育費該当値テキスト"/>
        <xdr:cNvSpPr txBox="1"/>
      </xdr:nvSpPr>
      <xdr:spPr>
        <a:xfrm>
          <a:off x="16370300" y="9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76594</xdr:rowOff>
    </xdr:from>
    <xdr:to>
      <xdr:col>22</xdr:col>
      <xdr:colOff>415925</xdr:colOff>
      <xdr:row>57</xdr:row>
      <xdr:rowOff>6744</xdr:rowOff>
    </xdr:to>
    <xdr:sp macro="" textlink="">
      <xdr:nvSpPr>
        <xdr:cNvPr id="598" name="円/楕円 597"/>
        <xdr:cNvSpPr/>
      </xdr:nvSpPr>
      <xdr:spPr>
        <a:xfrm>
          <a:off x="15430500" y="96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169321</xdr:rowOff>
    </xdr:from>
    <xdr:ext cx="534377" cy="259045"/>
    <xdr:sp macro="" textlink="">
      <xdr:nvSpPr>
        <xdr:cNvPr id="599" name="テキスト ボックス 598"/>
        <xdr:cNvSpPr txBox="1"/>
      </xdr:nvSpPr>
      <xdr:spPr>
        <a:xfrm>
          <a:off x="15214111" y="97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158303</xdr:rowOff>
    </xdr:from>
    <xdr:to>
      <xdr:col>21</xdr:col>
      <xdr:colOff>212725</xdr:colOff>
      <xdr:row>55</xdr:row>
      <xdr:rowOff>88453</xdr:rowOff>
    </xdr:to>
    <xdr:sp macro="" textlink="">
      <xdr:nvSpPr>
        <xdr:cNvPr id="600" name="円/楕円 599"/>
        <xdr:cNvSpPr/>
      </xdr:nvSpPr>
      <xdr:spPr>
        <a:xfrm>
          <a:off x="14541500" y="94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104980</xdr:rowOff>
    </xdr:from>
    <xdr:ext cx="534377" cy="259045"/>
    <xdr:sp macro="" textlink="">
      <xdr:nvSpPr>
        <xdr:cNvPr id="601" name="テキスト ボックス 600"/>
        <xdr:cNvSpPr txBox="1"/>
      </xdr:nvSpPr>
      <xdr:spPr>
        <a:xfrm>
          <a:off x="14325111" y="91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155720</xdr:rowOff>
    </xdr:from>
    <xdr:to>
      <xdr:col>20</xdr:col>
      <xdr:colOff>9525</xdr:colOff>
      <xdr:row>57</xdr:row>
      <xdr:rowOff>85870</xdr:rowOff>
    </xdr:to>
    <xdr:sp macro="" textlink="">
      <xdr:nvSpPr>
        <xdr:cNvPr id="602" name="円/楕円 601"/>
        <xdr:cNvSpPr/>
      </xdr:nvSpPr>
      <xdr:spPr>
        <a:xfrm>
          <a:off x="13652500" y="97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76997</xdr:rowOff>
    </xdr:from>
    <xdr:ext cx="534377" cy="259045"/>
    <xdr:sp macro="" textlink="">
      <xdr:nvSpPr>
        <xdr:cNvPr id="603" name="テキスト ボックス 602"/>
        <xdr:cNvSpPr txBox="1"/>
      </xdr:nvSpPr>
      <xdr:spPr>
        <a:xfrm>
          <a:off x="13436111" y="984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18994</xdr:rowOff>
    </xdr:from>
    <xdr:to>
      <xdr:col>18</xdr:col>
      <xdr:colOff>492125</xdr:colOff>
      <xdr:row>56</xdr:row>
      <xdr:rowOff>120594</xdr:rowOff>
    </xdr:to>
    <xdr:sp macro="" textlink="">
      <xdr:nvSpPr>
        <xdr:cNvPr id="604" name="円/楕円 603"/>
        <xdr:cNvSpPr/>
      </xdr:nvSpPr>
      <xdr:spPr>
        <a:xfrm>
          <a:off x="12763500" y="96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137121</xdr:rowOff>
    </xdr:from>
    <xdr:ext cx="534377" cy="259045"/>
    <xdr:sp macro="" textlink="">
      <xdr:nvSpPr>
        <xdr:cNvPr id="605" name="テキスト ボックス 604"/>
        <xdr:cNvSpPr txBox="1"/>
      </xdr:nvSpPr>
      <xdr:spPr>
        <a:xfrm>
          <a:off x="12547111" y="93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128201</xdr:rowOff>
    </xdr:from>
    <xdr:to>
      <xdr:col>23</xdr:col>
      <xdr:colOff>517525</xdr:colOff>
      <xdr:row>78</xdr:row>
      <xdr:rowOff>139700</xdr:rowOff>
    </xdr:to>
    <xdr:cxnSp macro="">
      <xdr:nvCxnSpPr>
        <xdr:cNvPr id="632" name="直線コネクタ 631"/>
        <xdr:cNvCxnSpPr/>
      </xdr:nvCxnSpPr>
      <xdr:spPr>
        <a:xfrm>
          <a:off x="15481300" y="13501301"/>
          <a:ext cx="8382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128201</xdr:rowOff>
    </xdr:from>
    <xdr:to>
      <xdr:col>22</xdr:col>
      <xdr:colOff>365125</xdr:colOff>
      <xdr:row>78</xdr:row>
      <xdr:rowOff>129550</xdr:rowOff>
    </xdr:to>
    <xdr:cxnSp macro="">
      <xdr:nvCxnSpPr>
        <xdr:cNvPr id="635" name="直線コネクタ 634"/>
        <xdr:cNvCxnSpPr/>
      </xdr:nvCxnSpPr>
      <xdr:spPr>
        <a:xfrm flipV="1">
          <a:off x="14592300" y="1350130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111125</xdr:rowOff>
    </xdr:from>
    <xdr:to>
      <xdr:col>21</xdr:col>
      <xdr:colOff>161925</xdr:colOff>
      <xdr:row>78</xdr:row>
      <xdr:rowOff>129550</xdr:rowOff>
    </xdr:to>
    <xdr:cxnSp macro="">
      <xdr:nvCxnSpPr>
        <xdr:cNvPr id="638" name="直線コネクタ 637"/>
        <xdr:cNvCxnSpPr/>
      </xdr:nvCxnSpPr>
      <xdr:spPr>
        <a:xfrm>
          <a:off x="13703300" y="13484225"/>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123698</xdr:rowOff>
    </xdr:from>
    <xdr:to>
      <xdr:col>19</xdr:col>
      <xdr:colOff>644525</xdr:colOff>
      <xdr:row>78</xdr:row>
      <xdr:rowOff>111125</xdr:rowOff>
    </xdr:to>
    <xdr:cxnSp macro="">
      <xdr:nvCxnSpPr>
        <xdr:cNvPr id="641" name="直線コネクタ 640"/>
        <xdr:cNvCxnSpPr/>
      </xdr:nvCxnSpPr>
      <xdr:spPr>
        <a:xfrm>
          <a:off x="12814300" y="12639548"/>
          <a:ext cx="889000" cy="84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96931</xdr:rowOff>
    </xdr:from>
    <xdr:ext cx="534377" cy="259045"/>
    <xdr:sp macro="" textlink="">
      <xdr:nvSpPr>
        <xdr:cNvPr id="645" name="テキスト ボックス 644"/>
        <xdr:cNvSpPr txBox="1"/>
      </xdr:nvSpPr>
      <xdr:spPr>
        <a:xfrm>
          <a:off x="12547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77401</xdr:rowOff>
    </xdr:from>
    <xdr:to>
      <xdr:col>22</xdr:col>
      <xdr:colOff>415925</xdr:colOff>
      <xdr:row>79</xdr:row>
      <xdr:rowOff>7551</xdr:rowOff>
    </xdr:to>
    <xdr:sp macro="" textlink="">
      <xdr:nvSpPr>
        <xdr:cNvPr id="653" name="円/楕円 652"/>
        <xdr:cNvSpPr/>
      </xdr:nvSpPr>
      <xdr:spPr>
        <a:xfrm>
          <a:off x="15430500" y="134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170128</xdr:rowOff>
    </xdr:from>
    <xdr:ext cx="378565" cy="259045"/>
    <xdr:sp macro="" textlink="">
      <xdr:nvSpPr>
        <xdr:cNvPr id="654" name="テキスト ボックス 653"/>
        <xdr:cNvSpPr txBox="1"/>
      </xdr:nvSpPr>
      <xdr:spPr>
        <a:xfrm>
          <a:off x="15292017" y="1354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78750</xdr:rowOff>
    </xdr:from>
    <xdr:to>
      <xdr:col>21</xdr:col>
      <xdr:colOff>212725</xdr:colOff>
      <xdr:row>79</xdr:row>
      <xdr:rowOff>8900</xdr:rowOff>
    </xdr:to>
    <xdr:sp macro="" textlink="">
      <xdr:nvSpPr>
        <xdr:cNvPr id="655" name="円/楕円 654"/>
        <xdr:cNvSpPr/>
      </xdr:nvSpPr>
      <xdr:spPr>
        <a:xfrm>
          <a:off x="14541500" y="13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27</xdr:rowOff>
    </xdr:from>
    <xdr:ext cx="378565" cy="259045"/>
    <xdr:sp macro="" textlink="">
      <xdr:nvSpPr>
        <xdr:cNvPr id="656" name="テキスト ボックス 655"/>
        <xdr:cNvSpPr txBox="1"/>
      </xdr:nvSpPr>
      <xdr:spPr>
        <a:xfrm>
          <a:off x="14403017" y="13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60325</xdr:rowOff>
    </xdr:from>
    <xdr:to>
      <xdr:col>20</xdr:col>
      <xdr:colOff>9525</xdr:colOff>
      <xdr:row>78</xdr:row>
      <xdr:rowOff>161925</xdr:rowOff>
    </xdr:to>
    <xdr:sp macro="" textlink="">
      <xdr:nvSpPr>
        <xdr:cNvPr id="657" name="円/楕円 656"/>
        <xdr:cNvSpPr/>
      </xdr:nvSpPr>
      <xdr:spPr>
        <a:xfrm>
          <a:off x="13652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153052</xdr:rowOff>
    </xdr:from>
    <xdr:ext cx="469744" cy="259045"/>
    <xdr:sp macro="" textlink="">
      <xdr:nvSpPr>
        <xdr:cNvPr id="658" name="テキスト ボックス 657"/>
        <xdr:cNvSpPr txBox="1"/>
      </xdr:nvSpPr>
      <xdr:spPr>
        <a:xfrm>
          <a:off x="13468427"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72898</xdr:rowOff>
    </xdr:from>
    <xdr:to>
      <xdr:col>18</xdr:col>
      <xdr:colOff>492125</xdr:colOff>
      <xdr:row>74</xdr:row>
      <xdr:rowOff>3048</xdr:rowOff>
    </xdr:to>
    <xdr:sp macro="" textlink="">
      <xdr:nvSpPr>
        <xdr:cNvPr id="659" name="円/楕円 658"/>
        <xdr:cNvSpPr/>
      </xdr:nvSpPr>
      <xdr:spPr>
        <a:xfrm>
          <a:off x="12763500" y="125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19575</xdr:rowOff>
    </xdr:from>
    <xdr:ext cx="534377" cy="259045"/>
    <xdr:sp macro="" textlink="">
      <xdr:nvSpPr>
        <xdr:cNvPr id="660" name="テキスト ボックス 659"/>
        <xdr:cNvSpPr txBox="1"/>
      </xdr:nvSpPr>
      <xdr:spPr>
        <a:xfrm>
          <a:off x="12547111" y="123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150417</xdr:rowOff>
    </xdr:from>
    <xdr:to>
      <xdr:col>23</xdr:col>
      <xdr:colOff>517525</xdr:colOff>
      <xdr:row>97</xdr:row>
      <xdr:rowOff>156719</xdr:rowOff>
    </xdr:to>
    <xdr:cxnSp macro="">
      <xdr:nvCxnSpPr>
        <xdr:cNvPr id="689" name="直線コネクタ 688"/>
        <xdr:cNvCxnSpPr/>
      </xdr:nvCxnSpPr>
      <xdr:spPr>
        <a:xfrm>
          <a:off x="15481300" y="16781067"/>
          <a:ext cx="8382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140923</xdr:rowOff>
    </xdr:from>
    <xdr:to>
      <xdr:col>22</xdr:col>
      <xdr:colOff>365125</xdr:colOff>
      <xdr:row>97</xdr:row>
      <xdr:rowOff>150417</xdr:rowOff>
    </xdr:to>
    <xdr:cxnSp macro="">
      <xdr:nvCxnSpPr>
        <xdr:cNvPr id="692" name="直線コネクタ 691"/>
        <xdr:cNvCxnSpPr/>
      </xdr:nvCxnSpPr>
      <xdr:spPr>
        <a:xfrm>
          <a:off x="14592300" y="16771573"/>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126986</xdr:rowOff>
    </xdr:from>
    <xdr:to>
      <xdr:col>21</xdr:col>
      <xdr:colOff>161925</xdr:colOff>
      <xdr:row>97</xdr:row>
      <xdr:rowOff>140923</xdr:rowOff>
    </xdr:to>
    <xdr:cxnSp macro="">
      <xdr:nvCxnSpPr>
        <xdr:cNvPr id="695" name="直線コネクタ 694"/>
        <xdr:cNvCxnSpPr/>
      </xdr:nvCxnSpPr>
      <xdr:spPr>
        <a:xfrm>
          <a:off x="13703300" y="16757636"/>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113700</xdr:rowOff>
    </xdr:from>
    <xdr:to>
      <xdr:col>19</xdr:col>
      <xdr:colOff>644525</xdr:colOff>
      <xdr:row>97</xdr:row>
      <xdr:rowOff>126986</xdr:rowOff>
    </xdr:to>
    <xdr:cxnSp macro="">
      <xdr:nvCxnSpPr>
        <xdr:cNvPr id="698" name="直線コネクタ 697"/>
        <xdr:cNvCxnSpPr/>
      </xdr:nvCxnSpPr>
      <xdr:spPr>
        <a:xfrm>
          <a:off x="12814300" y="16744350"/>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105919</xdr:rowOff>
    </xdr:from>
    <xdr:to>
      <xdr:col>23</xdr:col>
      <xdr:colOff>568325</xdr:colOff>
      <xdr:row>98</xdr:row>
      <xdr:rowOff>36069</xdr:rowOff>
    </xdr:to>
    <xdr:sp macro="" textlink="">
      <xdr:nvSpPr>
        <xdr:cNvPr id="708" name="円/楕円 707"/>
        <xdr:cNvSpPr/>
      </xdr:nvSpPr>
      <xdr:spPr>
        <a:xfrm>
          <a:off x="16268700" y="167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84346</xdr:rowOff>
    </xdr:from>
    <xdr:ext cx="534377" cy="259045"/>
    <xdr:sp macro="" textlink="">
      <xdr:nvSpPr>
        <xdr:cNvPr id="709" name="公債費該当値テキスト"/>
        <xdr:cNvSpPr txBox="1"/>
      </xdr:nvSpPr>
      <xdr:spPr>
        <a:xfrm>
          <a:off x="16370300" y="167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99617</xdr:rowOff>
    </xdr:from>
    <xdr:to>
      <xdr:col>22</xdr:col>
      <xdr:colOff>415925</xdr:colOff>
      <xdr:row>98</xdr:row>
      <xdr:rowOff>29767</xdr:rowOff>
    </xdr:to>
    <xdr:sp macro="" textlink="">
      <xdr:nvSpPr>
        <xdr:cNvPr id="710" name="円/楕円 709"/>
        <xdr:cNvSpPr/>
      </xdr:nvSpPr>
      <xdr:spPr>
        <a:xfrm>
          <a:off x="15430500" y="167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20894</xdr:rowOff>
    </xdr:from>
    <xdr:ext cx="534377" cy="259045"/>
    <xdr:sp macro="" textlink="">
      <xdr:nvSpPr>
        <xdr:cNvPr id="711" name="テキスト ボックス 710"/>
        <xdr:cNvSpPr txBox="1"/>
      </xdr:nvSpPr>
      <xdr:spPr>
        <a:xfrm>
          <a:off x="15214111" y="1682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90123</xdr:rowOff>
    </xdr:from>
    <xdr:to>
      <xdr:col>21</xdr:col>
      <xdr:colOff>212725</xdr:colOff>
      <xdr:row>98</xdr:row>
      <xdr:rowOff>20273</xdr:rowOff>
    </xdr:to>
    <xdr:sp macro="" textlink="">
      <xdr:nvSpPr>
        <xdr:cNvPr id="712" name="円/楕円 711"/>
        <xdr:cNvSpPr/>
      </xdr:nvSpPr>
      <xdr:spPr>
        <a:xfrm>
          <a:off x="14541500" y="167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11400</xdr:rowOff>
    </xdr:from>
    <xdr:ext cx="534377" cy="259045"/>
    <xdr:sp macro="" textlink="">
      <xdr:nvSpPr>
        <xdr:cNvPr id="713" name="テキスト ボックス 712"/>
        <xdr:cNvSpPr txBox="1"/>
      </xdr:nvSpPr>
      <xdr:spPr>
        <a:xfrm>
          <a:off x="14325111" y="168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76186</xdr:rowOff>
    </xdr:from>
    <xdr:to>
      <xdr:col>20</xdr:col>
      <xdr:colOff>9525</xdr:colOff>
      <xdr:row>98</xdr:row>
      <xdr:rowOff>6336</xdr:rowOff>
    </xdr:to>
    <xdr:sp macro="" textlink="">
      <xdr:nvSpPr>
        <xdr:cNvPr id="714" name="円/楕円 713"/>
        <xdr:cNvSpPr/>
      </xdr:nvSpPr>
      <xdr:spPr>
        <a:xfrm>
          <a:off x="13652500" y="167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168913</xdr:rowOff>
    </xdr:from>
    <xdr:ext cx="534377" cy="259045"/>
    <xdr:sp macro="" textlink="">
      <xdr:nvSpPr>
        <xdr:cNvPr id="715" name="テキスト ボックス 714"/>
        <xdr:cNvSpPr txBox="1"/>
      </xdr:nvSpPr>
      <xdr:spPr>
        <a:xfrm>
          <a:off x="13436111" y="167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62900</xdr:rowOff>
    </xdr:from>
    <xdr:to>
      <xdr:col>18</xdr:col>
      <xdr:colOff>492125</xdr:colOff>
      <xdr:row>97</xdr:row>
      <xdr:rowOff>164500</xdr:rowOff>
    </xdr:to>
    <xdr:sp macro="" textlink="">
      <xdr:nvSpPr>
        <xdr:cNvPr id="716" name="円/楕円 715"/>
        <xdr:cNvSpPr/>
      </xdr:nvSpPr>
      <xdr:spPr>
        <a:xfrm>
          <a:off x="12763500" y="166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9577</xdr:rowOff>
    </xdr:from>
    <xdr:ext cx="534377" cy="259045"/>
    <xdr:sp macro="" textlink="">
      <xdr:nvSpPr>
        <xdr:cNvPr id="717" name="テキスト ボックス 716"/>
        <xdr:cNvSpPr txBox="1"/>
      </xdr:nvSpPr>
      <xdr:spPr>
        <a:xfrm>
          <a:off x="12547111" y="164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概ね全ての費目において，類似団体内平均と同水準か下回っている。</a:t>
          </a:r>
          <a:endParaRPr kumimoji="1" lang="en-US" altLang="ja-JP" sz="1300">
            <a:latin typeface="ＭＳ Ｐゴシック"/>
          </a:endParaRPr>
        </a:p>
        <a:p>
          <a:r>
            <a:rPr kumimoji="1" lang="ja-JP" altLang="en-US" sz="1300">
              <a:latin typeface="ＭＳ Ｐゴシック"/>
            </a:rPr>
            <a:t>　商工費では，</a:t>
          </a:r>
          <a:r>
            <a:rPr kumimoji="1" lang="en-US" altLang="ja-JP" sz="1300">
              <a:latin typeface="ＭＳ Ｐゴシック"/>
            </a:rPr>
            <a:t>16,254</a:t>
          </a:r>
          <a:r>
            <a:rPr kumimoji="1" lang="ja-JP" altLang="en-US" sz="1300">
              <a:latin typeface="ＭＳ Ｐゴシック"/>
            </a:rPr>
            <a:t>円となり，</a:t>
          </a:r>
          <a:r>
            <a:rPr kumimoji="1" lang="en-US" altLang="ja-JP" sz="1300">
              <a:latin typeface="ＭＳ Ｐゴシック"/>
            </a:rPr>
            <a:t>37,414</a:t>
          </a:r>
          <a:r>
            <a:rPr kumimoji="1" lang="ja-JP" altLang="en-US" sz="1300">
              <a:latin typeface="ＭＳ Ｐゴシック"/>
            </a:rPr>
            <a:t>円の減となった。これは，道の駅整備整備事業完了によるものである。</a:t>
          </a:r>
          <a:endParaRPr kumimoji="1" lang="en-US" altLang="ja-JP" sz="1300">
            <a:latin typeface="ＭＳ Ｐゴシック"/>
          </a:endParaRPr>
        </a:p>
        <a:p>
          <a:r>
            <a:rPr kumimoji="1" lang="ja-JP" altLang="en-US" sz="1300">
              <a:latin typeface="ＭＳ Ｐゴシック"/>
            </a:rPr>
            <a:t>　教育費では，</a:t>
          </a:r>
          <a:r>
            <a:rPr kumimoji="1" lang="en-US" altLang="ja-JP" sz="1300">
              <a:latin typeface="ＭＳ Ｐゴシック"/>
            </a:rPr>
            <a:t>81,070</a:t>
          </a:r>
          <a:r>
            <a:rPr kumimoji="1" lang="ja-JP" altLang="en-US" sz="1300">
              <a:latin typeface="ＭＳ Ｐゴシック"/>
            </a:rPr>
            <a:t>円となり，</a:t>
          </a:r>
          <a:r>
            <a:rPr kumimoji="1" lang="en-US" altLang="ja-JP" sz="1300">
              <a:latin typeface="ＭＳ Ｐゴシック"/>
            </a:rPr>
            <a:t>24,455</a:t>
          </a:r>
          <a:r>
            <a:rPr kumimoji="1" lang="ja-JP" altLang="en-US" sz="1300">
              <a:latin typeface="ＭＳ Ｐゴシック"/>
            </a:rPr>
            <a:t>円の増となった。これは，第二中学校整備によるものであるが，事業完了により次年度以降は低くなる見込である。</a:t>
          </a:r>
          <a:endParaRPr kumimoji="1" lang="en-US" altLang="ja-JP" sz="1300">
            <a:latin typeface="ＭＳ Ｐゴシック"/>
          </a:endParaRPr>
        </a:p>
        <a:p>
          <a:r>
            <a:rPr kumimoji="1" lang="ja-JP" altLang="en-US" sz="1300">
              <a:latin typeface="ＭＳ Ｐゴシック"/>
            </a:rPr>
            <a:t>　土木費については，</a:t>
          </a:r>
          <a:r>
            <a:rPr kumimoji="1" lang="en-US" altLang="ja-JP" sz="1300">
              <a:latin typeface="ＭＳ Ｐゴシック"/>
            </a:rPr>
            <a:t>53,886</a:t>
          </a:r>
          <a:r>
            <a:rPr kumimoji="1" lang="ja-JP" altLang="en-US" sz="1300">
              <a:latin typeface="ＭＳ Ｐゴシック"/>
            </a:rPr>
            <a:t>円となり，類似団体内平均と同水準であるものの，前年度より</a:t>
          </a:r>
          <a:r>
            <a:rPr kumimoji="1" lang="en-US" altLang="ja-JP" sz="1300">
              <a:latin typeface="ＭＳ Ｐゴシック"/>
            </a:rPr>
            <a:t>17,231</a:t>
          </a:r>
          <a:r>
            <a:rPr kumimoji="1" lang="ja-JP" altLang="en-US" sz="1300">
              <a:latin typeface="ＭＳ Ｐゴシック"/>
            </a:rPr>
            <a:t>円増となっている。これは，都市施設等整備事業基金への積立て，橋梁耐震化事業，道路台帳統合整備事業が主な要因である。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年度以降に本格化する常陸大宮駅周辺整備事業を見据えて</a:t>
          </a:r>
          <a:r>
            <a:rPr lang="ja-JP" altLang="ja-JP" sz="1200">
              <a:solidFill>
                <a:schemeClr val="dk1"/>
              </a:solidFill>
              <a:effectLst/>
              <a:latin typeface="+mn-lt"/>
              <a:ea typeface="+mn-ea"/>
              <a:cs typeface="+mn-cs"/>
            </a:rPr>
            <a:t>都市施設等整備事業基金</a:t>
          </a:r>
          <a:r>
            <a:rPr lang="ja-JP" altLang="en-US" sz="1200">
              <a:solidFill>
                <a:schemeClr val="dk1"/>
              </a:solidFill>
              <a:effectLst/>
              <a:latin typeface="+mn-lt"/>
              <a:ea typeface="+mn-ea"/>
              <a:cs typeface="+mn-cs"/>
            </a:rPr>
            <a:t>に積立を行ったことや，扶助費の増などにより財源不足となり，</a:t>
          </a:r>
          <a:r>
            <a:rPr kumimoji="1" lang="en-US" altLang="ja-JP" sz="1200">
              <a:latin typeface="ＭＳ ゴシック" pitchFamily="49" charset="-128"/>
              <a:ea typeface="ＭＳ ゴシック" pitchFamily="49" charset="-128"/>
            </a:rPr>
            <a:t>965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6.82</a:t>
          </a:r>
          <a:r>
            <a:rPr kumimoji="1" lang="ja-JP" altLang="en-US" sz="1200">
              <a:latin typeface="ＭＳ ゴシック" pitchFamily="49" charset="-128"/>
              <a:ea typeface="ＭＳ ゴシック" pitchFamily="49" charset="-128"/>
            </a:rPr>
            <a:t>ポイント）を取り崩したこと，決算余剰金分として</a:t>
          </a:r>
          <a:r>
            <a:rPr kumimoji="1" lang="en-US" altLang="ja-JP" sz="1200">
              <a:latin typeface="ＭＳ ゴシック" pitchFamily="49" charset="-128"/>
              <a:ea typeface="ＭＳ ゴシック" pitchFamily="49" charset="-128"/>
            </a:rPr>
            <a:t>726</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5.13</a:t>
          </a:r>
          <a:r>
            <a:rPr kumimoji="1" lang="ja-JP" altLang="en-US" sz="1200">
              <a:latin typeface="ＭＳ ゴシック" pitchFamily="49" charset="-128"/>
              <a:ea typeface="ＭＳ ゴシック" pitchFamily="49" charset="-128"/>
            </a:rPr>
            <a:t>ポイント）の積み立てを行った結果，前年度より</a:t>
          </a:r>
          <a:r>
            <a:rPr kumimoji="1" lang="en-US" altLang="ja-JP" sz="1200">
              <a:latin typeface="ＭＳ ゴシック" pitchFamily="49" charset="-128"/>
              <a:ea typeface="ＭＳ ゴシック" pitchFamily="49" charset="-128"/>
            </a:rPr>
            <a:t>0.39</a:t>
          </a:r>
          <a:r>
            <a:rPr kumimoji="1" lang="ja-JP" altLang="en-US" sz="1200">
              <a:latin typeface="ＭＳ ゴシック" pitchFamily="49" charset="-128"/>
              <a:ea typeface="ＭＳ ゴシック" pitchFamily="49" charset="-128"/>
            </a:rPr>
            <a:t>ポイントの減となっている。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実質収支額は，歳入では，市税，特別交付税等において決算額が予算額を超える額が前年度より少なくなり，歳出では節約等による不用額が前年度よりも少なっかたことにより，</a:t>
          </a:r>
          <a:r>
            <a:rPr kumimoji="1" lang="en-US" altLang="ja-JP" sz="1200">
              <a:latin typeface="ＭＳ ゴシック" pitchFamily="49" charset="-128"/>
              <a:ea typeface="ＭＳ ゴシック" pitchFamily="49" charset="-128"/>
            </a:rPr>
            <a:t>0.49</a:t>
          </a:r>
          <a:r>
            <a:rPr kumimoji="1" lang="ja-JP" altLang="en-US" sz="1200">
              <a:latin typeface="ＭＳ ゴシック" pitchFamily="49" charset="-128"/>
              <a:ea typeface="ＭＳ ゴシック" pitchFamily="49" charset="-128"/>
            </a:rPr>
            <a:t>ポイントの減となり，単年度収支でも</a:t>
          </a:r>
          <a:r>
            <a:rPr kumimoji="1" lang="en-US" altLang="ja-JP" sz="1200">
              <a:latin typeface="ＭＳ ゴシック" pitchFamily="49" charset="-128"/>
              <a:ea typeface="ＭＳ ゴシック" pitchFamily="49" charset="-128"/>
            </a:rPr>
            <a:t>8.12</a:t>
          </a:r>
          <a:r>
            <a:rPr kumimoji="1" lang="ja-JP" altLang="en-US" sz="12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全会計が黒字決算であり，連結実質赤字比率は算定されていない。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上水道事業会計では，平成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年度に簡易水道事業を統合した。未払金が</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百万円増となったことなどにより，流動負債が</a:t>
          </a:r>
          <a:r>
            <a:rPr kumimoji="1" lang="en-US" altLang="ja-JP" sz="1400">
              <a:latin typeface="ＭＳ ゴシック" pitchFamily="49" charset="-128"/>
              <a:ea typeface="ＭＳ ゴシック" pitchFamily="49" charset="-128"/>
            </a:rPr>
            <a:t>332</a:t>
          </a:r>
          <a:r>
            <a:rPr kumimoji="1" lang="ja-JP" altLang="en-US" sz="1400">
              <a:latin typeface="ＭＳ ゴシック" pitchFamily="49" charset="-128"/>
              <a:ea typeface="ＭＳ ゴシック" pitchFamily="49" charset="-128"/>
            </a:rPr>
            <a:t>百万円の増となったが，流動資産が</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百万円増となったことから，実質収支が</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百万円増，標準財政規模比では</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ポイント増となっている。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そのほかの会計は，前年度とほぼ同水準となっている。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今後も引き続き，歳出の削減を図りながら，財政の健全化に努めていく。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25180155</v>
      </c>
      <c r="BO4" s="411"/>
      <c r="BP4" s="411"/>
      <c r="BQ4" s="411"/>
      <c r="BR4" s="411"/>
      <c r="BS4" s="411"/>
      <c r="BT4" s="411"/>
      <c r="BU4" s="412"/>
      <c r="BV4" s="410">
        <v>25544070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9.8000000000000007</v>
      </c>
      <c r="CU4" s="588"/>
      <c r="CV4" s="588"/>
      <c r="CW4" s="588"/>
      <c r="CX4" s="588"/>
      <c r="CY4" s="588"/>
      <c r="CZ4" s="588"/>
      <c r="DA4" s="589"/>
      <c r="DB4" s="587">
        <v>10.3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23615254</v>
      </c>
      <c r="BO5" s="416"/>
      <c r="BP5" s="416"/>
      <c r="BQ5" s="416"/>
      <c r="BR5" s="416"/>
      <c r="BS5" s="416"/>
      <c r="BT5" s="416"/>
      <c r="BU5" s="417"/>
      <c r="BV5" s="415">
        <v>23619999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88.3</v>
      </c>
      <c r="CU5" s="386"/>
      <c r="CV5" s="386"/>
      <c r="CW5" s="386"/>
      <c r="CX5" s="386"/>
      <c r="CY5" s="386"/>
      <c r="CZ5" s="386"/>
      <c r="DA5" s="387"/>
      <c r="DB5" s="385">
        <v>84.6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1564901</v>
      </c>
      <c r="BO6" s="416"/>
      <c r="BP6" s="416"/>
      <c r="BQ6" s="416"/>
      <c r="BR6" s="416"/>
      <c r="BS6" s="416"/>
      <c r="BT6" s="416"/>
      <c r="BU6" s="417"/>
      <c r="BV6" s="415">
        <v>1924071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92.8</v>
      </c>
      <c r="CU6" s="562"/>
      <c r="CV6" s="562"/>
      <c r="CW6" s="562"/>
      <c r="CX6" s="562"/>
      <c r="CY6" s="562"/>
      <c r="CZ6" s="562"/>
      <c r="DA6" s="563"/>
      <c r="DB6" s="561">
        <v>90</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180853</v>
      </c>
      <c r="BO7" s="416"/>
      <c r="BP7" s="416"/>
      <c r="BQ7" s="416"/>
      <c r="BR7" s="416"/>
      <c r="BS7" s="416"/>
      <c r="BT7" s="416"/>
      <c r="BU7" s="417"/>
      <c r="BV7" s="415">
        <v>421561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14157390</v>
      </c>
      <c r="CU7" s="416"/>
      <c r="CV7" s="416"/>
      <c r="CW7" s="416"/>
      <c r="CX7" s="416"/>
      <c r="CY7" s="416"/>
      <c r="CZ7" s="416"/>
      <c r="DA7" s="417"/>
      <c r="DB7" s="415">
        <v>14629984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1384048</v>
      </c>
      <c r="BO8" s="416"/>
      <c r="BP8" s="416"/>
      <c r="BQ8" s="416"/>
      <c r="BR8" s="416"/>
      <c r="BS8" s="416"/>
      <c r="BT8" s="416"/>
      <c r="BU8" s="417"/>
      <c r="BV8" s="415">
        <v>1502510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42587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-118462</v>
      </c>
      <c r="BO9" s="416"/>
      <c r="BP9" s="416"/>
      <c r="BQ9" s="416"/>
      <c r="BR9" s="416"/>
      <c r="BS9" s="416"/>
      <c r="BT9" s="416"/>
      <c r="BU9" s="417"/>
      <c r="BV9" s="415">
        <v>133323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13.9</v>
      </c>
      <c r="CU9" s="386"/>
      <c r="CV9" s="386"/>
      <c r="CW9" s="386"/>
      <c r="CX9" s="386"/>
      <c r="CY9" s="386"/>
      <c r="CZ9" s="386"/>
      <c r="DA9" s="387"/>
      <c r="DB9" s="385">
        <v>14.4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45178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725827</v>
      </c>
      <c r="BO10" s="416"/>
      <c r="BP10" s="416"/>
      <c r="BQ10" s="416"/>
      <c r="BR10" s="416"/>
      <c r="BS10" s="416"/>
      <c r="BT10" s="416"/>
      <c r="BU10" s="417"/>
      <c r="BV10" s="415">
        <v>684938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43467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965103</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43221</v>
      </c>
      <c r="S13" s="517"/>
      <c r="T13" s="517"/>
      <c r="U13" s="517"/>
      <c r="V13" s="518"/>
      <c r="W13" s="504" t="s">
        <v>124</v>
      </c>
      <c r="X13" s="428"/>
      <c r="Y13" s="428"/>
      <c r="Z13" s="428"/>
      <c r="AA13" s="428"/>
      <c r="AB13" s="429"/>
      <c r="AC13" s="391">
        <v>2035</v>
      </c>
      <c r="AD13" s="392"/>
      <c r="AE13" s="392"/>
      <c r="AF13" s="392"/>
      <c r="AG13" s="393"/>
      <c r="AH13" s="391">
        <v>2399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-357738</v>
      </c>
      <c r="BO13" s="416"/>
      <c r="BP13" s="416"/>
      <c r="BQ13" s="416"/>
      <c r="BR13" s="416"/>
      <c r="BS13" s="416"/>
      <c r="BT13" s="416"/>
      <c r="BU13" s="417"/>
      <c r="BV13" s="415">
        <v>818261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7.8</v>
      </c>
      <c r="CU13" s="386"/>
      <c r="CV13" s="386"/>
      <c r="CW13" s="386"/>
      <c r="CX13" s="386"/>
      <c r="CY13" s="386"/>
      <c r="CZ13" s="386"/>
      <c r="DA13" s="387"/>
      <c r="DB13" s="385">
        <v>8.6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44117</v>
      </c>
      <c r="S14" s="517"/>
      <c r="T14" s="517"/>
      <c r="U14" s="517"/>
      <c r="V14" s="518"/>
      <c r="W14" s="519"/>
      <c r="X14" s="431"/>
      <c r="Y14" s="431"/>
      <c r="Z14" s="431"/>
      <c r="AA14" s="431"/>
      <c r="AB14" s="432"/>
      <c r="AC14" s="509">
        <v>10.1</v>
      </c>
      <c r="AD14" s="510"/>
      <c r="AE14" s="510"/>
      <c r="AF14" s="510"/>
      <c r="AG14" s="511"/>
      <c r="AH14" s="509">
        <v>11.2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21.4</v>
      </c>
      <c r="CU14" s="488"/>
      <c r="CV14" s="488"/>
      <c r="CW14" s="488"/>
      <c r="CX14" s="488"/>
      <c r="CY14" s="488"/>
      <c r="CZ14" s="488"/>
      <c r="DA14" s="489"/>
      <c r="DB14" s="520">
        <v>25.9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43882</v>
      </c>
      <c r="S15" s="517"/>
      <c r="T15" s="517"/>
      <c r="U15" s="517"/>
      <c r="V15" s="518"/>
      <c r="W15" s="504" t="s">
        <v>131</v>
      </c>
      <c r="X15" s="428"/>
      <c r="Y15" s="428"/>
      <c r="Z15" s="428"/>
      <c r="AA15" s="428"/>
      <c r="AB15" s="429"/>
      <c r="AC15" s="391">
        <v>6314</v>
      </c>
      <c r="AD15" s="392"/>
      <c r="AE15" s="392"/>
      <c r="AF15" s="392"/>
      <c r="AG15" s="393"/>
      <c r="AH15" s="391">
        <v>6639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4786137</v>
      </c>
      <c r="BO15" s="411"/>
      <c r="BP15" s="411"/>
      <c r="BQ15" s="411"/>
      <c r="BR15" s="411"/>
      <c r="BS15" s="411"/>
      <c r="BT15" s="411"/>
      <c r="BU15" s="412"/>
      <c r="BV15" s="410">
        <v>4689251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31.4</v>
      </c>
      <c r="AD16" s="510"/>
      <c r="AE16" s="510"/>
      <c r="AF16" s="510"/>
      <c r="AG16" s="511"/>
      <c r="AH16" s="509">
        <v>31.1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11093204</v>
      </c>
      <c r="BO16" s="416"/>
      <c r="BP16" s="416"/>
      <c r="BQ16" s="416"/>
      <c r="BR16" s="416"/>
      <c r="BS16" s="416"/>
      <c r="BT16" s="416"/>
      <c r="BU16" s="417"/>
      <c r="BV16" s="415">
        <v>10796772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11778</v>
      </c>
      <c r="AD17" s="392"/>
      <c r="AE17" s="392"/>
      <c r="AF17" s="392"/>
      <c r="AG17" s="393"/>
      <c r="AH17" s="391">
        <v>12329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6046209</v>
      </c>
      <c r="BO17" s="416"/>
      <c r="BP17" s="416"/>
      <c r="BQ17" s="416"/>
      <c r="BR17" s="416"/>
      <c r="BS17" s="416"/>
      <c r="BT17" s="416"/>
      <c r="BU17" s="417"/>
      <c r="BV17" s="415">
        <v>5901713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348.45</v>
      </c>
      <c r="M18" s="480"/>
      <c r="N18" s="480"/>
      <c r="O18" s="480"/>
      <c r="P18" s="480"/>
      <c r="Q18" s="480"/>
      <c r="R18" s="481"/>
      <c r="S18" s="481"/>
      <c r="T18" s="481"/>
      <c r="U18" s="481"/>
      <c r="V18" s="482"/>
      <c r="W18" s="496"/>
      <c r="X18" s="497"/>
      <c r="Y18" s="497"/>
      <c r="Z18" s="497"/>
      <c r="AA18" s="497"/>
      <c r="AB18" s="505"/>
      <c r="AC18" s="379">
        <v>58.5</v>
      </c>
      <c r="AD18" s="380"/>
      <c r="AE18" s="380"/>
      <c r="AF18" s="380"/>
      <c r="AG18" s="483"/>
      <c r="AH18" s="379">
        <v>57.7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12561805</v>
      </c>
      <c r="BO18" s="416"/>
      <c r="BP18" s="416"/>
      <c r="BQ18" s="416"/>
      <c r="BR18" s="416"/>
      <c r="BS18" s="416"/>
      <c r="BT18" s="416"/>
      <c r="BU18" s="417"/>
      <c r="BV18" s="415">
        <v>12572888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122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17960542</v>
      </c>
      <c r="BO19" s="416"/>
      <c r="BP19" s="416"/>
      <c r="BQ19" s="416"/>
      <c r="BR19" s="416"/>
      <c r="BS19" s="416"/>
      <c r="BT19" s="416"/>
      <c r="BU19" s="417"/>
      <c r="BV19" s="415">
        <v>17915459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16005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26357157</v>
      </c>
      <c r="BO23" s="416"/>
      <c r="BP23" s="416"/>
      <c r="BQ23" s="416"/>
      <c r="BR23" s="416"/>
      <c r="BS23" s="416"/>
      <c r="BT23" s="416"/>
      <c r="BU23" s="417"/>
      <c r="BV23" s="415">
        <v>26443156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8200</v>
      </c>
      <c r="R24" s="392"/>
      <c r="S24" s="392"/>
      <c r="T24" s="392"/>
      <c r="U24" s="392"/>
      <c r="V24" s="393"/>
      <c r="W24" s="457"/>
      <c r="X24" s="448"/>
      <c r="Y24" s="449"/>
      <c r="Z24" s="388" t="s">
        <v>154</v>
      </c>
      <c r="AA24" s="389"/>
      <c r="AB24" s="389"/>
      <c r="AC24" s="389"/>
      <c r="AD24" s="389"/>
      <c r="AE24" s="389"/>
      <c r="AF24" s="389"/>
      <c r="AG24" s="390"/>
      <c r="AH24" s="391">
        <v>432</v>
      </c>
      <c r="AI24" s="392"/>
      <c r="AJ24" s="392"/>
      <c r="AK24" s="392"/>
      <c r="AL24" s="393"/>
      <c r="AM24" s="391">
        <v>1338768</v>
      </c>
      <c r="AN24" s="392"/>
      <c r="AO24" s="392"/>
      <c r="AP24" s="392"/>
      <c r="AQ24" s="392"/>
      <c r="AR24" s="393"/>
      <c r="AS24" s="391">
        <v>3099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18914360</v>
      </c>
      <c r="BO24" s="416"/>
      <c r="BP24" s="416"/>
      <c r="BQ24" s="416"/>
      <c r="BR24" s="416"/>
      <c r="BS24" s="416"/>
      <c r="BT24" s="416"/>
      <c r="BU24" s="417"/>
      <c r="BV24" s="415">
        <v>19534677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6430</v>
      </c>
      <c r="R25" s="392"/>
      <c r="S25" s="392"/>
      <c r="T25" s="392"/>
      <c r="U25" s="392"/>
      <c r="V25" s="393"/>
      <c r="W25" s="457"/>
      <c r="X25" s="448"/>
      <c r="Y25" s="449"/>
      <c r="Z25" s="388" t="s">
        <v>157</v>
      </c>
      <c r="AA25" s="389"/>
      <c r="AB25" s="389"/>
      <c r="AC25" s="389"/>
      <c r="AD25" s="389"/>
      <c r="AE25" s="389"/>
      <c r="AF25" s="389"/>
      <c r="AG25" s="390"/>
      <c r="AH25" s="391">
        <v>79</v>
      </c>
      <c r="AI25" s="392"/>
      <c r="AJ25" s="392"/>
      <c r="AK25" s="392"/>
      <c r="AL25" s="393"/>
      <c r="AM25" s="391">
        <v>234867</v>
      </c>
      <c r="AN25" s="392"/>
      <c r="AO25" s="392"/>
      <c r="AP25" s="392"/>
      <c r="AQ25" s="392"/>
      <c r="AR25" s="393"/>
      <c r="AS25" s="391">
        <v>2973</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2819091</v>
      </c>
      <c r="BO25" s="411"/>
      <c r="BP25" s="411"/>
      <c r="BQ25" s="411"/>
      <c r="BR25" s="411"/>
      <c r="BS25" s="411"/>
      <c r="BT25" s="411"/>
      <c r="BU25" s="412"/>
      <c r="BV25" s="410">
        <v>3717304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6000</v>
      </c>
      <c r="R26" s="392"/>
      <c r="S26" s="392"/>
      <c r="T26" s="392"/>
      <c r="U26" s="392"/>
      <c r="V26" s="393"/>
      <c r="W26" s="457"/>
      <c r="X26" s="448"/>
      <c r="Y26" s="449"/>
      <c r="Z26" s="388" t="s">
        <v>160</v>
      </c>
      <c r="AA26" s="470"/>
      <c r="AB26" s="470"/>
      <c r="AC26" s="470"/>
      <c r="AD26" s="470"/>
      <c r="AE26" s="470"/>
      <c r="AF26" s="470"/>
      <c r="AG26" s="471"/>
      <c r="AH26" s="391">
        <v>18</v>
      </c>
      <c r="AI26" s="392"/>
      <c r="AJ26" s="392"/>
      <c r="AK26" s="392"/>
      <c r="AL26" s="393"/>
      <c r="AM26" s="391">
        <v>54342</v>
      </c>
      <c r="AN26" s="392"/>
      <c r="AO26" s="392"/>
      <c r="AP26" s="392"/>
      <c r="AQ26" s="392"/>
      <c r="AR26" s="393"/>
      <c r="AS26" s="391">
        <v>3019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4100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28784</v>
      </c>
      <c r="AN27" s="392"/>
      <c r="AO27" s="392"/>
      <c r="AP27" s="392"/>
      <c r="AQ27" s="392"/>
      <c r="AR27" s="393"/>
      <c r="AS27" s="391">
        <v>3598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701669</v>
      </c>
      <c r="BO27" s="419"/>
      <c r="BP27" s="419"/>
      <c r="BQ27" s="419"/>
      <c r="BR27" s="419"/>
      <c r="BS27" s="419"/>
      <c r="BT27" s="419"/>
      <c r="BU27" s="420"/>
      <c r="BV27" s="418">
        <v>601432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3700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5458667</v>
      </c>
      <c r="BO28" s="411"/>
      <c r="BP28" s="411"/>
      <c r="BQ28" s="411"/>
      <c r="BR28" s="411"/>
      <c r="BS28" s="411"/>
      <c r="BT28" s="411"/>
      <c r="BU28" s="412"/>
      <c r="BV28" s="410">
        <v>5697943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18</v>
      </c>
      <c r="M29" s="392"/>
      <c r="N29" s="392"/>
      <c r="O29" s="392"/>
      <c r="P29" s="393"/>
      <c r="Q29" s="391">
        <v>3500</v>
      </c>
      <c r="R29" s="392"/>
      <c r="S29" s="392"/>
      <c r="T29" s="392"/>
      <c r="U29" s="392"/>
      <c r="V29" s="393"/>
      <c r="W29" s="458"/>
      <c r="X29" s="459"/>
      <c r="Y29" s="460"/>
      <c r="Z29" s="388" t="s">
        <v>170</v>
      </c>
      <c r="AA29" s="389"/>
      <c r="AB29" s="389"/>
      <c r="AC29" s="389"/>
      <c r="AD29" s="389"/>
      <c r="AE29" s="389"/>
      <c r="AF29" s="389"/>
      <c r="AG29" s="390"/>
      <c r="AH29" s="391">
        <v>440</v>
      </c>
      <c r="AI29" s="392"/>
      <c r="AJ29" s="392"/>
      <c r="AK29" s="392"/>
      <c r="AL29" s="393"/>
      <c r="AM29" s="391">
        <v>1367552</v>
      </c>
      <c r="AN29" s="392"/>
      <c r="AO29" s="392"/>
      <c r="AP29" s="392"/>
      <c r="AQ29" s="392"/>
      <c r="AR29" s="393"/>
      <c r="AS29" s="391">
        <v>3108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2091482</v>
      </c>
      <c r="BO29" s="416"/>
      <c r="BP29" s="416"/>
      <c r="BQ29" s="416"/>
      <c r="BR29" s="416"/>
      <c r="BS29" s="416"/>
      <c r="BT29" s="416"/>
      <c r="BU29" s="417"/>
      <c r="BV29" s="415">
        <v>1881018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2871516</v>
      </c>
      <c r="BO30" s="419"/>
      <c r="BP30" s="419"/>
      <c r="BQ30" s="419"/>
      <c r="BR30" s="419"/>
      <c r="BS30" s="419"/>
      <c r="BT30" s="419"/>
      <c r="BU30" s="420"/>
      <c r="BV30" s="418">
        <v>2606986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IF('各会計、関係団体の財政状況及び健全化判断比率'!B32="","",'各会計、関係団体の財政状況及び健全化判断比率'!B32)</f>
        <v>上水道事業会計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常陸大宮市農業公社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公営墓地特別会計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国民健康保険特別会計（診療施設勘定）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常陸大宮街づくり</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那珂地方公平委員会特別会計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IF('各会計、関係団体の財政状況及び健全化判断比率'!B35="","",'各会計、関係団体の財政状況及び健全化判断比率'!B35)</f>
        <v>戸別浄化槽整備事業特別会計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常陸大宮市振興財団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温泉事業特別会計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IF('各会計、関係団体の財政状況及び健全化判断比率'!B36="","",'各会計、関係団体の財政状況及び健全化判断比率'!B36)</f>
        <v>宅地造成事業特別会計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ふるさと活性化センターみわ</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茨城県後期高齢者医療広域連合（後期高齢者医療特別会計）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f t="shared" si="3"/>
        <v>25</v>
      </c>
      <c r="CP38" s="375"/>
      <c r="CQ38" s="374" t="str">
        <f>IF('各会計、関係団体の財政状況及び健全化判断比率'!BS11="","",'各会計、関係団体の財政状況及び健全化判断比率'!BS11)</f>
        <v>おがわ地域振興</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茨城北農業共済事務組合（農業共済事業会計）</v>
      </c>
      <c r="BZ39" s="374"/>
      <c r="CA39" s="374"/>
      <c r="CB39" s="374"/>
      <c r="CC39" s="374"/>
      <c r="CD39" s="374"/>
      <c r="CE39" s="374"/>
      <c r="CF39" s="374"/>
      <c r="CG39" s="374"/>
      <c r="CH39" s="374"/>
      <c r="CI39" s="374"/>
      <c r="CJ39" s="374"/>
      <c r="CK39" s="374"/>
      <c r="CL39" s="374"/>
      <c r="CM39" s="374"/>
      <c r="CN39" s="167"/>
      <c r="CO39" s="375">
        <f t="shared" si="3"/>
        <v>26</v>
      </c>
      <c r="CP39" s="375"/>
      <c r="CQ39" s="374" t="str">
        <f>IF('各会計、関係団体の財政状況及び健全化判断比率'!BS12="","",'各会計、関係団体の財政状況及び健全化判断比率'!BS12)</f>
        <v>常陸大宮市体育協会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大宮地方環境整備組合</v>
      </c>
      <c r="BZ40" s="374"/>
      <c r="CA40" s="374"/>
      <c r="CB40" s="374"/>
      <c r="CC40" s="374"/>
      <c r="CD40" s="374"/>
      <c r="CE40" s="374"/>
      <c r="CF40" s="374"/>
      <c r="CG40" s="374"/>
      <c r="CH40" s="374"/>
      <c r="CI40" s="374"/>
      <c r="CJ40" s="374"/>
      <c r="CK40" s="374"/>
      <c r="CL40" s="374"/>
      <c r="CM40" s="374"/>
      <c r="CN40" s="167"/>
      <c r="CO40" s="375">
        <f t="shared" si="3"/>
        <v>27</v>
      </c>
      <c r="CP40" s="375"/>
      <c r="CQ40" s="374" t="str">
        <f>IF('各会計、関係団体の財政状況及び健全化判断比率'!BS13="","",'各会計、関係団体の財政状況及び健全化判断比率'!BS13)</f>
        <v>常陸大宮市温泉事業</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28</v>
      </c>
      <c r="CP41" s="375"/>
      <c r="CQ41" s="374" t="str">
        <f>IF('各会計、関係団体の財政状況及び健全化判断比率'!BS14="","",'各会計、関係団体の財政状況及び健全化判断比率'!BS14)</f>
        <v>元気な郷づくり</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529</v>
      </c>
      <c r="D34" s="1184"/>
      <c r="E34" s="1185"/>
      <c r="F34" s="32">
        <v>6.76</v>
      </c>
      <c r="G34" s="33">
        <v>7.48</v>
      </c>
      <c r="H34" s="33">
        <v>9.14</v>
      </c>
      <c r="I34" s="33">
        <v>9.8000000000000007</v>
      </c>
      <c r="J34" s="34">
        <v>9.17</v>
      </c>
      <c r="K34" s="22"/>
      <c r="L34" s="22"/>
      <c r="M34" s="22"/>
      <c r="N34" s="22"/>
      <c r="O34" s="22"/>
      <c r="P34" s="22"/>
    </row>
    <row r="35" spans="1:16" ht="39" customHeight="1">
      <c r="A35" s="22"/>
      <c r="B35" s="35"/>
      <c r="C35" s="1178" t="s">
        <v>530</v>
      </c>
      <c r="D35" s="1179"/>
      <c r="E35" s="1180"/>
      <c r="F35" s="36">
        <v>4.82</v>
      </c>
      <c r="G35" s="37">
        <v>6.2</v>
      </c>
      <c r="H35" s="37">
        <v>4.08</v>
      </c>
      <c r="I35" s="37">
        <v>5.65</v>
      </c>
      <c r="J35" s="38">
        <v>8.3800000000000008</v>
      </c>
      <c r="K35" s="22"/>
      <c r="L35" s="22"/>
      <c r="M35" s="22"/>
      <c r="N35" s="22"/>
      <c r="O35" s="22"/>
      <c r="P35" s="22"/>
    </row>
    <row r="36" spans="1:16" ht="39" customHeight="1">
      <c r="A36" s="22"/>
      <c r="B36" s="35"/>
      <c r="C36" s="1178" t="s">
        <v>531</v>
      </c>
      <c r="D36" s="1179"/>
      <c r="E36" s="1180"/>
      <c r="F36" s="36">
        <v>1.58</v>
      </c>
      <c r="G36" s="37">
        <v>1.43</v>
      </c>
      <c r="H36" s="37">
        <v>0.74</v>
      </c>
      <c r="I36" s="37">
        <v>1.35</v>
      </c>
      <c r="J36" s="38">
        <v>1.78</v>
      </c>
      <c r="K36" s="22"/>
      <c r="L36" s="22"/>
      <c r="M36" s="22"/>
      <c r="N36" s="22"/>
      <c r="O36" s="22"/>
      <c r="P36" s="22"/>
    </row>
    <row r="37" spans="1:16" ht="39" customHeight="1">
      <c r="A37" s="22"/>
      <c r="B37" s="35"/>
      <c r="C37" s="1178" t="s">
        <v>532</v>
      </c>
      <c r="D37" s="1179"/>
      <c r="E37" s="1180"/>
      <c r="F37" s="36">
        <v>0.48</v>
      </c>
      <c r="G37" s="37">
        <v>0.4</v>
      </c>
      <c r="H37" s="37">
        <v>0.37</v>
      </c>
      <c r="I37" s="37">
        <v>1.38</v>
      </c>
      <c r="J37" s="38">
        <v>1.42</v>
      </c>
      <c r="K37" s="22"/>
      <c r="L37" s="22"/>
      <c r="M37" s="22"/>
      <c r="N37" s="22"/>
      <c r="O37" s="22"/>
      <c r="P37" s="22"/>
    </row>
    <row r="38" spans="1:16" ht="39" customHeight="1">
      <c r="A38" s="22"/>
      <c r="B38" s="35"/>
      <c r="C38" s="1178" t="s">
        <v>533</v>
      </c>
      <c r="D38" s="1179"/>
      <c r="E38" s="1180"/>
      <c r="F38" s="36">
        <v>0.06</v>
      </c>
      <c r="G38" s="37">
        <v>7.0000000000000007E-2</v>
      </c>
      <c r="H38" s="37">
        <v>0.09</v>
      </c>
      <c r="I38" s="37">
        <v>0.46</v>
      </c>
      <c r="J38" s="38">
        <v>0.51</v>
      </c>
      <c r="K38" s="22"/>
      <c r="L38" s="22"/>
      <c r="M38" s="22"/>
      <c r="N38" s="22"/>
      <c r="O38" s="22"/>
      <c r="P38" s="22"/>
    </row>
    <row r="39" spans="1:16" ht="39" customHeight="1">
      <c r="A39" s="22"/>
      <c r="B39" s="35"/>
      <c r="C39" s="1178" t="s">
        <v>534</v>
      </c>
      <c r="D39" s="1179"/>
      <c r="E39" s="1180"/>
      <c r="F39" s="36">
        <v>0.11</v>
      </c>
      <c r="G39" s="37">
        <v>0.13</v>
      </c>
      <c r="H39" s="37">
        <v>0.12</v>
      </c>
      <c r="I39" s="37">
        <v>0.24</v>
      </c>
      <c r="J39" s="38">
        <v>0.18</v>
      </c>
      <c r="K39" s="22"/>
      <c r="L39" s="22"/>
      <c r="M39" s="22"/>
      <c r="N39" s="22"/>
      <c r="O39" s="22"/>
      <c r="P39" s="22"/>
    </row>
    <row r="40" spans="1:16" ht="39" customHeight="1">
      <c r="A40" s="22"/>
      <c r="B40" s="35"/>
      <c r="C40" s="1178" t="s">
        <v>535</v>
      </c>
      <c r="D40" s="1179"/>
      <c r="E40" s="1180"/>
      <c r="F40" s="36">
        <v>0.11</v>
      </c>
      <c r="G40" s="37">
        <v>0.1</v>
      </c>
      <c r="H40" s="37">
        <v>0.11</v>
      </c>
      <c r="I40" s="37">
        <v>0.06</v>
      </c>
      <c r="J40" s="38">
        <v>0.15</v>
      </c>
      <c r="K40" s="22"/>
      <c r="L40" s="22"/>
      <c r="M40" s="22"/>
      <c r="N40" s="22"/>
      <c r="O40" s="22"/>
      <c r="P40" s="22"/>
    </row>
    <row r="41" spans="1:16" ht="39" customHeight="1">
      <c r="A41" s="22"/>
      <c r="B41" s="35"/>
      <c r="C41" s="1178" t="s">
        <v>536</v>
      </c>
      <c r="D41" s="1179"/>
      <c r="E41" s="1180"/>
      <c r="F41" s="36">
        <v>0.13</v>
      </c>
      <c r="G41" s="37">
        <v>7.0000000000000007E-2</v>
      </c>
      <c r="H41" s="37">
        <v>0.1</v>
      </c>
      <c r="I41" s="37">
        <v>0.1</v>
      </c>
      <c r="J41" s="38">
        <v>0.11</v>
      </c>
      <c r="K41" s="22"/>
      <c r="L41" s="22"/>
      <c r="M41" s="22"/>
      <c r="N41" s="22"/>
      <c r="O41" s="22"/>
      <c r="P41" s="22"/>
    </row>
    <row r="42" spans="1:16" ht="39" customHeight="1">
      <c r="A42" s="22"/>
      <c r="B42" s="39"/>
      <c r="C42" s="1178" t="s">
        <v>537</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538</v>
      </c>
      <c r="D43" s="1182"/>
      <c r="E43" s="1183"/>
      <c r="F43" s="41">
        <v>0.16</v>
      </c>
      <c r="G43" s="42">
        <v>0.17</v>
      </c>
      <c r="H43" s="42">
        <v>0.16</v>
      </c>
      <c r="I43" s="42">
        <v>0.28999999999999998</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3269</v>
      </c>
      <c r="L45" s="60">
        <v>3090</v>
      </c>
      <c r="M45" s="60">
        <v>2892</v>
      </c>
      <c r="N45" s="60">
        <v>2744</v>
      </c>
      <c r="O45" s="61">
        <v>2631</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684</v>
      </c>
      <c r="L48" s="64">
        <v>711</v>
      </c>
      <c r="M48" s="64">
        <v>732</v>
      </c>
      <c r="N48" s="64">
        <v>727</v>
      </c>
      <c r="O48" s="65">
        <v>720</v>
      </c>
      <c r="P48" s="48"/>
      <c r="Q48" s="48"/>
      <c r="R48" s="48"/>
      <c r="S48" s="48"/>
      <c r="T48" s="48"/>
      <c r="U48" s="48"/>
    </row>
    <row r="49" spans="1:21" ht="30.75" customHeight="1">
      <c r="A49" s="48"/>
      <c r="B49" s="1196"/>
      <c r="C49" s="1197"/>
      <c r="D49" s="62"/>
      <c r="E49" s="1188" t="s">
        <v>16</v>
      </c>
      <c r="F49" s="1188"/>
      <c r="G49" s="1188"/>
      <c r="H49" s="1188"/>
      <c r="I49" s="1188"/>
      <c r="J49" s="1189"/>
      <c r="K49" s="63">
        <v>46</v>
      </c>
      <c r="L49" s="64" t="s">
        <v>484</v>
      </c>
      <c r="M49" s="64" t="s">
        <v>484</v>
      </c>
      <c r="N49" s="64" t="s">
        <v>484</v>
      </c>
      <c r="O49" s="65" t="s">
        <v>484</v>
      </c>
      <c r="P49" s="48"/>
      <c r="Q49" s="48"/>
      <c r="R49" s="48"/>
      <c r="S49" s="48"/>
      <c r="T49" s="48"/>
      <c r="U49" s="48"/>
    </row>
    <row r="50" spans="1:21" ht="30.75" customHeight="1">
      <c r="A50" s="48"/>
      <c r="B50" s="1196"/>
      <c r="C50" s="1197"/>
      <c r="D50" s="62"/>
      <c r="E50" s="1188" t="s">
        <v>17</v>
      </c>
      <c r="F50" s="1188"/>
      <c r="G50" s="1188"/>
      <c r="H50" s="1188"/>
      <c r="I50" s="1188"/>
      <c r="J50" s="1189"/>
      <c r="K50" s="63">
        <v>2</v>
      </c>
      <c r="L50" s="64">
        <v>0</v>
      </c>
      <c r="M50" s="64">
        <v>0</v>
      </c>
      <c r="N50" s="64" t="s">
        <v>484</v>
      </c>
      <c r="O50" s="65" t="s">
        <v>484</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2517</v>
      </c>
      <c r="L52" s="64">
        <v>2548</v>
      </c>
      <c r="M52" s="64">
        <v>2592</v>
      </c>
      <c r="N52" s="64">
        <v>2529</v>
      </c>
      <c r="O52" s="65">
        <v>2467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1484</v>
      </c>
      <c r="L53" s="69">
        <v>1253</v>
      </c>
      <c r="M53" s="69">
        <v>1032</v>
      </c>
      <c r="N53" s="69">
        <v>942</v>
      </c>
      <c r="O53" s="70">
        <v>884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24879</v>
      </c>
      <c r="J41" s="83">
        <v>24611</v>
      </c>
      <c r="K41" s="83">
        <v>25720</v>
      </c>
      <c r="L41" s="83">
        <v>26443</v>
      </c>
      <c r="M41" s="84">
        <v>26357</v>
      </c>
    </row>
    <row r="42" spans="2:13" ht="27.75" customHeight="1">
      <c r="B42" s="1204"/>
      <c r="C42" s="1205"/>
      <c r="D42" s="85"/>
      <c r="E42" s="1208" t="s">
        <v>26</v>
      </c>
      <c r="F42" s="1208"/>
      <c r="G42" s="1208"/>
      <c r="H42" s="1209"/>
      <c r="I42" s="86">
        <v>1</v>
      </c>
      <c r="J42" s="87">
        <v>0</v>
      </c>
      <c r="K42" s="87" t="s">
        <v>484</v>
      </c>
      <c r="L42" s="87" t="s">
        <v>484</v>
      </c>
      <c r="M42" s="88" t="s">
        <v>484</v>
      </c>
    </row>
    <row r="43" spans="2:13" ht="27.75" customHeight="1">
      <c r="B43" s="1204"/>
      <c r="C43" s="1205"/>
      <c r="D43" s="85"/>
      <c r="E43" s="1208" t="s">
        <v>27</v>
      </c>
      <c r="F43" s="1208"/>
      <c r="G43" s="1208"/>
      <c r="H43" s="1209"/>
      <c r="I43" s="86">
        <v>9636</v>
      </c>
      <c r="J43" s="87">
        <v>9387</v>
      </c>
      <c r="K43" s="87">
        <v>9139</v>
      </c>
      <c r="L43" s="87">
        <v>8770</v>
      </c>
      <c r="M43" s="88">
        <v>8203</v>
      </c>
    </row>
    <row r="44" spans="2:13" ht="27.75" customHeight="1">
      <c r="B44" s="1204"/>
      <c r="C44" s="1205"/>
      <c r="D44" s="85"/>
      <c r="E44" s="1208" t="s">
        <v>28</v>
      </c>
      <c r="F44" s="1208"/>
      <c r="G44" s="1208"/>
      <c r="H44" s="1209"/>
      <c r="I44" s="86" t="s">
        <v>484</v>
      </c>
      <c r="J44" s="87" t="s">
        <v>484</v>
      </c>
      <c r="K44" s="87" t="s">
        <v>484</v>
      </c>
      <c r="L44" s="87" t="s">
        <v>484</v>
      </c>
      <c r="M44" s="88" t="s">
        <v>484</v>
      </c>
    </row>
    <row r="45" spans="2:13" ht="27.75" customHeight="1">
      <c r="B45" s="1204"/>
      <c r="C45" s="1205"/>
      <c r="D45" s="85"/>
      <c r="E45" s="1208" t="s">
        <v>29</v>
      </c>
      <c r="F45" s="1208"/>
      <c r="G45" s="1208"/>
      <c r="H45" s="1209"/>
      <c r="I45" s="86">
        <v>5680</v>
      </c>
      <c r="J45" s="87">
        <v>5403</v>
      </c>
      <c r="K45" s="87">
        <v>5039</v>
      </c>
      <c r="L45" s="87">
        <v>4855</v>
      </c>
      <c r="M45" s="88">
        <v>4892</v>
      </c>
    </row>
    <row r="46" spans="2:13" ht="27.75" customHeight="1">
      <c r="B46" s="1204"/>
      <c r="C46" s="1205"/>
      <c r="D46" s="89"/>
      <c r="E46" s="1208" t="s">
        <v>30</v>
      </c>
      <c r="F46" s="1208"/>
      <c r="G46" s="1208"/>
      <c r="H46" s="1209"/>
      <c r="I46" s="86" t="s">
        <v>484</v>
      </c>
      <c r="J46" s="87">
        <v>6</v>
      </c>
      <c r="K46" s="87">
        <v>3</v>
      </c>
      <c r="L46" s="87" t="s">
        <v>484</v>
      </c>
      <c r="M46" s="88">
        <v>7</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7405</v>
      </c>
      <c r="J50" s="87">
        <v>9275</v>
      </c>
      <c r="K50" s="87">
        <v>10187</v>
      </c>
      <c r="L50" s="87">
        <v>11083</v>
      </c>
      <c r="M50" s="88">
        <v>11421</v>
      </c>
    </row>
    <row r="51" spans="2:13" ht="27.75" customHeight="1">
      <c r="B51" s="1204"/>
      <c r="C51" s="1205"/>
      <c r="D51" s="85"/>
      <c r="E51" s="1208" t="s">
        <v>36</v>
      </c>
      <c r="F51" s="1208"/>
      <c r="G51" s="1208"/>
      <c r="H51" s="1209"/>
      <c r="I51" s="86">
        <v>1478</v>
      </c>
      <c r="J51" s="87">
        <v>1259</v>
      </c>
      <c r="K51" s="87">
        <v>1096</v>
      </c>
      <c r="L51" s="87">
        <v>1025</v>
      </c>
      <c r="M51" s="88">
        <v>917</v>
      </c>
    </row>
    <row r="52" spans="2:13" ht="27.75" customHeight="1">
      <c r="B52" s="1206"/>
      <c r="C52" s="1207"/>
      <c r="D52" s="85"/>
      <c r="E52" s="1208" t="s">
        <v>37</v>
      </c>
      <c r="F52" s="1208"/>
      <c r="G52" s="1208"/>
      <c r="H52" s="1209"/>
      <c r="I52" s="86">
        <v>23258</v>
      </c>
      <c r="J52" s="87">
        <v>24439</v>
      </c>
      <c r="K52" s="87">
        <v>24259</v>
      </c>
      <c r="L52" s="87">
        <v>24777</v>
      </c>
      <c r="M52" s="88">
        <v>24583</v>
      </c>
    </row>
    <row r="53" spans="2:13" ht="27.75" customHeight="1" thickBot="1">
      <c r="B53" s="1210" t="s">
        <v>21</v>
      </c>
      <c r="C53" s="1211"/>
      <c r="D53" s="92"/>
      <c r="E53" s="1212" t="s">
        <v>38</v>
      </c>
      <c r="F53" s="1212"/>
      <c r="G53" s="1212"/>
      <c r="H53" s="1213"/>
      <c r="I53" s="93">
        <v>8055</v>
      </c>
      <c r="J53" s="94">
        <v>4436</v>
      </c>
      <c r="K53" s="94">
        <v>4360</v>
      </c>
      <c r="L53" s="94">
        <v>3183</v>
      </c>
      <c r="M53" s="95">
        <v>2538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21" t="s">
        <v>573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566</v>
      </c>
      <c r="H51" s="1234"/>
      <c r="I51" s="1239" t="s">
        <v>567</v>
      </c>
      <c r="J51" s="1239"/>
      <c r="K51" s="1241"/>
      <c r="L51" s="1241"/>
      <c r="M51" s="1241"/>
      <c r="N51" s="1242">
        <v>25.9</v>
      </c>
      <c r="O51" s="1242">
        <v>21.4</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568</v>
      </c>
      <c r="J53" s="1243"/>
      <c r="K53" s="1244"/>
      <c r="L53" s="1244"/>
      <c r="M53" s="1244"/>
      <c r="N53" s="1246">
        <v>55.2</v>
      </c>
      <c r="O53" s="1246">
        <v>56</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569</v>
      </c>
      <c r="H55" s="1248"/>
      <c r="I55" s="1243" t="s">
        <v>567</v>
      </c>
      <c r="J55" s="1243"/>
      <c r="K55" s="1241"/>
      <c r="L55" s="1241"/>
      <c r="M55" s="1241"/>
      <c r="N55" s="1242">
        <v>58.5</v>
      </c>
      <c r="O55" s="1242">
        <v>54.6</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568</v>
      </c>
      <c r="J57" s="1253"/>
      <c r="K57" s="1244"/>
      <c r="L57" s="1244"/>
      <c r="M57" s="1244"/>
      <c r="N57" s="1246">
        <v>52.9</v>
      </c>
      <c r="O57" s="1246">
        <v>55.1</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21" t="s">
        <v>574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566</v>
      </c>
      <c r="H73" s="1234"/>
      <c r="I73" s="1239" t="s">
        <v>567</v>
      </c>
      <c r="J73" s="1239"/>
      <c r="K73" s="1254">
        <v>63.5</v>
      </c>
      <c r="L73" s="1254">
        <v>35</v>
      </c>
      <c r="M73" s="1242">
        <v>35.200000000000003</v>
      </c>
      <c r="N73" s="1242">
        <v>25.9</v>
      </c>
      <c r="O73" s="1242">
        <v>21.4</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572</v>
      </c>
      <c r="J75" s="1243"/>
      <c r="K75" s="1246">
        <v>12.4</v>
      </c>
      <c r="L75" s="1246">
        <v>11.4</v>
      </c>
      <c r="M75" s="1246">
        <v>9.9</v>
      </c>
      <c r="N75" s="1246">
        <v>8.6</v>
      </c>
      <c r="O75" s="1246">
        <v>7.8</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569</v>
      </c>
      <c r="H77" s="1248"/>
      <c r="I77" s="1243" t="s">
        <v>567</v>
      </c>
      <c r="J77" s="1243"/>
      <c r="K77" s="1254">
        <v>76.2</v>
      </c>
      <c r="L77" s="1254">
        <v>65.3</v>
      </c>
      <c r="M77" s="1242">
        <v>60.8</v>
      </c>
      <c r="N77" s="1242">
        <v>58.5</v>
      </c>
      <c r="O77" s="1242">
        <v>54.6</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572</v>
      </c>
      <c r="J79" s="1253"/>
      <c r="K79" s="1256">
        <v>12.8</v>
      </c>
      <c r="L79" s="1256">
        <v>12</v>
      </c>
      <c r="M79" s="1256">
        <v>11.1</v>
      </c>
      <c r="N79" s="1256">
        <v>10.7</v>
      </c>
      <c r="O79" s="1256">
        <v>10</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56897</v>
      </c>
      <c r="E3" s="118"/>
      <c r="F3" s="119">
        <v>75709</v>
      </c>
      <c r="G3" s="120"/>
      <c r="H3" s="121"/>
    </row>
    <row r="4" spans="1:8">
      <c r="A4" s="122"/>
      <c r="B4" s="123"/>
      <c r="C4" s="124"/>
      <c r="D4" s="125">
        <v>27416</v>
      </c>
      <c r="E4" s="126"/>
      <c r="F4" s="127">
        <v>35212</v>
      </c>
      <c r="G4" s="128"/>
      <c r="H4" s="129"/>
    </row>
    <row r="5" spans="1:8">
      <c r="A5" s="110" t="s">
        <v>517</v>
      </c>
      <c r="B5" s="115"/>
      <c r="C5" s="116"/>
      <c r="D5" s="117">
        <v>38859</v>
      </c>
      <c r="E5" s="118"/>
      <c r="F5" s="119">
        <v>90961</v>
      </c>
      <c r="G5" s="120"/>
      <c r="H5" s="121"/>
    </row>
    <row r="6" spans="1:8">
      <c r="A6" s="122"/>
      <c r="B6" s="123"/>
      <c r="C6" s="124"/>
      <c r="D6" s="125">
        <v>31663</v>
      </c>
      <c r="E6" s="126"/>
      <c r="F6" s="127">
        <v>37720</v>
      </c>
      <c r="G6" s="128"/>
      <c r="H6" s="129"/>
    </row>
    <row r="7" spans="1:8">
      <c r="A7" s="110" t="s">
        <v>518</v>
      </c>
      <c r="B7" s="115"/>
      <c r="C7" s="116"/>
      <c r="D7" s="117">
        <v>96682</v>
      </c>
      <c r="E7" s="118"/>
      <c r="F7" s="119">
        <v>106614</v>
      </c>
      <c r="G7" s="120"/>
      <c r="H7" s="121"/>
    </row>
    <row r="8" spans="1:8">
      <c r="A8" s="122"/>
      <c r="B8" s="123"/>
      <c r="C8" s="124"/>
      <c r="D8" s="125">
        <v>37450</v>
      </c>
      <c r="E8" s="126"/>
      <c r="F8" s="127">
        <v>45545</v>
      </c>
      <c r="G8" s="128"/>
      <c r="H8" s="129"/>
    </row>
    <row r="9" spans="1:8">
      <c r="A9" s="110" t="s">
        <v>519</v>
      </c>
      <c r="B9" s="115"/>
      <c r="C9" s="116"/>
      <c r="D9" s="117">
        <v>94753</v>
      </c>
      <c r="E9" s="118"/>
      <c r="F9" s="119">
        <v>85459</v>
      </c>
      <c r="G9" s="120"/>
      <c r="H9" s="121"/>
    </row>
    <row r="10" spans="1:8">
      <c r="A10" s="122"/>
      <c r="B10" s="123"/>
      <c r="C10" s="124"/>
      <c r="D10" s="125">
        <v>56549</v>
      </c>
      <c r="E10" s="126"/>
      <c r="F10" s="127">
        <v>44378</v>
      </c>
      <c r="G10" s="128"/>
      <c r="H10" s="129"/>
    </row>
    <row r="11" spans="1:8">
      <c r="A11" s="110" t="s">
        <v>520</v>
      </c>
      <c r="B11" s="115"/>
      <c r="C11" s="116"/>
      <c r="D11" s="117">
        <v>80747</v>
      </c>
      <c r="E11" s="118"/>
      <c r="F11" s="119">
        <v>83280</v>
      </c>
      <c r="G11" s="120"/>
      <c r="H11" s="121"/>
    </row>
    <row r="12" spans="1:8">
      <c r="A12" s="122"/>
      <c r="B12" s="123"/>
      <c r="C12" s="130"/>
      <c r="D12" s="125">
        <v>39562</v>
      </c>
      <c r="E12" s="126"/>
      <c r="F12" s="127">
        <v>43123</v>
      </c>
      <c r="G12" s="128"/>
      <c r="H12" s="129"/>
    </row>
    <row r="13" spans="1:8">
      <c r="A13" s="110"/>
      <c r="B13" s="115"/>
      <c r="C13" s="131"/>
      <c r="D13" s="132">
        <v>73588</v>
      </c>
      <c r="E13" s="133"/>
      <c r="F13" s="134">
        <v>88405</v>
      </c>
      <c r="G13" s="135"/>
      <c r="H13" s="121"/>
    </row>
    <row r="14" spans="1:8">
      <c r="A14" s="122"/>
      <c r="B14" s="123"/>
      <c r="C14" s="124"/>
      <c r="D14" s="125">
        <v>38528</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6.87</v>
      </c>
      <c r="C19" s="136">
        <f>ROUND(VALUE(SUBSTITUTE(実質収支比率等に係る経年分析!G$48,"▲","-")),2)</f>
        <v>7.59</v>
      </c>
      <c r="D19" s="136">
        <f>ROUND(VALUE(SUBSTITUTE(実質収支比率等に係る経年分析!H$48,"▲","-")),2)</f>
        <v>9.25</v>
      </c>
      <c r="E19" s="136">
        <f>ROUND(VALUE(SUBSTITUTE(実質収支比率等に係る経年分析!I$48,"▲","-")),2)</f>
        <v>10.27</v>
      </c>
      <c r="F19" s="136">
        <f>ROUND(VALUE(SUBSTITUTE(実質収支比率等に係る経年分析!J$48,"▲","-")),2)</f>
        <v>9.7799999999999994</v>
      </c>
    </row>
    <row r="20" spans="1:11">
      <c r="A20" s="136" t="s">
        <v>43</v>
      </c>
      <c r="B20" s="136">
        <f>ROUND(VALUE(SUBSTITUTE(実質収支比率等に係る経年分析!F$47,"▲","-")),2)</f>
        <v>26.17</v>
      </c>
      <c r="C20" s="136">
        <f>ROUND(VALUE(SUBSTITUTE(実質収支比率等に係る経年分析!G$47,"▲","-")),2)</f>
        <v>29.5</v>
      </c>
      <c r="D20" s="136">
        <f>ROUND(VALUE(SUBSTITUTE(実質収支比率等に係る経年分析!H$47,"▲","-")),2)</f>
        <v>33.869999999999997</v>
      </c>
      <c r="E20" s="136">
        <f>ROUND(VALUE(SUBSTITUTE(実質収支比率等に係る経年分析!I$47,"▲","-")),2)</f>
        <v>38.950000000000003</v>
      </c>
      <c r="F20" s="136">
        <f>ROUND(VALUE(SUBSTITUTE(実質収支比率等に係る経年分析!J$47,"▲","-")),2)</f>
        <v>38.56</v>
      </c>
    </row>
    <row r="21" spans="1:11">
      <c r="A21" s="136" t="s">
        <v>44</v>
      </c>
      <c r="B21" s="136">
        <f>IF(ISNUMBER(VALUE(SUBSTITUTE(実質収支比率等に係る経年分析!F$49,"▲","-"))),ROUND(VALUE(SUBSTITUTE(実質収支比率等に係る経年分析!F$49,"▲","-")),2),NA())</f>
        <v>6.9</v>
      </c>
      <c r="C21" s="136">
        <f>IF(ISNUMBER(VALUE(SUBSTITUTE(実質収支比率等に係る経年分析!G$49,"▲","-"))),ROUND(VALUE(SUBSTITUTE(実質収支比率等に係る経年分析!G$49,"▲","-")),2),NA())</f>
        <v>4.13</v>
      </c>
      <c r="D21" s="136">
        <f>IF(ISNUMBER(VALUE(SUBSTITUTE(実質収支比率等に係る経年分析!H$49,"▲","-"))),ROUND(VALUE(SUBSTITUTE(実質収支比率等に係る経年分析!H$49,"▲","-")),2),NA())</f>
        <v>5.35</v>
      </c>
      <c r="E21" s="136">
        <f>IF(ISNUMBER(VALUE(SUBSTITUTE(実質収支比率等に係る経年分析!I$49,"▲","-"))),ROUND(VALUE(SUBSTITUTE(実質収支比率等に係る経年分析!I$49,"▲","-")),2),NA())</f>
        <v>5.59</v>
      </c>
      <c r="F21" s="136">
        <f>IF(ISNUMBER(VALUE(SUBSTITUTE(実質収支比率等に係る経年分析!J$49,"▲","-"))),ROUND(VALUE(SUBSTITUTE(実質収支比率等に係る経年分析!J$49,"▲","-")),2),NA())</f>
        <v>-2.5299999999999998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0.28999999999999998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0.14000000000000001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0.11</v>
      </c>
    </row>
    <row r="30" spans="1:11">
      <c r="A30" s="137" t="str">
        <f>IF(連結実質赤字比率に係る赤字・黒字の構成分析!C$40="",NA(),連結実質赤字比率に係る赤字・黒字の構成分析!C$40)</f>
        <v>国民健康保険特別会計（診療施設勘定）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c r="A32" s="137" t="str">
        <f>IF(連結実質赤字比率に係る赤字・黒字の構成分析!C$38="",NA(),連結実質赤字比率に係る赤字・黒字の構成分析!C$38)</f>
        <v>公営墓地特別会計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1.42</v>
      </c>
    </row>
    <row r="34" spans="1:16">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1.78</v>
      </c>
    </row>
    <row r="35" spans="1:16">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8.3800000000000008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9.8000000000000007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9.17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2517</v>
      </c>
      <c r="E42" s="138"/>
      <c r="F42" s="138"/>
      <c r="G42" s="138">
        <f>'実質公債費比率（分子）の構造'!L$52</f>
        <v>2548</v>
      </c>
      <c r="H42" s="138"/>
      <c r="I42" s="138"/>
      <c r="J42" s="138">
        <f>'実質公債費比率（分子）の構造'!M$52</f>
        <v>2592</v>
      </c>
      <c r="K42" s="138"/>
      <c r="L42" s="138"/>
      <c r="M42" s="138">
        <f>'実質公債費比率（分子）の構造'!N$52</f>
        <v>2529</v>
      </c>
      <c r="N42" s="138"/>
      <c r="O42" s="138"/>
      <c r="P42" s="138">
        <f>'実質公債費比率（分子）の構造'!O$52</f>
        <v>2467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46</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684</v>
      </c>
      <c r="C46" s="138"/>
      <c r="D46" s="138"/>
      <c r="E46" s="138">
        <f>'実質公債費比率（分子）の構造'!L$48</f>
        <v>711</v>
      </c>
      <c r="F46" s="138"/>
      <c r="G46" s="138"/>
      <c r="H46" s="138">
        <f>'実質公債費比率（分子）の構造'!M$48</f>
        <v>732</v>
      </c>
      <c r="I46" s="138"/>
      <c r="J46" s="138"/>
      <c r="K46" s="138">
        <f>'実質公債費比率（分子）の構造'!N$48</f>
        <v>727</v>
      </c>
      <c r="L46" s="138"/>
      <c r="M46" s="138"/>
      <c r="N46" s="138">
        <f>'実質公債費比率（分子）の構造'!O$48</f>
        <v>720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3269</v>
      </c>
      <c r="C49" s="138"/>
      <c r="D49" s="138"/>
      <c r="E49" s="138">
        <f>'実質公債費比率（分子）の構造'!L$45</f>
        <v>3090</v>
      </c>
      <c r="F49" s="138"/>
      <c r="G49" s="138"/>
      <c r="H49" s="138">
        <f>'実質公債費比率（分子）の構造'!M$45</f>
        <v>2892</v>
      </c>
      <c r="I49" s="138"/>
      <c r="J49" s="138"/>
      <c r="K49" s="138">
        <f>'実質公債費比率（分子）の構造'!N$45</f>
        <v>2744</v>
      </c>
      <c r="L49" s="138"/>
      <c r="M49" s="138"/>
      <c r="N49" s="138">
        <f>'実質公債費比率（分子）の構造'!O$45</f>
        <v>2631</v>
      </c>
      <c r="O49" s="138"/>
      <c r="P49" s="138"/>
    </row>
    <row r="50" spans="1:16">
      <c r="A50" s="138" t="s">
        <v>59</v>
      </c>
      <c r="B50" s="138" t="e">
        <f>NA()</f>
        <v>#N/A</v>
      </c>
      <c r="C50" s="138">
        <f>IF(ISNUMBER('実質公債費比率（分子）の構造'!K$53),'実質公債費比率（分子）の構造'!K$53,NA())</f>
        <v>1484</v>
      </c>
      <c r="D50" s="138" t="e">
        <f>NA()</f>
        <v>#N/A</v>
      </c>
      <c r="E50" s="138" t="e">
        <f>NA()</f>
        <v>#N/A</v>
      </c>
      <c r="F50" s="138">
        <f>IF(ISNUMBER('実質公債費比率（分子）の構造'!L$53),'実質公債費比率（分子）の構造'!L$53,NA())</f>
        <v>1253</v>
      </c>
      <c r="G50" s="138" t="e">
        <f>NA()</f>
        <v>#N/A</v>
      </c>
      <c r="H50" s="138" t="e">
        <f>NA()</f>
        <v>#N/A</v>
      </c>
      <c r="I50" s="138">
        <f>IF(ISNUMBER('実質公債費比率（分子）の構造'!M$53),'実質公債費比率（分子）の構造'!M$53,NA())</f>
        <v>1032</v>
      </c>
      <c r="J50" s="138" t="e">
        <f>NA()</f>
        <v>#N/A</v>
      </c>
      <c r="K50" s="138" t="e">
        <f>NA()</f>
        <v>#N/A</v>
      </c>
      <c r="L50" s="138">
        <f>IF(ISNUMBER('実質公債費比率（分子）の構造'!N$53),'実質公債費比率（分子）の構造'!N$53,NA())</f>
        <v>942</v>
      </c>
      <c r="M50" s="138" t="e">
        <f>NA()</f>
        <v>#N/A</v>
      </c>
      <c r="N50" s="138" t="e">
        <f>NA()</f>
        <v>#N/A</v>
      </c>
      <c r="O50" s="138">
        <f>IF(ISNUMBER('実質公債費比率（分子）の構造'!O$53),'実質公債費比率（分子）の構造'!O$53,NA())</f>
        <v>884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23258</v>
      </c>
      <c r="E56" s="137"/>
      <c r="F56" s="137"/>
      <c r="G56" s="137">
        <f>'将来負担比率（分子）の構造'!J$52</f>
        <v>24439</v>
      </c>
      <c r="H56" s="137"/>
      <c r="I56" s="137"/>
      <c r="J56" s="137">
        <f>'将来負担比率（分子）の構造'!K$52</f>
        <v>24259</v>
      </c>
      <c r="K56" s="137"/>
      <c r="L56" s="137"/>
      <c r="M56" s="137">
        <f>'将来負担比率（分子）の構造'!L$52</f>
        <v>24777</v>
      </c>
      <c r="N56" s="137"/>
      <c r="O56" s="137"/>
      <c r="P56" s="137">
        <f>'将来負担比率（分子）の構造'!M$52</f>
        <v>24583</v>
      </c>
    </row>
    <row r="57" spans="1:16">
      <c r="A57" s="137" t="s">
        <v>36</v>
      </c>
      <c r="B57" s="137"/>
      <c r="C57" s="137"/>
      <c r="D57" s="137">
        <f>'将来負担比率（分子）の構造'!I$51</f>
        <v>1478</v>
      </c>
      <c r="E57" s="137"/>
      <c r="F57" s="137"/>
      <c r="G57" s="137">
        <f>'将来負担比率（分子）の構造'!J$51</f>
        <v>1259</v>
      </c>
      <c r="H57" s="137"/>
      <c r="I57" s="137"/>
      <c r="J57" s="137">
        <f>'将来負担比率（分子）の構造'!K$51</f>
        <v>1096</v>
      </c>
      <c r="K57" s="137"/>
      <c r="L57" s="137"/>
      <c r="M57" s="137">
        <f>'将来負担比率（分子）の構造'!L$51</f>
        <v>1025</v>
      </c>
      <c r="N57" s="137"/>
      <c r="O57" s="137"/>
      <c r="P57" s="137">
        <f>'将来負担比率（分子）の構造'!M$51</f>
        <v>917</v>
      </c>
    </row>
    <row r="58" spans="1:16">
      <c r="A58" s="137" t="s">
        <v>35</v>
      </c>
      <c r="B58" s="137"/>
      <c r="C58" s="137"/>
      <c r="D58" s="137">
        <f>'将来負担比率（分子）の構造'!I$50</f>
        <v>7405</v>
      </c>
      <c r="E58" s="137"/>
      <c r="F58" s="137"/>
      <c r="G58" s="137">
        <f>'将来負担比率（分子）の構造'!J$50</f>
        <v>9275</v>
      </c>
      <c r="H58" s="137"/>
      <c r="I58" s="137"/>
      <c r="J58" s="137">
        <f>'将来負担比率（分子）の構造'!K$50</f>
        <v>10187</v>
      </c>
      <c r="K58" s="137"/>
      <c r="L58" s="137"/>
      <c r="M58" s="137">
        <f>'将来負担比率（分子）の構造'!L$50</f>
        <v>11083</v>
      </c>
      <c r="N58" s="137"/>
      <c r="O58" s="137"/>
      <c r="P58" s="137">
        <f>'将来負担比率（分子）の構造'!M$50</f>
        <v>11421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6</v>
      </c>
      <c r="F61" s="137"/>
      <c r="G61" s="137"/>
      <c r="H61" s="137">
        <f>'将来負担比率（分子）の構造'!K$46</f>
        <v>3</v>
      </c>
      <c r="I61" s="137"/>
      <c r="J61" s="137"/>
      <c r="K61" s="137" t="str">
        <f>'将来負担比率（分子）の構造'!L$46</f>
        <v>-</v>
      </c>
      <c r="L61" s="137"/>
      <c r="M61" s="137"/>
      <c r="N61" s="137">
        <f>'将来負担比率（分子）の構造'!M$46</f>
        <v>7</v>
      </c>
      <c r="O61" s="137"/>
      <c r="P61" s="137"/>
    </row>
    <row r="62" spans="1:16">
      <c r="A62" s="137" t="s">
        <v>29</v>
      </c>
      <c r="B62" s="137">
        <f>'将来負担比率（分子）の構造'!I$45</f>
        <v>5680</v>
      </c>
      <c r="C62" s="137"/>
      <c r="D62" s="137"/>
      <c r="E62" s="137">
        <f>'将来負担比率（分子）の構造'!J$45</f>
        <v>5403</v>
      </c>
      <c r="F62" s="137"/>
      <c r="G62" s="137"/>
      <c r="H62" s="137">
        <f>'将来負担比率（分子）の構造'!K$45</f>
        <v>5039</v>
      </c>
      <c r="I62" s="137"/>
      <c r="J62" s="137"/>
      <c r="K62" s="137">
        <f>'将来負担比率（分子）の構造'!L$45</f>
        <v>4855</v>
      </c>
      <c r="L62" s="137"/>
      <c r="M62" s="137"/>
      <c r="N62" s="137">
        <f>'将来負担比率（分子）の構造'!M$45</f>
        <v>4892</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9636</v>
      </c>
      <c r="C64" s="137"/>
      <c r="D64" s="137"/>
      <c r="E64" s="137">
        <f>'将来負担比率（分子）の構造'!J$43</f>
        <v>9387</v>
      </c>
      <c r="F64" s="137"/>
      <c r="G64" s="137"/>
      <c r="H64" s="137">
        <f>'将来負担比率（分子）の構造'!K$43</f>
        <v>9139</v>
      </c>
      <c r="I64" s="137"/>
      <c r="J64" s="137"/>
      <c r="K64" s="137">
        <f>'将来負担比率（分子）の構造'!L$43</f>
        <v>8770</v>
      </c>
      <c r="L64" s="137"/>
      <c r="M64" s="137"/>
      <c r="N64" s="137">
        <f>'将来負担比率（分子）の構造'!M$43</f>
        <v>8203</v>
      </c>
      <c r="O64" s="137"/>
      <c r="P64" s="137"/>
    </row>
    <row r="65" spans="1:16">
      <c r="A65" s="137" t="s">
        <v>26</v>
      </c>
      <c r="B65" s="137">
        <f>'将来負担比率（分子）の構造'!I$42</f>
        <v>1</v>
      </c>
      <c r="C65" s="137"/>
      <c r="D65" s="137"/>
      <c r="E65" s="137">
        <f>'将来負担比率（分子）の構造'!J$42</f>
        <v>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24879</v>
      </c>
      <c r="C66" s="137"/>
      <c r="D66" s="137"/>
      <c r="E66" s="137">
        <f>'将来負担比率（分子）の構造'!J$41</f>
        <v>24611</v>
      </c>
      <c r="F66" s="137"/>
      <c r="G66" s="137"/>
      <c r="H66" s="137">
        <f>'将来負担比率（分子）の構造'!K$41</f>
        <v>25720</v>
      </c>
      <c r="I66" s="137"/>
      <c r="J66" s="137"/>
      <c r="K66" s="137">
        <f>'将来負担比率（分子）の構造'!L$41</f>
        <v>26443</v>
      </c>
      <c r="L66" s="137"/>
      <c r="M66" s="137"/>
      <c r="N66" s="137">
        <f>'将来負担比率（分子）の構造'!M$41</f>
        <v>26357</v>
      </c>
      <c r="O66" s="137"/>
      <c r="P66" s="137"/>
    </row>
    <row r="67" spans="1:16">
      <c r="A67" s="137" t="s">
        <v>63</v>
      </c>
      <c r="B67" s="137" t="e">
        <f>NA()</f>
        <v>#N/A</v>
      </c>
      <c r="C67" s="137">
        <f>IF(ISNUMBER('将来負担比率（分子）の構造'!I$53), IF('将来負担比率（分子）の構造'!I$53 &lt; 0, 0, '将来負担比率（分子）の構造'!I$53), NA())</f>
        <v>8055</v>
      </c>
      <c r="D67" s="137" t="e">
        <f>NA()</f>
        <v>#N/A</v>
      </c>
      <c r="E67" s="137" t="e">
        <f>NA()</f>
        <v>#N/A</v>
      </c>
      <c r="F67" s="137">
        <f>IF(ISNUMBER('将来負担比率（分子）の構造'!J$53), IF('将来負担比率（分子）の構造'!J$53 &lt; 0, 0, '将来負担比率（分子）の構造'!J$53), NA())</f>
        <v>4436</v>
      </c>
      <c r="G67" s="137" t="e">
        <f>NA()</f>
        <v>#N/A</v>
      </c>
      <c r="H67" s="137" t="e">
        <f>NA()</f>
        <v>#N/A</v>
      </c>
      <c r="I67" s="137">
        <f>IF(ISNUMBER('将来負担比率（分子）の構造'!K$53), IF('将来負担比率（分子）の構造'!K$53 &lt; 0, 0, '将来負担比率（分子）の構造'!K$53), NA())</f>
        <v>4360</v>
      </c>
      <c r="J67" s="137" t="e">
        <f>NA()</f>
        <v>#N/A</v>
      </c>
      <c r="K67" s="137" t="e">
        <f>NA()</f>
        <v>#N/A</v>
      </c>
      <c r="L67" s="137">
        <f>IF(ISNUMBER('将来負担比率（分子）の構造'!L$53), IF('将来負担比率（分子）の構造'!L$53 &lt; 0, 0, '将来負担比率（分子）の構造'!L$53), NA())</f>
        <v>3183</v>
      </c>
      <c r="M67" s="137" t="e">
        <f>NA()</f>
        <v>#N/A</v>
      </c>
      <c r="N67" s="137" t="e">
        <f>NA()</f>
        <v>#N/A</v>
      </c>
      <c r="O67" s="137">
        <f>IF(ISNUMBER('将来負担比率（分子）の構造'!M$53), IF('将来負担比率（分子）の構造'!M$53 &lt; 0, 0, '将来負担比率（分子）の構造'!M$53), NA())</f>
        <v>2538</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4938559</v>
      </c>
      <c r="S5" s="671"/>
      <c r="T5" s="671"/>
      <c r="U5" s="671"/>
      <c r="V5" s="671"/>
      <c r="W5" s="671"/>
      <c r="X5" s="671"/>
      <c r="Y5" s="718"/>
      <c r="Z5" s="731">
        <v>19.600000000000001</v>
      </c>
      <c r="AA5" s="731"/>
      <c r="AB5" s="731"/>
      <c r="AC5" s="731"/>
      <c r="AD5" s="732">
        <v>4938559</v>
      </c>
      <c r="AE5" s="732"/>
      <c r="AF5" s="732"/>
      <c r="AG5" s="732"/>
      <c r="AH5" s="732"/>
      <c r="AI5" s="732"/>
      <c r="AJ5" s="732"/>
      <c r="AK5" s="732"/>
      <c r="AL5" s="719">
        <v>36.5</v>
      </c>
      <c r="AM5" s="688"/>
      <c r="AN5" s="688"/>
      <c r="AO5" s="720"/>
      <c r="AP5" s="707" t="s">
        <v>209</v>
      </c>
      <c r="AQ5" s="708"/>
      <c r="AR5" s="708"/>
      <c r="AS5" s="708"/>
      <c r="AT5" s="708"/>
      <c r="AU5" s="708"/>
      <c r="AV5" s="708"/>
      <c r="AW5" s="708"/>
      <c r="AX5" s="708"/>
      <c r="AY5" s="708"/>
      <c r="AZ5" s="708"/>
      <c r="BA5" s="708"/>
      <c r="BB5" s="708"/>
      <c r="BC5" s="708"/>
      <c r="BD5" s="708"/>
      <c r="BE5" s="708"/>
      <c r="BF5" s="709"/>
      <c r="BG5" s="620">
        <v>4917714</v>
      </c>
      <c r="BH5" s="621"/>
      <c r="BI5" s="621"/>
      <c r="BJ5" s="621"/>
      <c r="BK5" s="621"/>
      <c r="BL5" s="621"/>
      <c r="BM5" s="621"/>
      <c r="BN5" s="622"/>
      <c r="BO5" s="673">
        <v>99.6</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259037</v>
      </c>
      <c r="S6" s="621"/>
      <c r="T6" s="621"/>
      <c r="U6" s="621"/>
      <c r="V6" s="621"/>
      <c r="W6" s="621"/>
      <c r="X6" s="621"/>
      <c r="Y6" s="622"/>
      <c r="Z6" s="673">
        <v>1</v>
      </c>
      <c r="AA6" s="673"/>
      <c r="AB6" s="673"/>
      <c r="AC6" s="673"/>
      <c r="AD6" s="674">
        <v>259037</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4917714</v>
      </c>
      <c r="BH6" s="621"/>
      <c r="BI6" s="621"/>
      <c r="BJ6" s="621"/>
      <c r="BK6" s="621"/>
      <c r="BL6" s="621"/>
      <c r="BM6" s="621"/>
      <c r="BN6" s="622"/>
      <c r="BO6" s="673">
        <v>99.6</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204786</v>
      </c>
      <c r="CS6" s="621"/>
      <c r="CT6" s="621"/>
      <c r="CU6" s="621"/>
      <c r="CV6" s="621"/>
      <c r="CW6" s="621"/>
      <c r="CX6" s="621"/>
      <c r="CY6" s="622"/>
      <c r="CZ6" s="673">
        <v>0.9</v>
      </c>
      <c r="DA6" s="673"/>
      <c r="DB6" s="673"/>
      <c r="DC6" s="673"/>
      <c r="DD6" s="626" t="s">
        <v>210</v>
      </c>
      <c r="DE6" s="621"/>
      <c r="DF6" s="621"/>
      <c r="DG6" s="621"/>
      <c r="DH6" s="621"/>
      <c r="DI6" s="621"/>
      <c r="DJ6" s="621"/>
      <c r="DK6" s="621"/>
      <c r="DL6" s="621"/>
      <c r="DM6" s="621"/>
      <c r="DN6" s="621"/>
      <c r="DO6" s="621"/>
      <c r="DP6" s="622"/>
      <c r="DQ6" s="626">
        <v>204786</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3606</v>
      </c>
      <c r="S7" s="621"/>
      <c r="T7" s="621"/>
      <c r="U7" s="621"/>
      <c r="V7" s="621"/>
      <c r="W7" s="621"/>
      <c r="X7" s="621"/>
      <c r="Y7" s="622"/>
      <c r="Z7" s="673">
        <v>0</v>
      </c>
      <c r="AA7" s="673"/>
      <c r="AB7" s="673"/>
      <c r="AC7" s="673"/>
      <c r="AD7" s="674">
        <v>3606</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1997052</v>
      </c>
      <c r="BH7" s="621"/>
      <c r="BI7" s="621"/>
      <c r="BJ7" s="621"/>
      <c r="BK7" s="621"/>
      <c r="BL7" s="621"/>
      <c r="BM7" s="621"/>
      <c r="BN7" s="622"/>
      <c r="BO7" s="673">
        <v>40.4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3659729</v>
      </c>
      <c r="CS7" s="621"/>
      <c r="CT7" s="621"/>
      <c r="CU7" s="621"/>
      <c r="CV7" s="621"/>
      <c r="CW7" s="621"/>
      <c r="CX7" s="621"/>
      <c r="CY7" s="622"/>
      <c r="CZ7" s="673">
        <v>15.5</v>
      </c>
      <c r="DA7" s="673"/>
      <c r="DB7" s="673"/>
      <c r="DC7" s="673"/>
      <c r="DD7" s="626">
        <v>124868</v>
      </c>
      <c r="DE7" s="621"/>
      <c r="DF7" s="621"/>
      <c r="DG7" s="621"/>
      <c r="DH7" s="621"/>
      <c r="DI7" s="621"/>
      <c r="DJ7" s="621"/>
      <c r="DK7" s="621"/>
      <c r="DL7" s="621"/>
      <c r="DM7" s="621"/>
      <c r="DN7" s="621"/>
      <c r="DO7" s="621"/>
      <c r="DP7" s="622"/>
      <c r="DQ7" s="626">
        <v>3152147</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14198</v>
      </c>
      <c r="S8" s="621"/>
      <c r="T8" s="621"/>
      <c r="U8" s="621"/>
      <c r="V8" s="621"/>
      <c r="W8" s="621"/>
      <c r="X8" s="621"/>
      <c r="Y8" s="622"/>
      <c r="Z8" s="673">
        <v>0.1</v>
      </c>
      <c r="AA8" s="673"/>
      <c r="AB8" s="673"/>
      <c r="AC8" s="673"/>
      <c r="AD8" s="674">
        <v>14198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70769</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6534487</v>
      </c>
      <c r="CS8" s="621"/>
      <c r="CT8" s="621"/>
      <c r="CU8" s="621"/>
      <c r="CV8" s="621"/>
      <c r="CW8" s="621"/>
      <c r="CX8" s="621"/>
      <c r="CY8" s="622"/>
      <c r="CZ8" s="673">
        <v>27.7</v>
      </c>
      <c r="DA8" s="673"/>
      <c r="DB8" s="673"/>
      <c r="DC8" s="673"/>
      <c r="DD8" s="626">
        <v>9614</v>
      </c>
      <c r="DE8" s="621"/>
      <c r="DF8" s="621"/>
      <c r="DG8" s="621"/>
      <c r="DH8" s="621"/>
      <c r="DI8" s="621"/>
      <c r="DJ8" s="621"/>
      <c r="DK8" s="621"/>
      <c r="DL8" s="621"/>
      <c r="DM8" s="621"/>
      <c r="DN8" s="621"/>
      <c r="DO8" s="621"/>
      <c r="DP8" s="622"/>
      <c r="DQ8" s="626">
        <v>3627401</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8315</v>
      </c>
      <c r="S9" s="621"/>
      <c r="T9" s="621"/>
      <c r="U9" s="621"/>
      <c r="V9" s="621"/>
      <c r="W9" s="621"/>
      <c r="X9" s="621"/>
      <c r="Y9" s="622"/>
      <c r="Z9" s="673">
        <v>0</v>
      </c>
      <c r="AA9" s="673"/>
      <c r="AB9" s="673"/>
      <c r="AC9" s="673"/>
      <c r="AD9" s="674">
        <v>8315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1607735</v>
      </c>
      <c r="BH9" s="621"/>
      <c r="BI9" s="621"/>
      <c r="BJ9" s="621"/>
      <c r="BK9" s="621"/>
      <c r="BL9" s="621"/>
      <c r="BM9" s="621"/>
      <c r="BN9" s="622"/>
      <c r="BO9" s="673">
        <v>32.6</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1820838</v>
      </c>
      <c r="CS9" s="621"/>
      <c r="CT9" s="621"/>
      <c r="CU9" s="621"/>
      <c r="CV9" s="621"/>
      <c r="CW9" s="621"/>
      <c r="CX9" s="621"/>
      <c r="CY9" s="622"/>
      <c r="CZ9" s="673">
        <v>7.7</v>
      </c>
      <c r="DA9" s="673"/>
      <c r="DB9" s="673"/>
      <c r="DC9" s="673"/>
      <c r="DD9" s="626">
        <v>46981</v>
      </c>
      <c r="DE9" s="621"/>
      <c r="DF9" s="621"/>
      <c r="DG9" s="621"/>
      <c r="DH9" s="621"/>
      <c r="DI9" s="621"/>
      <c r="DJ9" s="621"/>
      <c r="DK9" s="621"/>
      <c r="DL9" s="621"/>
      <c r="DM9" s="621"/>
      <c r="DN9" s="621"/>
      <c r="DO9" s="621"/>
      <c r="DP9" s="622"/>
      <c r="DQ9" s="626">
        <v>1612810</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672625</v>
      </c>
      <c r="S10" s="621"/>
      <c r="T10" s="621"/>
      <c r="U10" s="621"/>
      <c r="V10" s="621"/>
      <c r="W10" s="621"/>
      <c r="X10" s="621"/>
      <c r="Y10" s="622"/>
      <c r="Z10" s="673">
        <v>2.7</v>
      </c>
      <c r="AA10" s="673"/>
      <c r="AB10" s="673"/>
      <c r="AC10" s="673"/>
      <c r="AD10" s="674">
        <v>672625</v>
      </c>
      <c r="AE10" s="674"/>
      <c r="AF10" s="674"/>
      <c r="AG10" s="674"/>
      <c r="AH10" s="674"/>
      <c r="AI10" s="674"/>
      <c r="AJ10" s="674"/>
      <c r="AK10" s="674"/>
      <c r="AL10" s="643">
        <v>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113374</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7680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7680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109161</v>
      </c>
      <c r="S11" s="621"/>
      <c r="T11" s="621"/>
      <c r="U11" s="621"/>
      <c r="V11" s="621"/>
      <c r="W11" s="621"/>
      <c r="X11" s="621"/>
      <c r="Y11" s="622"/>
      <c r="Z11" s="673">
        <v>0.4</v>
      </c>
      <c r="AA11" s="673"/>
      <c r="AB11" s="673"/>
      <c r="AC11" s="673"/>
      <c r="AD11" s="674">
        <v>109161</v>
      </c>
      <c r="AE11" s="674"/>
      <c r="AF11" s="674"/>
      <c r="AG11" s="674"/>
      <c r="AH11" s="674"/>
      <c r="AI11" s="674"/>
      <c r="AJ11" s="674"/>
      <c r="AK11" s="674"/>
      <c r="AL11" s="643">
        <v>0.8</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205174</v>
      </c>
      <c r="BH11" s="621"/>
      <c r="BI11" s="621"/>
      <c r="BJ11" s="621"/>
      <c r="BK11" s="621"/>
      <c r="BL11" s="621"/>
      <c r="BM11" s="621"/>
      <c r="BN11" s="622"/>
      <c r="BO11" s="673">
        <v>4.2</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1212653</v>
      </c>
      <c r="CS11" s="621"/>
      <c r="CT11" s="621"/>
      <c r="CU11" s="621"/>
      <c r="CV11" s="621"/>
      <c r="CW11" s="621"/>
      <c r="CX11" s="621"/>
      <c r="CY11" s="622"/>
      <c r="CZ11" s="673">
        <v>5.0999999999999996</v>
      </c>
      <c r="DA11" s="673"/>
      <c r="DB11" s="673"/>
      <c r="DC11" s="673"/>
      <c r="DD11" s="626">
        <v>145574</v>
      </c>
      <c r="DE11" s="621"/>
      <c r="DF11" s="621"/>
      <c r="DG11" s="621"/>
      <c r="DH11" s="621"/>
      <c r="DI11" s="621"/>
      <c r="DJ11" s="621"/>
      <c r="DK11" s="621"/>
      <c r="DL11" s="621"/>
      <c r="DM11" s="621"/>
      <c r="DN11" s="621"/>
      <c r="DO11" s="621"/>
      <c r="DP11" s="622"/>
      <c r="DQ11" s="626">
        <v>925841</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2513788</v>
      </c>
      <c r="BH12" s="621"/>
      <c r="BI12" s="621"/>
      <c r="BJ12" s="621"/>
      <c r="BK12" s="621"/>
      <c r="BL12" s="621"/>
      <c r="BM12" s="621"/>
      <c r="BN12" s="622"/>
      <c r="BO12" s="673">
        <v>50.9</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706533</v>
      </c>
      <c r="CS12" s="621"/>
      <c r="CT12" s="621"/>
      <c r="CU12" s="621"/>
      <c r="CV12" s="621"/>
      <c r="CW12" s="621"/>
      <c r="CX12" s="621"/>
      <c r="CY12" s="622"/>
      <c r="CZ12" s="673">
        <v>3</v>
      </c>
      <c r="DA12" s="673"/>
      <c r="DB12" s="673"/>
      <c r="DC12" s="673"/>
      <c r="DD12" s="626">
        <v>301464</v>
      </c>
      <c r="DE12" s="621"/>
      <c r="DF12" s="621"/>
      <c r="DG12" s="621"/>
      <c r="DH12" s="621"/>
      <c r="DI12" s="621"/>
      <c r="DJ12" s="621"/>
      <c r="DK12" s="621"/>
      <c r="DL12" s="621"/>
      <c r="DM12" s="621"/>
      <c r="DN12" s="621"/>
      <c r="DO12" s="621"/>
      <c r="DP12" s="622"/>
      <c r="DQ12" s="626">
        <v>399107</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48036</v>
      </c>
      <c r="S13" s="621"/>
      <c r="T13" s="621"/>
      <c r="U13" s="621"/>
      <c r="V13" s="621"/>
      <c r="W13" s="621"/>
      <c r="X13" s="621"/>
      <c r="Y13" s="622"/>
      <c r="Z13" s="673">
        <v>0.2</v>
      </c>
      <c r="AA13" s="673"/>
      <c r="AB13" s="673"/>
      <c r="AC13" s="673"/>
      <c r="AD13" s="674">
        <v>48036</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2501728</v>
      </c>
      <c r="BH13" s="621"/>
      <c r="BI13" s="621"/>
      <c r="BJ13" s="621"/>
      <c r="BK13" s="621"/>
      <c r="BL13" s="621"/>
      <c r="BM13" s="621"/>
      <c r="BN13" s="622"/>
      <c r="BO13" s="673">
        <v>50.7</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2342275</v>
      </c>
      <c r="CS13" s="621"/>
      <c r="CT13" s="621"/>
      <c r="CU13" s="621"/>
      <c r="CV13" s="621"/>
      <c r="CW13" s="621"/>
      <c r="CX13" s="621"/>
      <c r="CY13" s="622"/>
      <c r="CZ13" s="673">
        <v>9.9</v>
      </c>
      <c r="DA13" s="673"/>
      <c r="DB13" s="673"/>
      <c r="DC13" s="673"/>
      <c r="DD13" s="626">
        <v>1026506</v>
      </c>
      <c r="DE13" s="621"/>
      <c r="DF13" s="621"/>
      <c r="DG13" s="621"/>
      <c r="DH13" s="621"/>
      <c r="DI13" s="621"/>
      <c r="DJ13" s="621"/>
      <c r="DK13" s="621"/>
      <c r="DL13" s="621"/>
      <c r="DM13" s="621"/>
      <c r="DN13" s="621"/>
      <c r="DO13" s="621"/>
      <c r="DP13" s="622"/>
      <c r="DQ13" s="626">
        <v>1534597</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134853</v>
      </c>
      <c r="BH14" s="621"/>
      <c r="BI14" s="621"/>
      <c r="BJ14" s="621"/>
      <c r="BK14" s="621"/>
      <c r="BL14" s="621"/>
      <c r="BM14" s="621"/>
      <c r="BN14" s="622"/>
      <c r="BO14" s="673">
        <v>2.7</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971232</v>
      </c>
      <c r="CS14" s="621"/>
      <c r="CT14" s="621"/>
      <c r="CU14" s="621"/>
      <c r="CV14" s="621"/>
      <c r="CW14" s="621"/>
      <c r="CX14" s="621"/>
      <c r="CY14" s="622"/>
      <c r="CZ14" s="673">
        <v>4.0999999999999996</v>
      </c>
      <c r="DA14" s="673"/>
      <c r="DB14" s="673"/>
      <c r="DC14" s="673"/>
      <c r="DD14" s="626">
        <v>207453</v>
      </c>
      <c r="DE14" s="621"/>
      <c r="DF14" s="621"/>
      <c r="DG14" s="621"/>
      <c r="DH14" s="621"/>
      <c r="DI14" s="621"/>
      <c r="DJ14" s="621"/>
      <c r="DK14" s="621"/>
      <c r="DL14" s="621"/>
      <c r="DM14" s="621"/>
      <c r="DN14" s="621"/>
      <c r="DO14" s="621"/>
      <c r="DP14" s="622"/>
      <c r="DQ14" s="626">
        <v>756075</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16776</v>
      </c>
      <c r="S15" s="621"/>
      <c r="T15" s="621"/>
      <c r="U15" s="621"/>
      <c r="V15" s="621"/>
      <c r="W15" s="621"/>
      <c r="X15" s="621"/>
      <c r="Y15" s="622"/>
      <c r="Z15" s="673">
        <v>0.1</v>
      </c>
      <c r="AA15" s="673"/>
      <c r="AB15" s="673"/>
      <c r="AC15" s="673"/>
      <c r="AD15" s="674">
        <v>16776</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272021</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3523858</v>
      </c>
      <c r="CS15" s="621"/>
      <c r="CT15" s="621"/>
      <c r="CU15" s="621"/>
      <c r="CV15" s="621"/>
      <c r="CW15" s="621"/>
      <c r="CX15" s="621"/>
      <c r="CY15" s="622"/>
      <c r="CZ15" s="673">
        <v>14.9</v>
      </c>
      <c r="DA15" s="673"/>
      <c r="DB15" s="673"/>
      <c r="DC15" s="673"/>
      <c r="DD15" s="626">
        <v>1647390</v>
      </c>
      <c r="DE15" s="621"/>
      <c r="DF15" s="621"/>
      <c r="DG15" s="621"/>
      <c r="DH15" s="621"/>
      <c r="DI15" s="621"/>
      <c r="DJ15" s="621"/>
      <c r="DK15" s="621"/>
      <c r="DL15" s="621"/>
      <c r="DM15" s="621"/>
      <c r="DN15" s="621"/>
      <c r="DO15" s="621"/>
      <c r="DP15" s="622"/>
      <c r="DQ15" s="626">
        <v>1684895</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8430845</v>
      </c>
      <c r="S16" s="621"/>
      <c r="T16" s="621"/>
      <c r="U16" s="621"/>
      <c r="V16" s="621"/>
      <c r="W16" s="621"/>
      <c r="X16" s="621"/>
      <c r="Y16" s="622"/>
      <c r="Z16" s="673">
        <v>33.5</v>
      </c>
      <c r="AA16" s="673"/>
      <c r="AB16" s="673"/>
      <c r="AC16" s="673"/>
      <c r="AD16" s="674">
        <v>7430265</v>
      </c>
      <c r="AE16" s="674"/>
      <c r="AF16" s="674"/>
      <c r="AG16" s="674"/>
      <c r="AH16" s="674"/>
      <c r="AI16" s="674"/>
      <c r="AJ16" s="674"/>
      <c r="AK16" s="674"/>
      <c r="AL16" s="643">
        <v>54.9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7430265</v>
      </c>
      <c r="S17" s="621"/>
      <c r="T17" s="621"/>
      <c r="U17" s="621"/>
      <c r="V17" s="621"/>
      <c r="W17" s="621"/>
      <c r="X17" s="621"/>
      <c r="Y17" s="622"/>
      <c r="Z17" s="673">
        <v>29.5</v>
      </c>
      <c r="AA17" s="673"/>
      <c r="AB17" s="673"/>
      <c r="AC17" s="673"/>
      <c r="AD17" s="674">
        <v>7430265</v>
      </c>
      <c r="AE17" s="674"/>
      <c r="AF17" s="674"/>
      <c r="AG17" s="674"/>
      <c r="AH17" s="674"/>
      <c r="AI17" s="674"/>
      <c r="AJ17" s="674"/>
      <c r="AK17" s="674"/>
      <c r="AL17" s="643">
        <v>54.9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2631183</v>
      </c>
      <c r="CS17" s="621"/>
      <c r="CT17" s="621"/>
      <c r="CU17" s="621"/>
      <c r="CV17" s="621"/>
      <c r="CW17" s="621"/>
      <c r="CX17" s="621"/>
      <c r="CY17" s="622"/>
      <c r="CZ17" s="673">
        <v>11.1</v>
      </c>
      <c r="DA17" s="673"/>
      <c r="DB17" s="673"/>
      <c r="DC17" s="673"/>
      <c r="DD17" s="626" t="s">
        <v>112</v>
      </c>
      <c r="DE17" s="621"/>
      <c r="DF17" s="621"/>
      <c r="DG17" s="621"/>
      <c r="DH17" s="621"/>
      <c r="DI17" s="621"/>
      <c r="DJ17" s="621"/>
      <c r="DK17" s="621"/>
      <c r="DL17" s="621"/>
      <c r="DM17" s="621"/>
      <c r="DN17" s="621"/>
      <c r="DO17" s="621"/>
      <c r="DP17" s="622"/>
      <c r="DQ17" s="626">
        <v>2490302</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990239</v>
      </c>
      <c r="S18" s="621"/>
      <c r="T18" s="621"/>
      <c r="U18" s="621"/>
      <c r="V18" s="621"/>
      <c r="W18" s="621"/>
      <c r="X18" s="621"/>
      <c r="Y18" s="622"/>
      <c r="Z18" s="673">
        <v>3.9</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10341</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20845</v>
      </c>
      <c r="BH19" s="621"/>
      <c r="BI19" s="621"/>
      <c r="BJ19" s="621"/>
      <c r="BK19" s="621"/>
      <c r="BL19" s="621"/>
      <c r="BM19" s="621"/>
      <c r="BN19" s="622"/>
      <c r="BO19" s="673">
        <v>0.4</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14501158</v>
      </c>
      <c r="S20" s="621"/>
      <c r="T20" s="621"/>
      <c r="U20" s="621"/>
      <c r="V20" s="621"/>
      <c r="W20" s="621"/>
      <c r="X20" s="621"/>
      <c r="Y20" s="622"/>
      <c r="Z20" s="673">
        <v>57.6</v>
      </c>
      <c r="AA20" s="673"/>
      <c r="AB20" s="673"/>
      <c r="AC20" s="673"/>
      <c r="AD20" s="674">
        <v>13500578</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20845</v>
      </c>
      <c r="BH20" s="621"/>
      <c r="BI20" s="621"/>
      <c r="BJ20" s="621"/>
      <c r="BK20" s="621"/>
      <c r="BL20" s="621"/>
      <c r="BM20" s="621"/>
      <c r="BN20" s="622"/>
      <c r="BO20" s="673">
        <v>0.4</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23615254</v>
      </c>
      <c r="CS20" s="621"/>
      <c r="CT20" s="621"/>
      <c r="CU20" s="621"/>
      <c r="CV20" s="621"/>
      <c r="CW20" s="621"/>
      <c r="CX20" s="621"/>
      <c r="CY20" s="622"/>
      <c r="CZ20" s="673">
        <v>100</v>
      </c>
      <c r="DA20" s="673"/>
      <c r="DB20" s="673"/>
      <c r="DC20" s="673"/>
      <c r="DD20" s="626">
        <v>3509850</v>
      </c>
      <c r="DE20" s="621"/>
      <c r="DF20" s="621"/>
      <c r="DG20" s="621"/>
      <c r="DH20" s="621"/>
      <c r="DI20" s="621"/>
      <c r="DJ20" s="621"/>
      <c r="DK20" s="621"/>
      <c r="DL20" s="621"/>
      <c r="DM20" s="621"/>
      <c r="DN20" s="621"/>
      <c r="DO20" s="621"/>
      <c r="DP20" s="622"/>
      <c r="DQ20" s="626">
        <v>16395641</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5689</v>
      </c>
      <c r="S21" s="621"/>
      <c r="T21" s="621"/>
      <c r="U21" s="621"/>
      <c r="V21" s="621"/>
      <c r="W21" s="621"/>
      <c r="X21" s="621"/>
      <c r="Y21" s="622"/>
      <c r="Z21" s="673">
        <v>0</v>
      </c>
      <c r="AA21" s="673"/>
      <c r="AB21" s="673"/>
      <c r="AC21" s="673"/>
      <c r="AD21" s="674">
        <v>5689</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20845</v>
      </c>
      <c r="BH21" s="621"/>
      <c r="BI21" s="621"/>
      <c r="BJ21" s="621"/>
      <c r="BK21" s="621"/>
      <c r="BL21" s="621"/>
      <c r="BM21" s="621"/>
      <c r="BN21" s="622"/>
      <c r="BO21" s="673">
        <v>0.4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133933</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202892</v>
      </c>
      <c r="S23" s="621"/>
      <c r="T23" s="621"/>
      <c r="U23" s="621"/>
      <c r="V23" s="621"/>
      <c r="W23" s="621"/>
      <c r="X23" s="621"/>
      <c r="Y23" s="622"/>
      <c r="Z23" s="673">
        <v>0.8</v>
      </c>
      <c r="AA23" s="673"/>
      <c r="AB23" s="673"/>
      <c r="AC23" s="673"/>
      <c r="AD23" s="674">
        <v>5402</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29552</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10017111</v>
      </c>
      <c r="CS24" s="671"/>
      <c r="CT24" s="671"/>
      <c r="CU24" s="671"/>
      <c r="CV24" s="671"/>
      <c r="CW24" s="671"/>
      <c r="CX24" s="671"/>
      <c r="CY24" s="718"/>
      <c r="CZ24" s="722">
        <v>42.4</v>
      </c>
      <c r="DA24" s="723"/>
      <c r="DB24" s="723"/>
      <c r="DC24" s="724"/>
      <c r="DD24" s="717">
        <v>7222518</v>
      </c>
      <c r="DE24" s="671"/>
      <c r="DF24" s="671"/>
      <c r="DG24" s="671"/>
      <c r="DH24" s="671"/>
      <c r="DI24" s="671"/>
      <c r="DJ24" s="671"/>
      <c r="DK24" s="718"/>
      <c r="DL24" s="717">
        <v>7139015</v>
      </c>
      <c r="DM24" s="671"/>
      <c r="DN24" s="671"/>
      <c r="DO24" s="671"/>
      <c r="DP24" s="671"/>
      <c r="DQ24" s="671"/>
      <c r="DR24" s="671"/>
      <c r="DS24" s="671"/>
      <c r="DT24" s="671"/>
      <c r="DU24" s="671"/>
      <c r="DV24" s="718"/>
      <c r="DW24" s="719">
        <v>50.2</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2883959</v>
      </c>
      <c r="S25" s="621"/>
      <c r="T25" s="621"/>
      <c r="U25" s="621"/>
      <c r="V25" s="621"/>
      <c r="W25" s="621"/>
      <c r="X25" s="621"/>
      <c r="Y25" s="622"/>
      <c r="Z25" s="673">
        <v>11.5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3758923</v>
      </c>
      <c r="CS25" s="639"/>
      <c r="CT25" s="639"/>
      <c r="CU25" s="639"/>
      <c r="CV25" s="639"/>
      <c r="CW25" s="639"/>
      <c r="CX25" s="639"/>
      <c r="CY25" s="640"/>
      <c r="CZ25" s="623">
        <v>15.9</v>
      </c>
      <c r="DA25" s="641"/>
      <c r="DB25" s="641"/>
      <c r="DC25" s="642"/>
      <c r="DD25" s="626">
        <v>3598841</v>
      </c>
      <c r="DE25" s="639"/>
      <c r="DF25" s="639"/>
      <c r="DG25" s="639"/>
      <c r="DH25" s="639"/>
      <c r="DI25" s="639"/>
      <c r="DJ25" s="639"/>
      <c r="DK25" s="640"/>
      <c r="DL25" s="626">
        <v>3525215</v>
      </c>
      <c r="DM25" s="639"/>
      <c r="DN25" s="639"/>
      <c r="DO25" s="639"/>
      <c r="DP25" s="639"/>
      <c r="DQ25" s="639"/>
      <c r="DR25" s="639"/>
      <c r="DS25" s="639"/>
      <c r="DT25" s="639"/>
      <c r="DU25" s="639"/>
      <c r="DV25" s="640"/>
      <c r="DW25" s="643">
        <v>24.8</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2410802</v>
      </c>
      <c r="CS26" s="621"/>
      <c r="CT26" s="621"/>
      <c r="CU26" s="621"/>
      <c r="CV26" s="621"/>
      <c r="CW26" s="621"/>
      <c r="CX26" s="621"/>
      <c r="CY26" s="622"/>
      <c r="CZ26" s="623">
        <v>10.199999999999999</v>
      </c>
      <c r="DA26" s="641"/>
      <c r="DB26" s="641"/>
      <c r="DC26" s="642"/>
      <c r="DD26" s="626">
        <v>2281519</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1348842</v>
      </c>
      <c r="S27" s="621"/>
      <c r="T27" s="621"/>
      <c r="U27" s="621"/>
      <c r="V27" s="621"/>
      <c r="W27" s="621"/>
      <c r="X27" s="621"/>
      <c r="Y27" s="622"/>
      <c r="Z27" s="673">
        <v>5.4</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4938559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3627005</v>
      </c>
      <c r="CS27" s="639"/>
      <c r="CT27" s="639"/>
      <c r="CU27" s="639"/>
      <c r="CV27" s="639"/>
      <c r="CW27" s="639"/>
      <c r="CX27" s="639"/>
      <c r="CY27" s="640"/>
      <c r="CZ27" s="623">
        <v>15.4</v>
      </c>
      <c r="DA27" s="641"/>
      <c r="DB27" s="641"/>
      <c r="DC27" s="642"/>
      <c r="DD27" s="626">
        <v>1133375</v>
      </c>
      <c r="DE27" s="639"/>
      <c r="DF27" s="639"/>
      <c r="DG27" s="639"/>
      <c r="DH27" s="639"/>
      <c r="DI27" s="639"/>
      <c r="DJ27" s="639"/>
      <c r="DK27" s="640"/>
      <c r="DL27" s="626">
        <v>1123498</v>
      </c>
      <c r="DM27" s="639"/>
      <c r="DN27" s="639"/>
      <c r="DO27" s="639"/>
      <c r="DP27" s="639"/>
      <c r="DQ27" s="639"/>
      <c r="DR27" s="639"/>
      <c r="DS27" s="639"/>
      <c r="DT27" s="639"/>
      <c r="DU27" s="639"/>
      <c r="DV27" s="640"/>
      <c r="DW27" s="643">
        <v>7.9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75722</v>
      </c>
      <c r="S28" s="621"/>
      <c r="T28" s="621"/>
      <c r="U28" s="621"/>
      <c r="V28" s="621"/>
      <c r="W28" s="621"/>
      <c r="X28" s="621"/>
      <c r="Y28" s="622"/>
      <c r="Z28" s="673">
        <v>0.3</v>
      </c>
      <c r="AA28" s="673"/>
      <c r="AB28" s="673"/>
      <c r="AC28" s="673"/>
      <c r="AD28" s="674">
        <v>26286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2631183</v>
      </c>
      <c r="CS28" s="621"/>
      <c r="CT28" s="621"/>
      <c r="CU28" s="621"/>
      <c r="CV28" s="621"/>
      <c r="CW28" s="621"/>
      <c r="CX28" s="621"/>
      <c r="CY28" s="622"/>
      <c r="CZ28" s="623">
        <v>11.1</v>
      </c>
      <c r="DA28" s="641"/>
      <c r="DB28" s="641"/>
      <c r="DC28" s="642"/>
      <c r="DD28" s="626">
        <v>2490302</v>
      </c>
      <c r="DE28" s="621"/>
      <c r="DF28" s="621"/>
      <c r="DG28" s="621"/>
      <c r="DH28" s="621"/>
      <c r="DI28" s="621"/>
      <c r="DJ28" s="621"/>
      <c r="DK28" s="622"/>
      <c r="DL28" s="626">
        <v>2490302</v>
      </c>
      <c r="DM28" s="621"/>
      <c r="DN28" s="621"/>
      <c r="DO28" s="621"/>
      <c r="DP28" s="621"/>
      <c r="DQ28" s="621"/>
      <c r="DR28" s="621"/>
      <c r="DS28" s="621"/>
      <c r="DT28" s="621"/>
      <c r="DU28" s="621"/>
      <c r="DV28" s="622"/>
      <c r="DW28" s="643">
        <v>17.5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152115</v>
      </c>
      <c r="S29" s="621"/>
      <c r="T29" s="621"/>
      <c r="U29" s="621"/>
      <c r="V29" s="621"/>
      <c r="W29" s="621"/>
      <c r="X29" s="621"/>
      <c r="Y29" s="622"/>
      <c r="Z29" s="673">
        <v>0.6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2631183</v>
      </c>
      <c r="CS29" s="639"/>
      <c r="CT29" s="639"/>
      <c r="CU29" s="639"/>
      <c r="CV29" s="639"/>
      <c r="CW29" s="639"/>
      <c r="CX29" s="639"/>
      <c r="CY29" s="640"/>
      <c r="CZ29" s="623">
        <v>11.1</v>
      </c>
      <c r="DA29" s="641"/>
      <c r="DB29" s="641"/>
      <c r="DC29" s="642"/>
      <c r="DD29" s="626">
        <v>2490302</v>
      </c>
      <c r="DE29" s="639"/>
      <c r="DF29" s="639"/>
      <c r="DG29" s="639"/>
      <c r="DH29" s="639"/>
      <c r="DI29" s="639"/>
      <c r="DJ29" s="639"/>
      <c r="DK29" s="640"/>
      <c r="DL29" s="626">
        <v>2490302</v>
      </c>
      <c r="DM29" s="639"/>
      <c r="DN29" s="639"/>
      <c r="DO29" s="639"/>
      <c r="DP29" s="639"/>
      <c r="DQ29" s="639"/>
      <c r="DR29" s="639"/>
      <c r="DS29" s="639"/>
      <c r="DT29" s="639"/>
      <c r="DU29" s="639"/>
      <c r="DV29" s="640"/>
      <c r="DW29" s="643">
        <v>17.5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1182489</v>
      </c>
      <c r="S30" s="621"/>
      <c r="T30" s="621"/>
      <c r="U30" s="621"/>
      <c r="V30" s="621"/>
      <c r="W30" s="621"/>
      <c r="X30" s="621"/>
      <c r="Y30" s="622"/>
      <c r="Z30" s="673">
        <v>4.7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98.4</v>
      </c>
      <c r="BH30" s="687"/>
      <c r="BI30" s="687"/>
      <c r="BJ30" s="687"/>
      <c r="BK30" s="687"/>
      <c r="BL30" s="687"/>
      <c r="BM30" s="688">
        <v>91</v>
      </c>
      <c r="BN30" s="687"/>
      <c r="BO30" s="687"/>
      <c r="BP30" s="687"/>
      <c r="BQ30" s="689"/>
      <c r="BR30" s="686">
        <v>98.6</v>
      </c>
      <c r="BS30" s="687"/>
      <c r="BT30" s="687"/>
      <c r="BU30" s="687"/>
      <c r="BV30" s="687"/>
      <c r="BW30" s="687"/>
      <c r="BX30" s="688">
        <v>90.4</v>
      </c>
      <c r="BY30" s="687"/>
      <c r="BZ30" s="687"/>
      <c r="CA30" s="687"/>
      <c r="CB30" s="689"/>
      <c r="CD30" s="692"/>
      <c r="CE30" s="693"/>
      <c r="CF30" s="657" t="s">
        <v>292</v>
      </c>
      <c r="CG30" s="654"/>
      <c r="CH30" s="654"/>
      <c r="CI30" s="654"/>
      <c r="CJ30" s="654"/>
      <c r="CK30" s="654"/>
      <c r="CL30" s="654"/>
      <c r="CM30" s="654"/>
      <c r="CN30" s="654"/>
      <c r="CO30" s="654"/>
      <c r="CP30" s="654"/>
      <c r="CQ30" s="655"/>
      <c r="CR30" s="620">
        <v>2405315</v>
      </c>
      <c r="CS30" s="621"/>
      <c r="CT30" s="621"/>
      <c r="CU30" s="621"/>
      <c r="CV30" s="621"/>
      <c r="CW30" s="621"/>
      <c r="CX30" s="621"/>
      <c r="CY30" s="622"/>
      <c r="CZ30" s="623">
        <v>10.199999999999999</v>
      </c>
      <c r="DA30" s="641"/>
      <c r="DB30" s="641"/>
      <c r="DC30" s="642"/>
      <c r="DD30" s="626">
        <v>2279940</v>
      </c>
      <c r="DE30" s="621"/>
      <c r="DF30" s="621"/>
      <c r="DG30" s="621"/>
      <c r="DH30" s="621"/>
      <c r="DI30" s="621"/>
      <c r="DJ30" s="621"/>
      <c r="DK30" s="622"/>
      <c r="DL30" s="626">
        <v>2279940</v>
      </c>
      <c r="DM30" s="621"/>
      <c r="DN30" s="621"/>
      <c r="DO30" s="621"/>
      <c r="DP30" s="621"/>
      <c r="DQ30" s="621"/>
      <c r="DR30" s="621"/>
      <c r="DS30" s="621"/>
      <c r="DT30" s="621"/>
      <c r="DU30" s="621"/>
      <c r="DV30" s="622"/>
      <c r="DW30" s="643">
        <v>16</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1924071</v>
      </c>
      <c r="S31" s="621"/>
      <c r="T31" s="621"/>
      <c r="U31" s="621"/>
      <c r="V31" s="621"/>
      <c r="W31" s="621"/>
      <c r="X31" s="621"/>
      <c r="Y31" s="622"/>
      <c r="Z31" s="673">
        <v>7.6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96.4</v>
      </c>
      <c r="BN31" s="685"/>
      <c r="BO31" s="685"/>
      <c r="BP31" s="685"/>
      <c r="BQ31" s="649"/>
      <c r="BR31" s="684">
        <v>98.9</v>
      </c>
      <c r="BS31" s="639"/>
      <c r="BT31" s="639"/>
      <c r="BU31" s="639"/>
      <c r="BV31" s="639"/>
      <c r="BW31" s="639"/>
      <c r="BX31" s="675">
        <v>95.5</v>
      </c>
      <c r="BY31" s="685"/>
      <c r="BZ31" s="685"/>
      <c r="CA31" s="685"/>
      <c r="CB31" s="649"/>
      <c r="CD31" s="692"/>
      <c r="CE31" s="693"/>
      <c r="CF31" s="657" t="s">
        <v>296</v>
      </c>
      <c r="CG31" s="654"/>
      <c r="CH31" s="654"/>
      <c r="CI31" s="654"/>
      <c r="CJ31" s="654"/>
      <c r="CK31" s="654"/>
      <c r="CL31" s="654"/>
      <c r="CM31" s="654"/>
      <c r="CN31" s="654"/>
      <c r="CO31" s="654"/>
      <c r="CP31" s="654"/>
      <c r="CQ31" s="655"/>
      <c r="CR31" s="620">
        <v>225868</v>
      </c>
      <c r="CS31" s="639"/>
      <c r="CT31" s="639"/>
      <c r="CU31" s="639"/>
      <c r="CV31" s="639"/>
      <c r="CW31" s="639"/>
      <c r="CX31" s="639"/>
      <c r="CY31" s="640"/>
      <c r="CZ31" s="623">
        <v>1</v>
      </c>
      <c r="DA31" s="641"/>
      <c r="DB31" s="641"/>
      <c r="DC31" s="642"/>
      <c r="DD31" s="626">
        <v>210362</v>
      </c>
      <c r="DE31" s="639"/>
      <c r="DF31" s="639"/>
      <c r="DG31" s="639"/>
      <c r="DH31" s="639"/>
      <c r="DI31" s="639"/>
      <c r="DJ31" s="639"/>
      <c r="DK31" s="640"/>
      <c r="DL31" s="626">
        <v>210362</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420417</v>
      </c>
      <c r="S32" s="621"/>
      <c r="T32" s="621"/>
      <c r="U32" s="621"/>
      <c r="V32" s="621"/>
      <c r="W32" s="621"/>
      <c r="X32" s="621"/>
      <c r="Y32" s="622"/>
      <c r="Z32" s="673">
        <v>1.7</v>
      </c>
      <c r="AA32" s="673"/>
      <c r="AB32" s="673"/>
      <c r="AC32" s="673"/>
      <c r="AD32" s="674">
        <v>467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97.8</v>
      </c>
      <c r="BH32" s="605"/>
      <c r="BI32" s="605"/>
      <c r="BJ32" s="605"/>
      <c r="BK32" s="605"/>
      <c r="BL32" s="605"/>
      <c r="BM32" s="668">
        <v>86</v>
      </c>
      <c r="BN32" s="605"/>
      <c r="BO32" s="605"/>
      <c r="BP32" s="605"/>
      <c r="BQ32" s="662"/>
      <c r="BR32" s="683">
        <v>98.2</v>
      </c>
      <c r="BS32" s="605"/>
      <c r="BT32" s="605"/>
      <c r="BU32" s="605"/>
      <c r="BV32" s="605"/>
      <c r="BW32" s="605"/>
      <c r="BX32" s="668">
        <v>85.5</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2319316</v>
      </c>
      <c r="S33" s="621"/>
      <c r="T33" s="621"/>
      <c r="U33" s="621"/>
      <c r="V33" s="621"/>
      <c r="W33" s="621"/>
      <c r="X33" s="621"/>
      <c r="Y33" s="622"/>
      <c r="Z33" s="673">
        <v>9.1999999999999993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10088293</v>
      </c>
      <c r="CS33" s="639"/>
      <c r="CT33" s="639"/>
      <c r="CU33" s="639"/>
      <c r="CV33" s="639"/>
      <c r="CW33" s="639"/>
      <c r="CX33" s="639"/>
      <c r="CY33" s="640"/>
      <c r="CZ33" s="623">
        <v>42.7</v>
      </c>
      <c r="DA33" s="641"/>
      <c r="DB33" s="641"/>
      <c r="DC33" s="642"/>
      <c r="DD33" s="626">
        <v>8507585</v>
      </c>
      <c r="DE33" s="639"/>
      <c r="DF33" s="639"/>
      <c r="DG33" s="639"/>
      <c r="DH33" s="639"/>
      <c r="DI33" s="639"/>
      <c r="DJ33" s="639"/>
      <c r="DK33" s="640"/>
      <c r="DL33" s="626">
        <v>5422790</v>
      </c>
      <c r="DM33" s="639"/>
      <c r="DN33" s="639"/>
      <c r="DO33" s="639"/>
      <c r="DP33" s="639"/>
      <c r="DQ33" s="639"/>
      <c r="DR33" s="639"/>
      <c r="DS33" s="639"/>
      <c r="DT33" s="639"/>
      <c r="DU33" s="639"/>
      <c r="DV33" s="640"/>
      <c r="DW33" s="643">
        <v>38.1</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3420075</v>
      </c>
      <c r="CS34" s="621"/>
      <c r="CT34" s="621"/>
      <c r="CU34" s="621"/>
      <c r="CV34" s="621"/>
      <c r="CW34" s="621"/>
      <c r="CX34" s="621"/>
      <c r="CY34" s="622"/>
      <c r="CZ34" s="623">
        <v>14.5</v>
      </c>
      <c r="DA34" s="641"/>
      <c r="DB34" s="641"/>
      <c r="DC34" s="642"/>
      <c r="DD34" s="626">
        <v>2641426</v>
      </c>
      <c r="DE34" s="621"/>
      <c r="DF34" s="621"/>
      <c r="DG34" s="621"/>
      <c r="DH34" s="621"/>
      <c r="DI34" s="621"/>
      <c r="DJ34" s="621"/>
      <c r="DK34" s="622"/>
      <c r="DL34" s="626">
        <v>2177665</v>
      </c>
      <c r="DM34" s="621"/>
      <c r="DN34" s="621"/>
      <c r="DO34" s="621"/>
      <c r="DP34" s="621"/>
      <c r="DQ34" s="621"/>
      <c r="DR34" s="621"/>
      <c r="DS34" s="621"/>
      <c r="DT34" s="621"/>
      <c r="DU34" s="621"/>
      <c r="DV34" s="622"/>
      <c r="DW34" s="643">
        <v>15.3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680916</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3146856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253093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148390</v>
      </c>
      <c r="CS35" s="639"/>
      <c r="CT35" s="639"/>
      <c r="CU35" s="639"/>
      <c r="CV35" s="639"/>
      <c r="CW35" s="639"/>
      <c r="CX35" s="639"/>
      <c r="CY35" s="640"/>
      <c r="CZ35" s="623">
        <v>0.6</v>
      </c>
      <c r="DA35" s="641"/>
      <c r="DB35" s="641"/>
      <c r="DC35" s="642"/>
      <c r="DD35" s="626">
        <v>134419</v>
      </c>
      <c r="DE35" s="639"/>
      <c r="DF35" s="639"/>
      <c r="DG35" s="639"/>
      <c r="DH35" s="639"/>
      <c r="DI35" s="639"/>
      <c r="DJ35" s="639"/>
      <c r="DK35" s="640"/>
      <c r="DL35" s="626">
        <v>134419</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25180155</v>
      </c>
      <c r="S36" s="661"/>
      <c r="T36" s="661"/>
      <c r="U36" s="661"/>
      <c r="V36" s="661"/>
      <c r="W36" s="661"/>
      <c r="X36" s="661"/>
      <c r="Y36" s="664"/>
      <c r="Z36" s="665">
        <v>100</v>
      </c>
      <c r="AA36" s="665"/>
      <c r="AB36" s="665"/>
      <c r="AC36" s="665"/>
      <c r="AD36" s="666">
        <v>13538422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671373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208795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2247717</v>
      </c>
      <c r="CS36" s="621"/>
      <c r="CT36" s="621"/>
      <c r="CU36" s="621"/>
      <c r="CV36" s="621"/>
      <c r="CW36" s="621"/>
      <c r="CX36" s="621"/>
      <c r="CY36" s="622"/>
      <c r="CZ36" s="623">
        <v>9.5</v>
      </c>
      <c r="DA36" s="641"/>
      <c r="DB36" s="641"/>
      <c r="DC36" s="642"/>
      <c r="DD36" s="626">
        <v>1828792</v>
      </c>
      <c r="DE36" s="621"/>
      <c r="DF36" s="621"/>
      <c r="DG36" s="621"/>
      <c r="DH36" s="621"/>
      <c r="DI36" s="621"/>
      <c r="DJ36" s="621"/>
      <c r="DK36" s="622"/>
      <c r="DL36" s="626">
        <v>1162980</v>
      </c>
      <c r="DM36" s="621"/>
      <c r="DN36" s="621"/>
      <c r="DO36" s="621"/>
      <c r="DP36" s="621"/>
      <c r="DQ36" s="621"/>
      <c r="DR36" s="621"/>
      <c r="DS36" s="621"/>
      <c r="DT36" s="621"/>
      <c r="DU36" s="621"/>
      <c r="DV36" s="622"/>
      <c r="DW36" s="643">
        <v>8.1999999999999993</v>
      </c>
      <c r="DX36" s="644"/>
      <c r="DY36" s="644"/>
      <c r="DZ36" s="644"/>
      <c r="EA36" s="644"/>
      <c r="EB36" s="644"/>
      <c r="EC36" s="645"/>
    </row>
    <row r="37" spans="2:133" ht="11.25" customHeight="1">
      <c r="AQ37" s="646" t="s">
        <v>314</v>
      </c>
      <c r="AR37" s="647"/>
      <c r="AS37" s="647"/>
      <c r="AT37" s="647"/>
      <c r="AU37" s="647"/>
      <c r="AV37" s="647"/>
      <c r="AW37" s="647"/>
      <c r="AX37" s="647"/>
      <c r="AY37" s="648"/>
      <c r="AZ37" s="620">
        <v>250685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7135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514897</v>
      </c>
      <c r="CS37" s="639"/>
      <c r="CT37" s="639"/>
      <c r="CU37" s="639"/>
      <c r="CV37" s="639"/>
      <c r="CW37" s="639"/>
      <c r="CX37" s="639"/>
      <c r="CY37" s="640"/>
      <c r="CZ37" s="623">
        <v>2.2000000000000002</v>
      </c>
      <c r="DA37" s="641"/>
      <c r="DB37" s="641"/>
      <c r="DC37" s="642"/>
      <c r="DD37" s="626">
        <v>514897</v>
      </c>
      <c r="DE37" s="639"/>
      <c r="DF37" s="639"/>
      <c r="DG37" s="639"/>
      <c r="DH37" s="639"/>
      <c r="DI37" s="639"/>
      <c r="DJ37" s="639"/>
      <c r="DK37" s="640"/>
      <c r="DL37" s="626">
        <v>507487</v>
      </c>
      <c r="DM37" s="639"/>
      <c r="DN37" s="639"/>
      <c r="DO37" s="639"/>
      <c r="DP37" s="639"/>
      <c r="DQ37" s="639"/>
      <c r="DR37" s="639"/>
      <c r="DS37" s="639"/>
      <c r="DT37" s="639"/>
      <c r="DU37" s="639"/>
      <c r="DV37" s="640"/>
      <c r="DW37" s="643">
        <v>3.6</v>
      </c>
      <c r="DX37" s="644"/>
      <c r="DY37" s="644"/>
      <c r="DZ37" s="644"/>
      <c r="EA37" s="644"/>
      <c r="EB37" s="644"/>
      <c r="EC37" s="645"/>
    </row>
    <row r="38" spans="2:133" ht="11.25" customHeight="1">
      <c r="AQ38" s="646" t="s">
        <v>317</v>
      </c>
      <c r="AR38" s="647"/>
      <c r="AS38" s="647"/>
      <c r="AT38" s="647"/>
      <c r="AU38" s="647"/>
      <c r="AV38" s="647"/>
      <c r="AW38" s="647"/>
      <c r="AX38" s="647"/>
      <c r="AY38" s="648"/>
      <c r="AZ38" s="620">
        <v>16860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12208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2862270</v>
      </c>
      <c r="CS38" s="621"/>
      <c r="CT38" s="621"/>
      <c r="CU38" s="621"/>
      <c r="CV38" s="621"/>
      <c r="CW38" s="621"/>
      <c r="CX38" s="621"/>
      <c r="CY38" s="622"/>
      <c r="CZ38" s="623">
        <v>12.1</v>
      </c>
      <c r="DA38" s="641"/>
      <c r="DB38" s="641"/>
      <c r="DC38" s="642"/>
      <c r="DD38" s="626">
        <v>2586874</v>
      </c>
      <c r="DE38" s="621"/>
      <c r="DF38" s="621"/>
      <c r="DG38" s="621"/>
      <c r="DH38" s="621"/>
      <c r="DI38" s="621"/>
      <c r="DJ38" s="621"/>
      <c r="DK38" s="622"/>
      <c r="DL38" s="626">
        <v>1947726</v>
      </c>
      <c r="DM38" s="621"/>
      <c r="DN38" s="621"/>
      <c r="DO38" s="621"/>
      <c r="DP38" s="621"/>
      <c r="DQ38" s="621"/>
      <c r="DR38" s="621"/>
      <c r="DS38" s="621"/>
      <c r="DT38" s="621"/>
      <c r="DU38" s="621"/>
      <c r="DV38" s="622"/>
      <c r="DW38" s="643">
        <v>13.7</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1380041</v>
      </c>
      <c r="CS39" s="639"/>
      <c r="CT39" s="639"/>
      <c r="CU39" s="639"/>
      <c r="CV39" s="639"/>
      <c r="CW39" s="639"/>
      <c r="CX39" s="639"/>
      <c r="CY39" s="640"/>
      <c r="CZ39" s="623">
        <v>5.8</v>
      </c>
      <c r="DA39" s="641"/>
      <c r="DB39" s="641"/>
      <c r="DC39" s="642"/>
      <c r="DD39" s="626">
        <v>1315674</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673085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29800</v>
      </c>
      <c r="CS40" s="621"/>
      <c r="CT40" s="621"/>
      <c r="CU40" s="621"/>
      <c r="CV40" s="621"/>
      <c r="CW40" s="621"/>
      <c r="CX40" s="621"/>
      <c r="CY40" s="622"/>
      <c r="CZ40" s="623">
        <v>0.1</v>
      </c>
      <c r="DA40" s="641"/>
      <c r="DB40" s="641"/>
      <c r="DC40" s="642"/>
      <c r="DD40" s="626">
        <v>400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1534853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3509850</v>
      </c>
      <c r="CS42" s="621"/>
      <c r="CT42" s="621"/>
      <c r="CU42" s="621"/>
      <c r="CV42" s="621"/>
      <c r="CW42" s="621"/>
      <c r="CX42" s="621"/>
      <c r="CY42" s="622"/>
      <c r="CZ42" s="623">
        <v>14.9</v>
      </c>
      <c r="DA42" s="624"/>
      <c r="DB42" s="624"/>
      <c r="DC42" s="625"/>
      <c r="DD42" s="626">
        <v>665538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187419</v>
      </c>
      <c r="CS43" s="639"/>
      <c r="CT43" s="639"/>
      <c r="CU43" s="639"/>
      <c r="CV43" s="639"/>
      <c r="CW43" s="639"/>
      <c r="CX43" s="639"/>
      <c r="CY43" s="640"/>
      <c r="CZ43" s="623">
        <v>0.8</v>
      </c>
      <c r="DA43" s="641"/>
      <c r="DB43" s="641"/>
      <c r="DC43" s="642"/>
      <c r="DD43" s="626">
        <v>187419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3509850</v>
      </c>
      <c r="CS44" s="621"/>
      <c r="CT44" s="621"/>
      <c r="CU44" s="621"/>
      <c r="CV44" s="621"/>
      <c r="CW44" s="621"/>
      <c r="CX44" s="621"/>
      <c r="CY44" s="622"/>
      <c r="CZ44" s="623">
        <v>14.9</v>
      </c>
      <c r="DA44" s="624"/>
      <c r="DB44" s="624"/>
      <c r="DC44" s="625"/>
      <c r="DD44" s="626">
        <v>665538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1763659</v>
      </c>
      <c r="CS45" s="639"/>
      <c r="CT45" s="639"/>
      <c r="CU45" s="639"/>
      <c r="CV45" s="639"/>
      <c r="CW45" s="639"/>
      <c r="CX45" s="639"/>
      <c r="CY45" s="640"/>
      <c r="CZ45" s="623">
        <v>7.5</v>
      </c>
      <c r="DA45" s="641"/>
      <c r="DB45" s="641"/>
      <c r="DC45" s="642"/>
      <c r="DD45" s="626">
        <v>22690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1719658</v>
      </c>
      <c r="CS46" s="621"/>
      <c r="CT46" s="621"/>
      <c r="CU46" s="621"/>
      <c r="CV46" s="621"/>
      <c r="CW46" s="621"/>
      <c r="CX46" s="621"/>
      <c r="CY46" s="622"/>
      <c r="CZ46" s="623">
        <v>7.3</v>
      </c>
      <c r="DA46" s="624"/>
      <c r="DB46" s="624"/>
      <c r="DC46" s="625"/>
      <c r="DD46" s="626">
        <v>616315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23615254</v>
      </c>
      <c r="CS49" s="605"/>
      <c r="CT49" s="605"/>
      <c r="CU49" s="605"/>
      <c r="CV49" s="605"/>
      <c r="CW49" s="605"/>
      <c r="CX49" s="605"/>
      <c r="CY49" s="606"/>
      <c r="CZ49" s="607">
        <v>100</v>
      </c>
      <c r="DA49" s="608"/>
      <c r="DB49" s="608"/>
      <c r="DC49" s="609"/>
      <c r="DD49" s="610">
        <v>16395641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24868</v>
      </c>
      <c r="R7" s="1134"/>
      <c r="S7" s="1134"/>
      <c r="T7" s="1134"/>
      <c r="U7" s="1134"/>
      <c r="V7" s="1134">
        <v>23403</v>
      </c>
      <c r="W7" s="1134"/>
      <c r="X7" s="1134"/>
      <c r="Y7" s="1134"/>
      <c r="Z7" s="1134"/>
      <c r="AA7" s="1134">
        <v>1465</v>
      </c>
      <c r="AB7" s="1134"/>
      <c r="AC7" s="1134"/>
      <c r="AD7" s="1134"/>
      <c r="AE7" s="1135"/>
      <c r="AF7" s="1136">
        <v>1300</v>
      </c>
      <c r="AG7" s="1137"/>
      <c r="AH7" s="1137"/>
      <c r="AI7" s="1137"/>
      <c r="AJ7" s="1138"/>
      <c r="AK7" s="1120">
        <v>1182</v>
      </c>
      <c r="AL7" s="1121"/>
      <c r="AM7" s="1121"/>
      <c r="AN7" s="1121"/>
      <c r="AO7" s="1121"/>
      <c r="AP7" s="1121">
        <v>25854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-1</v>
      </c>
      <c r="CI7" s="1118"/>
      <c r="CJ7" s="1118"/>
      <c r="CK7" s="1118"/>
      <c r="CL7" s="1119"/>
      <c r="CM7" s="1117">
        <v>122</v>
      </c>
      <c r="CN7" s="1118"/>
      <c r="CO7" s="1118"/>
      <c r="CP7" s="1118"/>
      <c r="CQ7" s="1119"/>
      <c r="CR7" s="1117">
        <v>50</v>
      </c>
      <c r="CS7" s="1118"/>
      <c r="CT7" s="1118"/>
      <c r="CU7" s="1118"/>
      <c r="CV7" s="1119"/>
      <c r="CW7" s="1117">
        <v>8</v>
      </c>
      <c r="CX7" s="1118"/>
      <c r="CY7" s="1118"/>
      <c r="CZ7" s="1118"/>
      <c r="DA7" s="1119"/>
      <c r="DB7" s="1117" t="s">
        <v>560</v>
      </c>
      <c r="DC7" s="1118"/>
      <c r="DD7" s="1118"/>
      <c r="DE7" s="1118"/>
      <c r="DF7" s="1119"/>
      <c r="DG7" s="1117" t="s">
        <v>484</v>
      </c>
      <c r="DH7" s="1118"/>
      <c r="DI7" s="1118"/>
      <c r="DJ7" s="1118"/>
      <c r="DK7" s="1119"/>
      <c r="DL7" s="1117" t="s">
        <v>484</v>
      </c>
      <c r="DM7" s="1118"/>
      <c r="DN7" s="1118"/>
      <c r="DO7" s="1118"/>
      <c r="DP7" s="1119"/>
      <c r="DQ7" s="1117" t="s">
        <v>484</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80</v>
      </c>
      <c r="R8" s="1073"/>
      <c r="S8" s="1073"/>
      <c r="T8" s="1073"/>
      <c r="U8" s="1073"/>
      <c r="V8" s="1073">
        <v>7</v>
      </c>
      <c r="W8" s="1073"/>
      <c r="X8" s="1073"/>
      <c r="Y8" s="1073"/>
      <c r="Z8" s="1073"/>
      <c r="AA8" s="1073">
        <v>73</v>
      </c>
      <c r="AB8" s="1073"/>
      <c r="AC8" s="1073"/>
      <c r="AD8" s="1073"/>
      <c r="AE8" s="1074"/>
      <c r="AF8" s="1048">
        <v>73</v>
      </c>
      <c r="AG8" s="1049"/>
      <c r="AH8" s="1049"/>
      <c r="AI8" s="1049"/>
      <c r="AJ8" s="1050"/>
      <c r="AK8" s="1115" t="s">
        <v>539</v>
      </c>
      <c r="AL8" s="1116"/>
      <c r="AM8" s="1116"/>
      <c r="AN8" s="1116"/>
      <c r="AO8" s="1116"/>
      <c r="AP8" s="1116">
        <v>231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-4</v>
      </c>
      <c r="CI8" s="1019"/>
      <c r="CJ8" s="1019"/>
      <c r="CK8" s="1019"/>
      <c r="CL8" s="1020"/>
      <c r="CM8" s="1018">
        <v>226</v>
      </c>
      <c r="CN8" s="1019"/>
      <c r="CO8" s="1019"/>
      <c r="CP8" s="1019"/>
      <c r="CQ8" s="1020"/>
      <c r="CR8" s="1018">
        <v>300</v>
      </c>
      <c r="CS8" s="1019"/>
      <c r="CT8" s="1019"/>
      <c r="CU8" s="1019"/>
      <c r="CV8" s="1020"/>
      <c r="CW8" s="1018" t="s">
        <v>560</v>
      </c>
      <c r="CX8" s="1019"/>
      <c r="CY8" s="1019"/>
      <c r="CZ8" s="1019"/>
      <c r="DA8" s="1020"/>
      <c r="DB8" s="1018" t="s">
        <v>560</v>
      </c>
      <c r="DC8" s="1019"/>
      <c r="DD8" s="1019"/>
      <c r="DE8" s="1019"/>
      <c r="DF8" s="1020"/>
      <c r="DG8" s="1018" t="s">
        <v>484</v>
      </c>
      <c r="DH8" s="1019"/>
      <c r="DI8" s="1019"/>
      <c r="DJ8" s="1019"/>
      <c r="DK8" s="1020"/>
      <c r="DL8" s="1018" t="s">
        <v>484</v>
      </c>
      <c r="DM8" s="1019"/>
      <c r="DN8" s="1019"/>
      <c r="DO8" s="1019"/>
      <c r="DP8" s="1020"/>
      <c r="DQ8" s="1018" t="s">
        <v>484</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1</v>
      </c>
      <c r="R9" s="1073"/>
      <c r="S9" s="1073"/>
      <c r="T9" s="1073"/>
      <c r="U9" s="1073"/>
      <c r="V9" s="1073">
        <v>0</v>
      </c>
      <c r="W9" s="1073"/>
      <c r="X9" s="1073"/>
      <c r="Y9" s="1073"/>
      <c r="Z9" s="1073"/>
      <c r="AA9" s="1073">
        <v>1</v>
      </c>
      <c r="AB9" s="1073"/>
      <c r="AC9" s="1073"/>
      <c r="AD9" s="1073"/>
      <c r="AE9" s="1074"/>
      <c r="AF9" s="1048">
        <v>1</v>
      </c>
      <c r="AG9" s="1049"/>
      <c r="AH9" s="1049"/>
      <c r="AI9" s="1049"/>
      <c r="AJ9" s="1050"/>
      <c r="AK9" s="1115" t="s">
        <v>540</v>
      </c>
      <c r="AL9" s="1116"/>
      <c r="AM9" s="1116"/>
      <c r="AN9" s="1116"/>
      <c r="AO9" s="1116"/>
      <c r="AP9" s="1116" t="s">
        <v>541</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7</v>
      </c>
      <c r="CI9" s="1019"/>
      <c r="CJ9" s="1019"/>
      <c r="CK9" s="1019"/>
      <c r="CL9" s="1020"/>
      <c r="CM9" s="1018">
        <v>116</v>
      </c>
      <c r="CN9" s="1019"/>
      <c r="CO9" s="1019"/>
      <c r="CP9" s="1019"/>
      <c r="CQ9" s="1020"/>
      <c r="CR9" s="1018">
        <v>100</v>
      </c>
      <c r="CS9" s="1019"/>
      <c r="CT9" s="1019"/>
      <c r="CU9" s="1019"/>
      <c r="CV9" s="1020"/>
      <c r="CW9" s="1018" t="s">
        <v>560</v>
      </c>
      <c r="CX9" s="1019"/>
      <c r="CY9" s="1019"/>
      <c r="CZ9" s="1019"/>
      <c r="DA9" s="1020"/>
      <c r="DB9" s="1018" t="s">
        <v>560</v>
      </c>
      <c r="DC9" s="1019"/>
      <c r="DD9" s="1019"/>
      <c r="DE9" s="1019"/>
      <c r="DF9" s="1020"/>
      <c r="DG9" s="1018" t="s">
        <v>484</v>
      </c>
      <c r="DH9" s="1019"/>
      <c r="DI9" s="1019"/>
      <c r="DJ9" s="1019"/>
      <c r="DK9" s="1020"/>
      <c r="DL9" s="1018" t="s">
        <v>484</v>
      </c>
      <c r="DM9" s="1019"/>
      <c r="DN9" s="1019"/>
      <c r="DO9" s="1019"/>
      <c r="DP9" s="1020"/>
      <c r="DQ9" s="1018" t="s">
        <v>484</v>
      </c>
      <c r="DR9" s="1019"/>
      <c r="DS9" s="1019"/>
      <c r="DT9" s="1019"/>
      <c r="DU9" s="1020"/>
      <c r="DV9" s="1021"/>
      <c r="DW9" s="1022"/>
      <c r="DX9" s="1022"/>
      <c r="DY9" s="1022"/>
      <c r="DZ9" s="1023"/>
      <c r="EA9" s="207"/>
    </row>
    <row r="10" spans="1:131" s="208" customFormat="1" ht="26.25" customHeight="1">
      <c r="A10" s="214">
        <v>4</v>
      </c>
      <c r="B10" s="1066" t="s">
        <v>368</v>
      </c>
      <c r="C10" s="1067"/>
      <c r="D10" s="1067"/>
      <c r="E10" s="1067"/>
      <c r="F10" s="1067"/>
      <c r="G10" s="1067"/>
      <c r="H10" s="1067"/>
      <c r="I10" s="1067"/>
      <c r="J10" s="1067"/>
      <c r="K10" s="1067"/>
      <c r="L10" s="1067"/>
      <c r="M10" s="1067"/>
      <c r="N10" s="1067"/>
      <c r="O10" s="1067"/>
      <c r="P10" s="1068"/>
      <c r="Q10" s="1072">
        <v>345</v>
      </c>
      <c r="R10" s="1073"/>
      <c r="S10" s="1073"/>
      <c r="T10" s="1073"/>
      <c r="U10" s="1073"/>
      <c r="V10" s="1073">
        <v>319</v>
      </c>
      <c r="W10" s="1073"/>
      <c r="X10" s="1073"/>
      <c r="Y10" s="1073"/>
      <c r="Z10" s="1073"/>
      <c r="AA10" s="1073">
        <v>26</v>
      </c>
      <c r="AB10" s="1073"/>
      <c r="AC10" s="1073"/>
      <c r="AD10" s="1073"/>
      <c r="AE10" s="1074"/>
      <c r="AF10" s="1048">
        <v>11</v>
      </c>
      <c r="AG10" s="1049"/>
      <c r="AH10" s="1049"/>
      <c r="AI10" s="1049"/>
      <c r="AJ10" s="1050"/>
      <c r="AK10" s="1115">
        <v>90</v>
      </c>
      <c r="AL10" s="1116"/>
      <c r="AM10" s="1116"/>
      <c r="AN10" s="1116"/>
      <c r="AO10" s="1116"/>
      <c r="AP10" s="1116">
        <v>272</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555</v>
      </c>
      <c r="BT10" s="1044"/>
      <c r="BU10" s="1044"/>
      <c r="BV10" s="1044"/>
      <c r="BW10" s="1044"/>
      <c r="BX10" s="1044"/>
      <c r="BY10" s="1044"/>
      <c r="BZ10" s="1044"/>
      <c r="CA10" s="1044"/>
      <c r="CB10" s="1044"/>
      <c r="CC10" s="1044"/>
      <c r="CD10" s="1044"/>
      <c r="CE10" s="1044"/>
      <c r="CF10" s="1044"/>
      <c r="CG10" s="1045"/>
      <c r="CH10" s="1018">
        <v>17</v>
      </c>
      <c r="CI10" s="1019"/>
      <c r="CJ10" s="1019"/>
      <c r="CK10" s="1019"/>
      <c r="CL10" s="1020"/>
      <c r="CM10" s="1018">
        <v>285</v>
      </c>
      <c r="CN10" s="1019"/>
      <c r="CO10" s="1019"/>
      <c r="CP10" s="1019"/>
      <c r="CQ10" s="1020"/>
      <c r="CR10" s="1018">
        <v>48</v>
      </c>
      <c r="CS10" s="1019"/>
      <c r="CT10" s="1019"/>
      <c r="CU10" s="1019"/>
      <c r="CV10" s="1020"/>
      <c r="CW10" s="1018" t="s">
        <v>560</v>
      </c>
      <c r="CX10" s="1019"/>
      <c r="CY10" s="1019"/>
      <c r="CZ10" s="1019"/>
      <c r="DA10" s="1020"/>
      <c r="DB10" s="1018" t="s">
        <v>560</v>
      </c>
      <c r="DC10" s="1019"/>
      <c r="DD10" s="1019"/>
      <c r="DE10" s="1019"/>
      <c r="DF10" s="1020"/>
      <c r="DG10" s="1018" t="s">
        <v>484</v>
      </c>
      <c r="DH10" s="1019"/>
      <c r="DI10" s="1019"/>
      <c r="DJ10" s="1019"/>
      <c r="DK10" s="1020"/>
      <c r="DL10" s="1018" t="s">
        <v>484</v>
      </c>
      <c r="DM10" s="1019"/>
      <c r="DN10" s="1019"/>
      <c r="DO10" s="1019"/>
      <c r="DP10" s="1020"/>
      <c r="DQ10" s="1018" t="s">
        <v>484</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556</v>
      </c>
      <c r="BT11" s="1044"/>
      <c r="BU11" s="1044"/>
      <c r="BV11" s="1044"/>
      <c r="BW11" s="1044"/>
      <c r="BX11" s="1044"/>
      <c r="BY11" s="1044"/>
      <c r="BZ11" s="1044"/>
      <c r="CA11" s="1044"/>
      <c r="CB11" s="1044"/>
      <c r="CC11" s="1044"/>
      <c r="CD11" s="1044"/>
      <c r="CE11" s="1044"/>
      <c r="CF11" s="1044"/>
      <c r="CG11" s="1045"/>
      <c r="CH11" s="1018">
        <v>-4</v>
      </c>
      <c r="CI11" s="1019"/>
      <c r="CJ11" s="1019"/>
      <c r="CK11" s="1019"/>
      <c r="CL11" s="1020"/>
      <c r="CM11" s="1018">
        <v>43</v>
      </c>
      <c r="CN11" s="1019"/>
      <c r="CO11" s="1019"/>
      <c r="CP11" s="1019"/>
      <c r="CQ11" s="1020"/>
      <c r="CR11" s="1018">
        <v>57</v>
      </c>
      <c r="CS11" s="1019"/>
      <c r="CT11" s="1019"/>
      <c r="CU11" s="1019"/>
      <c r="CV11" s="1020"/>
      <c r="CW11" s="1018" t="s">
        <v>550</v>
      </c>
      <c r="CX11" s="1019"/>
      <c r="CY11" s="1019"/>
      <c r="CZ11" s="1019"/>
      <c r="DA11" s="1020"/>
      <c r="DB11" s="1018" t="s">
        <v>560</v>
      </c>
      <c r="DC11" s="1019"/>
      <c r="DD11" s="1019"/>
      <c r="DE11" s="1019"/>
      <c r="DF11" s="1020"/>
      <c r="DG11" s="1018" t="s">
        <v>484</v>
      </c>
      <c r="DH11" s="1019"/>
      <c r="DI11" s="1019"/>
      <c r="DJ11" s="1019"/>
      <c r="DK11" s="1020"/>
      <c r="DL11" s="1018" t="s">
        <v>484</v>
      </c>
      <c r="DM11" s="1019"/>
      <c r="DN11" s="1019"/>
      <c r="DO11" s="1019"/>
      <c r="DP11" s="1020"/>
      <c r="DQ11" s="1018" t="s">
        <v>484</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557</v>
      </c>
      <c r="BT12" s="1044"/>
      <c r="BU12" s="1044"/>
      <c r="BV12" s="1044"/>
      <c r="BW12" s="1044"/>
      <c r="BX12" s="1044"/>
      <c r="BY12" s="1044"/>
      <c r="BZ12" s="1044"/>
      <c r="CA12" s="1044"/>
      <c r="CB12" s="1044"/>
      <c r="CC12" s="1044"/>
      <c r="CD12" s="1044"/>
      <c r="CE12" s="1044"/>
      <c r="CF12" s="1044"/>
      <c r="CG12" s="1045"/>
      <c r="CH12" s="1018">
        <v>-11</v>
      </c>
      <c r="CI12" s="1019"/>
      <c r="CJ12" s="1019"/>
      <c r="CK12" s="1019"/>
      <c r="CL12" s="1020"/>
      <c r="CM12" s="1018">
        <v>67</v>
      </c>
      <c r="CN12" s="1019"/>
      <c r="CO12" s="1019"/>
      <c r="CP12" s="1019"/>
      <c r="CQ12" s="1020"/>
      <c r="CR12" s="1018">
        <v>30</v>
      </c>
      <c r="CS12" s="1019"/>
      <c r="CT12" s="1019"/>
      <c r="CU12" s="1019"/>
      <c r="CV12" s="1020"/>
      <c r="CW12" s="1018">
        <v>25</v>
      </c>
      <c r="CX12" s="1019"/>
      <c r="CY12" s="1019"/>
      <c r="CZ12" s="1019"/>
      <c r="DA12" s="1020"/>
      <c r="DB12" s="1018" t="s">
        <v>550</v>
      </c>
      <c r="DC12" s="1019"/>
      <c r="DD12" s="1019"/>
      <c r="DE12" s="1019"/>
      <c r="DF12" s="1020"/>
      <c r="DG12" s="1018" t="s">
        <v>484</v>
      </c>
      <c r="DH12" s="1019"/>
      <c r="DI12" s="1019"/>
      <c r="DJ12" s="1019"/>
      <c r="DK12" s="1020"/>
      <c r="DL12" s="1018" t="s">
        <v>484</v>
      </c>
      <c r="DM12" s="1019"/>
      <c r="DN12" s="1019"/>
      <c r="DO12" s="1019"/>
      <c r="DP12" s="1020"/>
      <c r="DQ12" s="1018" t="s">
        <v>484</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558</v>
      </c>
      <c r="BT13" s="1044"/>
      <c r="BU13" s="1044"/>
      <c r="BV13" s="1044"/>
      <c r="BW13" s="1044"/>
      <c r="BX13" s="1044"/>
      <c r="BY13" s="1044"/>
      <c r="BZ13" s="1044"/>
      <c r="CA13" s="1044"/>
      <c r="CB13" s="1044"/>
      <c r="CC13" s="1044"/>
      <c r="CD13" s="1044"/>
      <c r="CE13" s="1044"/>
      <c r="CF13" s="1044"/>
      <c r="CG13" s="1045"/>
      <c r="CH13" s="1018">
        <v>4</v>
      </c>
      <c r="CI13" s="1019"/>
      <c r="CJ13" s="1019"/>
      <c r="CK13" s="1019"/>
      <c r="CL13" s="1020"/>
      <c r="CM13" s="1018">
        <v>11</v>
      </c>
      <c r="CN13" s="1019"/>
      <c r="CO13" s="1019"/>
      <c r="CP13" s="1019"/>
      <c r="CQ13" s="1020"/>
      <c r="CR13" s="1018">
        <v>50</v>
      </c>
      <c r="CS13" s="1019"/>
      <c r="CT13" s="1019"/>
      <c r="CU13" s="1019"/>
      <c r="CV13" s="1020"/>
      <c r="CW13" s="1018" t="s">
        <v>561</v>
      </c>
      <c r="CX13" s="1019"/>
      <c r="CY13" s="1019"/>
      <c r="CZ13" s="1019"/>
      <c r="DA13" s="1020"/>
      <c r="DB13" s="1018" t="s">
        <v>550</v>
      </c>
      <c r="DC13" s="1019"/>
      <c r="DD13" s="1019"/>
      <c r="DE13" s="1019"/>
      <c r="DF13" s="1020"/>
      <c r="DG13" s="1018" t="s">
        <v>484</v>
      </c>
      <c r="DH13" s="1019"/>
      <c r="DI13" s="1019"/>
      <c r="DJ13" s="1019"/>
      <c r="DK13" s="1020"/>
      <c r="DL13" s="1018" t="s">
        <v>484</v>
      </c>
      <c r="DM13" s="1019"/>
      <c r="DN13" s="1019"/>
      <c r="DO13" s="1019"/>
      <c r="DP13" s="1020"/>
      <c r="DQ13" s="1018" t="s">
        <v>484</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559</v>
      </c>
      <c r="BT14" s="1044"/>
      <c r="BU14" s="1044"/>
      <c r="BV14" s="1044"/>
      <c r="BW14" s="1044"/>
      <c r="BX14" s="1044"/>
      <c r="BY14" s="1044"/>
      <c r="BZ14" s="1044"/>
      <c r="CA14" s="1044"/>
      <c r="CB14" s="1044"/>
      <c r="CC14" s="1044"/>
      <c r="CD14" s="1044"/>
      <c r="CE14" s="1044"/>
      <c r="CF14" s="1044"/>
      <c r="CG14" s="1045"/>
      <c r="CH14" s="1018">
        <v>7</v>
      </c>
      <c r="CI14" s="1019"/>
      <c r="CJ14" s="1019"/>
      <c r="CK14" s="1019"/>
      <c r="CL14" s="1020"/>
      <c r="CM14" s="1018">
        <v>85</v>
      </c>
      <c r="CN14" s="1019"/>
      <c r="CO14" s="1019"/>
      <c r="CP14" s="1019"/>
      <c r="CQ14" s="1020"/>
      <c r="CR14" s="1018">
        <v>70</v>
      </c>
      <c r="CS14" s="1019"/>
      <c r="CT14" s="1019"/>
      <c r="CU14" s="1019"/>
      <c r="CV14" s="1020"/>
      <c r="CW14" s="1018" t="s">
        <v>550</v>
      </c>
      <c r="CX14" s="1019"/>
      <c r="CY14" s="1019"/>
      <c r="CZ14" s="1019"/>
      <c r="DA14" s="1020"/>
      <c r="DB14" s="1018" t="s">
        <v>550</v>
      </c>
      <c r="DC14" s="1019"/>
      <c r="DD14" s="1019"/>
      <c r="DE14" s="1019"/>
      <c r="DF14" s="1020"/>
      <c r="DG14" s="1018" t="s">
        <v>484</v>
      </c>
      <c r="DH14" s="1019"/>
      <c r="DI14" s="1019"/>
      <c r="DJ14" s="1019"/>
      <c r="DK14" s="1020"/>
      <c r="DL14" s="1018" t="s">
        <v>484</v>
      </c>
      <c r="DM14" s="1019"/>
      <c r="DN14" s="1019"/>
      <c r="DO14" s="1019"/>
      <c r="DP14" s="1020"/>
      <c r="DQ14" s="1018" t="s">
        <v>484</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25204</v>
      </c>
      <c r="R23" s="1098"/>
      <c r="S23" s="1098"/>
      <c r="T23" s="1098"/>
      <c r="U23" s="1098"/>
      <c r="V23" s="1098">
        <v>23639</v>
      </c>
      <c r="W23" s="1098"/>
      <c r="X23" s="1098"/>
      <c r="Y23" s="1098"/>
      <c r="Z23" s="1098"/>
      <c r="AA23" s="1098">
        <v>1565</v>
      </c>
      <c r="AB23" s="1098"/>
      <c r="AC23" s="1098"/>
      <c r="AD23" s="1098"/>
      <c r="AE23" s="1099"/>
      <c r="AF23" s="1100">
        <v>1384</v>
      </c>
      <c r="AG23" s="1098"/>
      <c r="AH23" s="1098"/>
      <c r="AI23" s="1098"/>
      <c r="AJ23" s="1101"/>
      <c r="AK23" s="1102"/>
      <c r="AL23" s="1103"/>
      <c r="AM23" s="1103"/>
      <c r="AN23" s="1103"/>
      <c r="AO23" s="1103"/>
      <c r="AP23" s="1098">
        <v>26357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6073</v>
      </c>
      <c r="R28" s="1083"/>
      <c r="S28" s="1083"/>
      <c r="T28" s="1083"/>
      <c r="U28" s="1083"/>
      <c r="V28" s="1083">
        <v>5820</v>
      </c>
      <c r="W28" s="1083"/>
      <c r="X28" s="1083"/>
      <c r="Y28" s="1083"/>
      <c r="Z28" s="1083"/>
      <c r="AA28" s="1083">
        <v>253</v>
      </c>
      <c r="AB28" s="1083"/>
      <c r="AC28" s="1083"/>
      <c r="AD28" s="1083"/>
      <c r="AE28" s="1084"/>
      <c r="AF28" s="1085">
        <v>253</v>
      </c>
      <c r="AG28" s="1083"/>
      <c r="AH28" s="1083"/>
      <c r="AI28" s="1083"/>
      <c r="AJ28" s="1086"/>
      <c r="AK28" s="1087">
        <v>602</v>
      </c>
      <c r="AL28" s="1075"/>
      <c r="AM28" s="1075"/>
      <c r="AN28" s="1075"/>
      <c r="AO28" s="1075"/>
      <c r="AP28" s="1075" t="s">
        <v>539</v>
      </c>
      <c r="AQ28" s="1075"/>
      <c r="AR28" s="1075"/>
      <c r="AS28" s="1075"/>
      <c r="AT28" s="1075"/>
      <c r="AU28" s="1075" t="s">
        <v>540</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207</v>
      </c>
      <c r="R29" s="1073"/>
      <c r="S29" s="1073"/>
      <c r="T29" s="1073"/>
      <c r="U29" s="1073"/>
      <c r="V29" s="1073">
        <v>185</v>
      </c>
      <c r="W29" s="1073"/>
      <c r="X29" s="1073"/>
      <c r="Y29" s="1073"/>
      <c r="Z29" s="1073"/>
      <c r="AA29" s="1073">
        <v>22</v>
      </c>
      <c r="AB29" s="1073"/>
      <c r="AC29" s="1073"/>
      <c r="AD29" s="1073"/>
      <c r="AE29" s="1074"/>
      <c r="AF29" s="1048">
        <v>22</v>
      </c>
      <c r="AG29" s="1049"/>
      <c r="AH29" s="1049"/>
      <c r="AI29" s="1049"/>
      <c r="AJ29" s="1050"/>
      <c r="AK29" s="1009">
        <v>91</v>
      </c>
      <c r="AL29" s="1000"/>
      <c r="AM29" s="1000"/>
      <c r="AN29" s="1000"/>
      <c r="AO29" s="1000"/>
      <c r="AP29" s="1000">
        <v>117</v>
      </c>
      <c r="AQ29" s="1000"/>
      <c r="AR29" s="1000"/>
      <c r="AS29" s="1000"/>
      <c r="AT29" s="1000"/>
      <c r="AU29" s="1000">
        <v>29</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5060</v>
      </c>
      <c r="R30" s="1073"/>
      <c r="S30" s="1073"/>
      <c r="T30" s="1073"/>
      <c r="U30" s="1073"/>
      <c r="V30" s="1073">
        <v>4858</v>
      </c>
      <c r="W30" s="1073"/>
      <c r="X30" s="1073"/>
      <c r="Y30" s="1073"/>
      <c r="Z30" s="1073"/>
      <c r="AA30" s="1073">
        <v>202</v>
      </c>
      <c r="AB30" s="1073"/>
      <c r="AC30" s="1073"/>
      <c r="AD30" s="1073"/>
      <c r="AE30" s="1074"/>
      <c r="AF30" s="1048">
        <v>202</v>
      </c>
      <c r="AG30" s="1049"/>
      <c r="AH30" s="1049"/>
      <c r="AI30" s="1049"/>
      <c r="AJ30" s="1050"/>
      <c r="AK30" s="1009">
        <v>722</v>
      </c>
      <c r="AL30" s="1000"/>
      <c r="AM30" s="1000"/>
      <c r="AN30" s="1000"/>
      <c r="AO30" s="1000"/>
      <c r="AP30" s="1000">
        <v>45</v>
      </c>
      <c r="AQ30" s="1000"/>
      <c r="AR30" s="1000"/>
      <c r="AS30" s="1000"/>
      <c r="AT30" s="1000"/>
      <c r="AU30" s="1000" t="s">
        <v>540</v>
      </c>
      <c r="AV30" s="1000"/>
      <c r="AW30" s="1000"/>
      <c r="AX30" s="1000"/>
      <c r="AY30" s="1000"/>
      <c r="AZ30" s="1071"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457</v>
      </c>
      <c r="R31" s="1073"/>
      <c r="S31" s="1073"/>
      <c r="T31" s="1073"/>
      <c r="U31" s="1073"/>
      <c r="V31" s="1073">
        <v>449</v>
      </c>
      <c r="W31" s="1073"/>
      <c r="X31" s="1073"/>
      <c r="Y31" s="1073"/>
      <c r="Z31" s="1073"/>
      <c r="AA31" s="1073">
        <v>8</v>
      </c>
      <c r="AB31" s="1073"/>
      <c r="AC31" s="1073"/>
      <c r="AD31" s="1073"/>
      <c r="AE31" s="1074"/>
      <c r="AF31" s="1048">
        <v>8</v>
      </c>
      <c r="AG31" s="1049"/>
      <c r="AH31" s="1049"/>
      <c r="AI31" s="1049"/>
      <c r="AJ31" s="1050"/>
      <c r="AK31" s="1009">
        <v>151</v>
      </c>
      <c r="AL31" s="1000"/>
      <c r="AM31" s="1000"/>
      <c r="AN31" s="1000"/>
      <c r="AO31" s="1000"/>
      <c r="AP31" s="1000" t="s">
        <v>540</v>
      </c>
      <c r="AQ31" s="1000"/>
      <c r="AR31" s="1000"/>
      <c r="AS31" s="1000"/>
      <c r="AT31" s="1000"/>
      <c r="AU31" s="1000" t="s">
        <v>540</v>
      </c>
      <c r="AV31" s="1000"/>
      <c r="AW31" s="1000"/>
      <c r="AX31" s="1000"/>
      <c r="AY31" s="1000"/>
      <c r="AZ31" s="1071" t="s">
        <v>542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1346</v>
      </c>
      <c r="R32" s="1073"/>
      <c r="S32" s="1073"/>
      <c r="T32" s="1073"/>
      <c r="U32" s="1073"/>
      <c r="V32" s="1073">
        <v>1213</v>
      </c>
      <c r="W32" s="1073"/>
      <c r="X32" s="1073"/>
      <c r="Y32" s="1073"/>
      <c r="Z32" s="1073"/>
      <c r="AA32" s="1073">
        <v>132</v>
      </c>
      <c r="AB32" s="1073"/>
      <c r="AC32" s="1073"/>
      <c r="AD32" s="1073"/>
      <c r="AE32" s="1074"/>
      <c r="AF32" s="1048">
        <v>1187</v>
      </c>
      <c r="AG32" s="1049"/>
      <c r="AH32" s="1049"/>
      <c r="AI32" s="1049"/>
      <c r="AJ32" s="1050"/>
      <c r="AK32" s="1009">
        <v>251</v>
      </c>
      <c r="AL32" s="1000"/>
      <c r="AM32" s="1000"/>
      <c r="AN32" s="1000"/>
      <c r="AO32" s="1000"/>
      <c r="AP32" s="1000">
        <v>3859</v>
      </c>
      <c r="AQ32" s="1000"/>
      <c r="AR32" s="1000"/>
      <c r="AS32" s="1000"/>
      <c r="AT32" s="1000"/>
      <c r="AU32" s="1000">
        <v>2196</v>
      </c>
      <c r="AV32" s="1000"/>
      <c r="AW32" s="1000"/>
      <c r="AX32" s="1000"/>
      <c r="AY32" s="1000"/>
      <c r="AZ32" s="1071" t="s">
        <v>542</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768</v>
      </c>
      <c r="R33" s="1073"/>
      <c r="S33" s="1073"/>
      <c r="T33" s="1073"/>
      <c r="U33" s="1073"/>
      <c r="V33" s="1073">
        <v>711</v>
      </c>
      <c r="W33" s="1073"/>
      <c r="X33" s="1073"/>
      <c r="Y33" s="1073"/>
      <c r="Z33" s="1073"/>
      <c r="AA33" s="1073">
        <v>56</v>
      </c>
      <c r="AB33" s="1073"/>
      <c r="AC33" s="1073"/>
      <c r="AD33" s="1073"/>
      <c r="AE33" s="1074"/>
      <c r="AF33" s="1048">
        <v>27</v>
      </c>
      <c r="AG33" s="1049"/>
      <c r="AH33" s="1049"/>
      <c r="AI33" s="1049"/>
      <c r="AJ33" s="1050"/>
      <c r="AK33" s="1009">
        <v>242</v>
      </c>
      <c r="AL33" s="1000"/>
      <c r="AM33" s="1000"/>
      <c r="AN33" s="1000"/>
      <c r="AO33" s="1000"/>
      <c r="AP33" s="1000">
        <v>3117</v>
      </c>
      <c r="AQ33" s="1000"/>
      <c r="AR33" s="1000"/>
      <c r="AS33" s="1000"/>
      <c r="AT33" s="1000"/>
      <c r="AU33" s="1000">
        <v>2671</v>
      </c>
      <c r="AV33" s="1000"/>
      <c r="AW33" s="1000"/>
      <c r="AX33" s="1000"/>
      <c r="AY33" s="1000"/>
      <c r="AZ33" s="1071" t="s">
        <v>540</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539</v>
      </c>
      <c r="R34" s="1073"/>
      <c r="S34" s="1073"/>
      <c r="T34" s="1073"/>
      <c r="U34" s="1073"/>
      <c r="V34" s="1073">
        <v>522</v>
      </c>
      <c r="W34" s="1073"/>
      <c r="X34" s="1073"/>
      <c r="Y34" s="1073"/>
      <c r="Z34" s="1073"/>
      <c r="AA34" s="1073">
        <v>17</v>
      </c>
      <c r="AB34" s="1073"/>
      <c r="AC34" s="1073"/>
      <c r="AD34" s="1073"/>
      <c r="AE34" s="1074"/>
      <c r="AF34" s="1048">
        <v>17</v>
      </c>
      <c r="AG34" s="1049"/>
      <c r="AH34" s="1049"/>
      <c r="AI34" s="1049"/>
      <c r="AJ34" s="1050"/>
      <c r="AK34" s="1009">
        <v>400</v>
      </c>
      <c r="AL34" s="1000"/>
      <c r="AM34" s="1000"/>
      <c r="AN34" s="1000"/>
      <c r="AO34" s="1000"/>
      <c r="AP34" s="1000">
        <v>3184</v>
      </c>
      <c r="AQ34" s="1000"/>
      <c r="AR34" s="1000"/>
      <c r="AS34" s="1000"/>
      <c r="AT34" s="1000"/>
      <c r="AU34" s="1000">
        <v>3184</v>
      </c>
      <c r="AV34" s="1000"/>
      <c r="AW34" s="1000"/>
      <c r="AX34" s="1000"/>
      <c r="AY34" s="1000"/>
      <c r="AZ34" s="1071" t="s">
        <v>540</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45</v>
      </c>
      <c r="R35" s="1073"/>
      <c r="S35" s="1073"/>
      <c r="T35" s="1073"/>
      <c r="U35" s="1073"/>
      <c r="V35" s="1073">
        <v>45</v>
      </c>
      <c r="W35" s="1073"/>
      <c r="X35" s="1073"/>
      <c r="Y35" s="1073"/>
      <c r="Z35" s="1073"/>
      <c r="AA35" s="1073">
        <v>0</v>
      </c>
      <c r="AB35" s="1073"/>
      <c r="AC35" s="1073"/>
      <c r="AD35" s="1073"/>
      <c r="AE35" s="1074"/>
      <c r="AF35" s="1048">
        <v>0</v>
      </c>
      <c r="AG35" s="1049"/>
      <c r="AH35" s="1049"/>
      <c r="AI35" s="1049"/>
      <c r="AJ35" s="1050"/>
      <c r="AK35" s="1009">
        <v>29</v>
      </c>
      <c r="AL35" s="1000"/>
      <c r="AM35" s="1000"/>
      <c r="AN35" s="1000"/>
      <c r="AO35" s="1000"/>
      <c r="AP35" s="1000">
        <v>136</v>
      </c>
      <c r="AQ35" s="1000"/>
      <c r="AR35" s="1000"/>
      <c r="AS35" s="1000"/>
      <c r="AT35" s="1000"/>
      <c r="AU35" s="1000">
        <v>116</v>
      </c>
      <c r="AV35" s="1000"/>
      <c r="AW35" s="1000"/>
      <c r="AX35" s="1000"/>
      <c r="AY35" s="1000"/>
      <c r="AZ35" s="1071" t="s">
        <v>540</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392</v>
      </c>
      <c r="C36" s="1067"/>
      <c r="D36" s="1067"/>
      <c r="E36" s="1067"/>
      <c r="F36" s="1067"/>
      <c r="G36" s="1067"/>
      <c r="H36" s="1067"/>
      <c r="I36" s="1067"/>
      <c r="J36" s="1067"/>
      <c r="K36" s="1067"/>
      <c r="L36" s="1067"/>
      <c r="M36" s="1067"/>
      <c r="N36" s="1067"/>
      <c r="O36" s="1067"/>
      <c r="P36" s="1068"/>
      <c r="Q36" s="1072">
        <v>22</v>
      </c>
      <c r="R36" s="1073"/>
      <c r="S36" s="1073"/>
      <c r="T36" s="1073"/>
      <c r="U36" s="1073"/>
      <c r="V36" s="1073">
        <v>21</v>
      </c>
      <c r="W36" s="1073"/>
      <c r="X36" s="1073"/>
      <c r="Y36" s="1073"/>
      <c r="Z36" s="1073"/>
      <c r="AA36" s="1073">
        <v>0</v>
      </c>
      <c r="AB36" s="1073"/>
      <c r="AC36" s="1073"/>
      <c r="AD36" s="1073"/>
      <c r="AE36" s="1074"/>
      <c r="AF36" s="1048" t="s">
        <v>112</v>
      </c>
      <c r="AG36" s="1049"/>
      <c r="AH36" s="1049"/>
      <c r="AI36" s="1049"/>
      <c r="AJ36" s="1050"/>
      <c r="AK36" s="1009">
        <v>16</v>
      </c>
      <c r="AL36" s="1000"/>
      <c r="AM36" s="1000"/>
      <c r="AN36" s="1000"/>
      <c r="AO36" s="1000"/>
      <c r="AP36" s="1000">
        <v>8</v>
      </c>
      <c r="AQ36" s="1000"/>
      <c r="AR36" s="1000"/>
      <c r="AS36" s="1000"/>
      <c r="AT36" s="1000"/>
      <c r="AU36" s="1000">
        <v>7</v>
      </c>
      <c r="AV36" s="1000"/>
      <c r="AW36" s="1000"/>
      <c r="AX36" s="1000"/>
      <c r="AY36" s="1000"/>
      <c r="AZ36" s="1071" t="s">
        <v>540</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1716</v>
      </c>
      <c r="AG63" s="988"/>
      <c r="AH63" s="988"/>
      <c r="AI63" s="988"/>
      <c r="AJ63" s="1059"/>
      <c r="AK63" s="1060"/>
      <c r="AL63" s="992"/>
      <c r="AM63" s="992"/>
      <c r="AN63" s="992"/>
      <c r="AO63" s="992"/>
      <c r="AP63" s="988"/>
      <c r="AQ63" s="988"/>
      <c r="AR63" s="988"/>
      <c r="AS63" s="988"/>
      <c r="AT63" s="988"/>
      <c r="AU63" s="988">
        <v>8174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397</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550</v>
      </c>
      <c r="AQ68" s="1011"/>
      <c r="AR68" s="1011"/>
      <c r="AS68" s="1011"/>
      <c r="AT68" s="1011"/>
      <c r="AU68" s="1011" t="s">
        <v>484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550</v>
      </c>
      <c r="AQ69" s="1000"/>
      <c r="AR69" s="1000"/>
      <c r="AS69" s="1000"/>
      <c r="AT69" s="1000"/>
      <c r="AU69" s="1000" t="s">
        <v>484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550</v>
      </c>
      <c r="AL70" s="1000"/>
      <c r="AM70" s="1000"/>
      <c r="AN70" s="1000"/>
      <c r="AO70" s="1000"/>
      <c r="AP70" s="1000" t="s">
        <v>550</v>
      </c>
      <c r="AQ70" s="1000"/>
      <c r="AR70" s="1000"/>
      <c r="AS70" s="1000"/>
      <c r="AT70" s="1000"/>
      <c r="AU70" s="1000" t="s">
        <v>484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550</v>
      </c>
      <c r="AL71" s="1000"/>
      <c r="AM71" s="1000"/>
      <c r="AN71" s="1000"/>
      <c r="AO71" s="1000"/>
      <c r="AP71" s="1000" t="s">
        <v>551</v>
      </c>
      <c r="AQ71" s="1000"/>
      <c r="AR71" s="1000"/>
      <c r="AS71" s="1000"/>
      <c r="AT71" s="1000"/>
      <c r="AU71" s="1000" t="s">
        <v>484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550</v>
      </c>
      <c r="AQ72" s="1000"/>
      <c r="AR72" s="1000"/>
      <c r="AS72" s="1000"/>
      <c r="AT72" s="1000"/>
      <c r="AU72" s="1000" t="s">
        <v>484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547</v>
      </c>
      <c r="C73" s="1004"/>
      <c r="D73" s="1004"/>
      <c r="E73" s="1004"/>
      <c r="F73" s="1004"/>
      <c r="G73" s="1004"/>
      <c r="H73" s="1004"/>
      <c r="I73" s="1004"/>
      <c r="J73" s="1004"/>
      <c r="K73" s="1004"/>
      <c r="L73" s="1004"/>
      <c r="M73" s="1004"/>
      <c r="N73" s="1004"/>
      <c r="O73" s="1004"/>
      <c r="P73" s="1005"/>
      <c r="Q73" s="1006">
        <v>867</v>
      </c>
      <c r="R73" s="1000"/>
      <c r="S73" s="1000"/>
      <c r="T73" s="1000"/>
      <c r="U73" s="1000"/>
      <c r="V73" s="1000">
        <v>865</v>
      </c>
      <c r="W73" s="1000"/>
      <c r="X73" s="1000"/>
      <c r="Y73" s="1000"/>
      <c r="Z73" s="1000"/>
      <c r="AA73" s="1000">
        <v>2</v>
      </c>
      <c r="AB73" s="1000"/>
      <c r="AC73" s="1000"/>
      <c r="AD73" s="1000"/>
      <c r="AE73" s="1000"/>
      <c r="AF73" s="1000">
        <v>1413</v>
      </c>
      <c r="AG73" s="1000"/>
      <c r="AH73" s="1000"/>
      <c r="AI73" s="1000"/>
      <c r="AJ73" s="1000"/>
      <c r="AK73" s="1000" t="s">
        <v>550</v>
      </c>
      <c r="AL73" s="1000"/>
      <c r="AM73" s="1000"/>
      <c r="AN73" s="1000"/>
      <c r="AO73" s="1000"/>
      <c r="AP73" s="1000" t="s">
        <v>550</v>
      </c>
      <c r="AQ73" s="1000"/>
      <c r="AR73" s="1000"/>
      <c r="AS73" s="1000"/>
      <c r="AT73" s="1000"/>
      <c r="AU73" s="1000" t="s">
        <v>484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549</v>
      </c>
      <c r="C74" s="1004"/>
      <c r="D74" s="1004"/>
      <c r="E74" s="1004"/>
      <c r="F74" s="1004"/>
      <c r="G74" s="1004"/>
      <c r="H74" s="1004"/>
      <c r="I74" s="1004"/>
      <c r="J74" s="1004"/>
      <c r="K74" s="1004"/>
      <c r="L74" s="1004"/>
      <c r="M74" s="1004"/>
      <c r="N74" s="1004"/>
      <c r="O74" s="1004"/>
      <c r="P74" s="1005"/>
      <c r="Q74" s="1006">
        <v>1192</v>
      </c>
      <c r="R74" s="1000"/>
      <c r="S74" s="1000"/>
      <c r="T74" s="1000"/>
      <c r="U74" s="1000"/>
      <c r="V74" s="1000">
        <v>1074</v>
      </c>
      <c r="W74" s="1000"/>
      <c r="X74" s="1000"/>
      <c r="Y74" s="1000"/>
      <c r="Z74" s="1000"/>
      <c r="AA74" s="1000">
        <v>118</v>
      </c>
      <c r="AB74" s="1000"/>
      <c r="AC74" s="1000"/>
      <c r="AD74" s="1000"/>
      <c r="AE74" s="1000"/>
      <c r="AF74" s="1000">
        <v>117</v>
      </c>
      <c r="AG74" s="1000"/>
      <c r="AH74" s="1000"/>
      <c r="AI74" s="1000"/>
      <c r="AJ74" s="1000"/>
      <c r="AK74" s="1000" t="s">
        <v>551</v>
      </c>
      <c r="AL74" s="1000"/>
      <c r="AM74" s="1000"/>
      <c r="AN74" s="1000"/>
      <c r="AO74" s="1000"/>
      <c r="AP74" s="1000" t="s">
        <v>550</v>
      </c>
      <c r="AQ74" s="1000"/>
      <c r="AR74" s="1000"/>
      <c r="AS74" s="1000"/>
      <c r="AT74" s="1000"/>
      <c r="AU74" s="1000" t="s">
        <v>484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8205</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705</v>
      </c>
      <c r="CS102" s="980"/>
      <c r="CT102" s="980"/>
      <c r="CU102" s="980"/>
      <c r="CV102" s="981"/>
      <c r="CW102" s="979">
        <v>32</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2891652</v>
      </c>
      <c r="AB110" s="916"/>
      <c r="AC110" s="916"/>
      <c r="AD110" s="916"/>
      <c r="AE110" s="917"/>
      <c r="AF110" s="918">
        <v>2743521</v>
      </c>
      <c r="AG110" s="916"/>
      <c r="AH110" s="916"/>
      <c r="AI110" s="916"/>
      <c r="AJ110" s="917"/>
      <c r="AK110" s="918">
        <v>2631183</v>
      </c>
      <c r="AL110" s="916"/>
      <c r="AM110" s="916"/>
      <c r="AN110" s="916"/>
      <c r="AO110" s="917"/>
      <c r="AP110" s="919">
        <v>22.2</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25720387</v>
      </c>
      <c r="BR110" s="863"/>
      <c r="BS110" s="863"/>
      <c r="BT110" s="863"/>
      <c r="BU110" s="863"/>
      <c r="BV110" s="863">
        <v>26443156</v>
      </c>
      <c r="BW110" s="863"/>
      <c r="BX110" s="863"/>
      <c r="BY110" s="863"/>
      <c r="BZ110" s="863"/>
      <c r="CA110" s="863">
        <v>26357157</v>
      </c>
      <c r="CB110" s="863"/>
      <c r="CC110" s="863"/>
      <c r="CD110" s="863"/>
      <c r="CE110" s="863"/>
      <c r="CF110" s="887">
        <v>222.8</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9139204</v>
      </c>
      <c r="BR112" s="835"/>
      <c r="BS112" s="835"/>
      <c r="BT112" s="835"/>
      <c r="BU112" s="835"/>
      <c r="BV112" s="835">
        <v>8769863</v>
      </c>
      <c r="BW112" s="835"/>
      <c r="BX112" s="835"/>
      <c r="BY112" s="835"/>
      <c r="BZ112" s="835"/>
      <c r="CA112" s="835">
        <v>8203051</v>
      </c>
      <c r="CB112" s="835"/>
      <c r="CC112" s="835"/>
      <c r="CD112" s="835"/>
      <c r="CE112" s="835"/>
      <c r="CF112" s="896">
        <v>69.3</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732088</v>
      </c>
      <c r="AB113" s="944"/>
      <c r="AC113" s="944"/>
      <c r="AD113" s="944"/>
      <c r="AE113" s="945"/>
      <c r="AF113" s="946">
        <v>727264</v>
      </c>
      <c r="AG113" s="944"/>
      <c r="AH113" s="944"/>
      <c r="AI113" s="944"/>
      <c r="AJ113" s="945"/>
      <c r="AK113" s="946">
        <v>720037</v>
      </c>
      <c r="AL113" s="944"/>
      <c r="AM113" s="944"/>
      <c r="AN113" s="944"/>
      <c r="AO113" s="945"/>
      <c r="AP113" s="947">
        <v>6.1</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5039382</v>
      </c>
      <c r="BR114" s="835"/>
      <c r="BS114" s="835"/>
      <c r="BT114" s="835"/>
      <c r="BU114" s="835"/>
      <c r="BV114" s="835">
        <v>4855023</v>
      </c>
      <c r="BW114" s="835"/>
      <c r="BX114" s="835"/>
      <c r="BY114" s="835"/>
      <c r="BZ114" s="835"/>
      <c r="CA114" s="835">
        <v>4891853</v>
      </c>
      <c r="CB114" s="835"/>
      <c r="CC114" s="835"/>
      <c r="CD114" s="835"/>
      <c r="CE114" s="835"/>
      <c r="CF114" s="896">
        <v>41.3</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476</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3100</v>
      </c>
      <c r="BR115" s="835"/>
      <c r="BS115" s="835"/>
      <c r="BT115" s="835"/>
      <c r="BU115" s="835"/>
      <c r="BV115" s="835" t="s">
        <v>112</v>
      </c>
      <c r="BW115" s="835"/>
      <c r="BX115" s="835"/>
      <c r="BY115" s="835"/>
      <c r="BZ115" s="835"/>
      <c r="CA115" s="835">
        <v>6960</v>
      </c>
      <c r="CB115" s="835"/>
      <c r="CC115" s="835"/>
      <c r="CD115" s="835"/>
      <c r="CE115" s="835"/>
      <c r="CF115" s="896">
        <v>0.1</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3624216</v>
      </c>
      <c r="AB117" s="930"/>
      <c r="AC117" s="930"/>
      <c r="AD117" s="930"/>
      <c r="AE117" s="931"/>
      <c r="AF117" s="932">
        <v>3470785</v>
      </c>
      <c r="AG117" s="930"/>
      <c r="AH117" s="930"/>
      <c r="AI117" s="930"/>
      <c r="AJ117" s="931"/>
      <c r="AK117" s="932">
        <v>3351220</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39902073</v>
      </c>
      <c r="BR119" s="866"/>
      <c r="BS119" s="866"/>
      <c r="BT119" s="866"/>
      <c r="BU119" s="866"/>
      <c r="BV119" s="866">
        <v>40068042</v>
      </c>
      <c r="BW119" s="866"/>
      <c r="BX119" s="866"/>
      <c r="BY119" s="866"/>
      <c r="BZ119" s="866"/>
      <c r="CA119" s="866">
        <v>39459021</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10186808</v>
      </c>
      <c r="BR120" s="863"/>
      <c r="BS120" s="863"/>
      <c r="BT120" s="863"/>
      <c r="BU120" s="863"/>
      <c r="BV120" s="863">
        <v>11082529</v>
      </c>
      <c r="BW120" s="863"/>
      <c r="BX120" s="863"/>
      <c r="BY120" s="863"/>
      <c r="BZ120" s="863"/>
      <c r="CA120" s="863">
        <v>11420579</v>
      </c>
      <c r="CB120" s="863"/>
      <c r="CC120" s="863"/>
      <c r="CD120" s="863"/>
      <c r="CE120" s="863"/>
      <c r="CF120" s="887">
        <v>96.5</v>
      </c>
      <c r="CG120" s="888"/>
      <c r="CH120" s="888"/>
      <c r="CI120" s="888"/>
      <c r="CJ120" s="888"/>
      <c r="CK120" s="889" t="s">
        <v>442</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3674511</v>
      </c>
      <c r="DH120" s="863"/>
      <c r="DI120" s="863"/>
      <c r="DJ120" s="863"/>
      <c r="DK120" s="863"/>
      <c r="DL120" s="863">
        <v>3430591</v>
      </c>
      <c r="DM120" s="863"/>
      <c r="DN120" s="863"/>
      <c r="DO120" s="863"/>
      <c r="DP120" s="863"/>
      <c r="DQ120" s="863">
        <v>3183614</v>
      </c>
      <c r="DR120" s="863"/>
      <c r="DS120" s="863"/>
      <c r="DT120" s="863"/>
      <c r="DU120" s="863"/>
      <c r="DV120" s="864">
        <v>26.9</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1096444</v>
      </c>
      <c r="BR121" s="835"/>
      <c r="BS121" s="835"/>
      <c r="BT121" s="835"/>
      <c r="BU121" s="835"/>
      <c r="BV121" s="835">
        <v>1024990</v>
      </c>
      <c r="BW121" s="835"/>
      <c r="BX121" s="835"/>
      <c r="BY121" s="835"/>
      <c r="BZ121" s="835"/>
      <c r="CA121" s="835">
        <v>916973</v>
      </c>
      <c r="CB121" s="835"/>
      <c r="CC121" s="835"/>
      <c r="CD121" s="835"/>
      <c r="CE121" s="835"/>
      <c r="CF121" s="896">
        <v>7.8</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2738487</v>
      </c>
      <c r="DH121" s="835"/>
      <c r="DI121" s="835"/>
      <c r="DJ121" s="835"/>
      <c r="DK121" s="835"/>
      <c r="DL121" s="835">
        <v>2632011</v>
      </c>
      <c r="DM121" s="835"/>
      <c r="DN121" s="835"/>
      <c r="DO121" s="835"/>
      <c r="DP121" s="835"/>
      <c r="DQ121" s="835">
        <v>2671482</v>
      </c>
      <c r="DR121" s="835"/>
      <c r="DS121" s="835"/>
      <c r="DT121" s="835"/>
      <c r="DU121" s="835"/>
      <c r="DV121" s="812">
        <v>22.6</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24258509</v>
      </c>
      <c r="BR122" s="866"/>
      <c r="BS122" s="866"/>
      <c r="BT122" s="866"/>
      <c r="BU122" s="866"/>
      <c r="BV122" s="866">
        <v>24777301</v>
      </c>
      <c r="BW122" s="866"/>
      <c r="BX122" s="866"/>
      <c r="BY122" s="866"/>
      <c r="BZ122" s="866"/>
      <c r="CA122" s="866">
        <v>24583043</v>
      </c>
      <c r="CB122" s="866"/>
      <c r="CC122" s="866"/>
      <c r="CD122" s="866"/>
      <c r="CE122" s="866"/>
      <c r="CF122" s="867">
        <v>207.8</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v>2196020</v>
      </c>
      <c r="DR122" s="835"/>
      <c r="DS122" s="835"/>
      <c r="DT122" s="835"/>
      <c r="DU122" s="835"/>
      <c r="DV122" s="812">
        <v>18.600000000000001</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35541761</v>
      </c>
      <c r="BR123" s="854"/>
      <c r="BS123" s="854"/>
      <c r="BT123" s="854"/>
      <c r="BU123" s="854"/>
      <c r="BV123" s="854">
        <v>36884820</v>
      </c>
      <c r="BW123" s="854"/>
      <c r="BX123" s="854"/>
      <c r="BY123" s="854"/>
      <c r="BZ123" s="854"/>
      <c r="CA123" s="854">
        <v>36920595</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v>127067</v>
      </c>
      <c r="DH123" s="798"/>
      <c r="DI123" s="798"/>
      <c r="DJ123" s="798"/>
      <c r="DK123" s="799"/>
      <c r="DL123" s="800">
        <v>124235</v>
      </c>
      <c r="DM123" s="798"/>
      <c r="DN123" s="798"/>
      <c r="DO123" s="798"/>
      <c r="DP123" s="799"/>
      <c r="DQ123" s="800">
        <v>116089</v>
      </c>
      <c r="DR123" s="798"/>
      <c r="DS123" s="798"/>
      <c r="DT123" s="798"/>
      <c r="DU123" s="799"/>
      <c r="DV123" s="845">
        <v>1</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35.200000000000003</v>
      </c>
      <c r="BR124" s="852"/>
      <c r="BS124" s="852"/>
      <c r="BT124" s="852"/>
      <c r="BU124" s="852"/>
      <c r="BV124" s="852">
        <v>25.9</v>
      </c>
      <c r="BW124" s="852"/>
      <c r="BX124" s="852"/>
      <c r="BY124" s="852"/>
      <c r="BZ124" s="852"/>
      <c r="CA124" s="852">
        <v>21.4</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2599139</v>
      </c>
      <c r="DH124" s="781"/>
      <c r="DI124" s="781"/>
      <c r="DJ124" s="781"/>
      <c r="DK124" s="782"/>
      <c r="DL124" s="783">
        <v>2583026</v>
      </c>
      <c r="DM124" s="781"/>
      <c r="DN124" s="781"/>
      <c r="DO124" s="781"/>
      <c r="DP124" s="782"/>
      <c r="DQ124" s="783">
        <v>35846</v>
      </c>
      <c r="DR124" s="781"/>
      <c r="DS124" s="781"/>
      <c r="DT124" s="781"/>
      <c r="DU124" s="782"/>
      <c r="DV124" s="869">
        <v>0.3</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467</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152745</v>
      </c>
      <c r="AB128" s="819"/>
      <c r="AC128" s="819"/>
      <c r="AD128" s="819"/>
      <c r="AE128" s="820"/>
      <c r="AF128" s="821">
        <v>158234</v>
      </c>
      <c r="AG128" s="819"/>
      <c r="AH128" s="819"/>
      <c r="AI128" s="819"/>
      <c r="AJ128" s="820"/>
      <c r="AK128" s="821">
        <v>140881</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12.84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3100</v>
      </c>
      <c r="DH128" s="809"/>
      <c r="DI128" s="809"/>
      <c r="DJ128" s="809"/>
      <c r="DK128" s="809"/>
      <c r="DL128" s="809" t="s">
        <v>112</v>
      </c>
      <c r="DM128" s="809"/>
      <c r="DN128" s="809"/>
      <c r="DO128" s="809"/>
      <c r="DP128" s="809"/>
      <c r="DQ128" s="809">
        <v>6960</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14799077</v>
      </c>
      <c r="AB129" s="798"/>
      <c r="AC129" s="798"/>
      <c r="AD129" s="798"/>
      <c r="AE129" s="799"/>
      <c r="AF129" s="800">
        <v>14629984</v>
      </c>
      <c r="AG129" s="798"/>
      <c r="AH129" s="798"/>
      <c r="AI129" s="798"/>
      <c r="AJ129" s="799"/>
      <c r="AK129" s="800">
        <v>14157390</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17.84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2439331</v>
      </c>
      <c r="AB130" s="798"/>
      <c r="AC130" s="798"/>
      <c r="AD130" s="798"/>
      <c r="AE130" s="799"/>
      <c r="AF130" s="800">
        <v>2370653</v>
      </c>
      <c r="AG130" s="798"/>
      <c r="AH130" s="798"/>
      <c r="AI130" s="798"/>
      <c r="AJ130" s="799"/>
      <c r="AK130" s="800">
        <v>2326880</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7.8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12359746</v>
      </c>
      <c r="AB131" s="781"/>
      <c r="AC131" s="781"/>
      <c r="AD131" s="781"/>
      <c r="AE131" s="782"/>
      <c r="AF131" s="783">
        <v>12259331</v>
      </c>
      <c r="AG131" s="781"/>
      <c r="AH131" s="781"/>
      <c r="AI131" s="781"/>
      <c r="AJ131" s="782"/>
      <c r="AK131" s="783">
        <v>11830510</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21.4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8.3508188600000004</v>
      </c>
      <c r="AB132" s="761"/>
      <c r="AC132" s="761"/>
      <c r="AD132" s="761"/>
      <c r="AE132" s="762"/>
      <c r="AF132" s="763">
        <v>7.6831109299999998</v>
      </c>
      <c r="AG132" s="761"/>
      <c r="AH132" s="761"/>
      <c r="AI132" s="761"/>
      <c r="AJ132" s="762"/>
      <c r="AK132" s="763">
        <v>7.467632418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9.9</v>
      </c>
      <c r="AB133" s="740"/>
      <c r="AC133" s="740"/>
      <c r="AD133" s="740"/>
      <c r="AE133" s="741"/>
      <c r="AF133" s="739">
        <v>8.6</v>
      </c>
      <c r="AG133" s="740"/>
      <c r="AH133" s="740"/>
      <c r="AI133" s="740"/>
      <c r="AJ133" s="741"/>
      <c r="AK133" s="739">
        <v>7.8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3758923</v>
      </c>
      <c r="L9" s="266">
        <v>86478</v>
      </c>
      <c r="M9" s="267">
        <v>88814</v>
      </c>
      <c r="N9" s="268">
        <v>-2.6</v>
      </c>
    </row>
    <row r="10" spans="1:16">
      <c r="A10" s="250"/>
      <c r="B10" s="246"/>
      <c r="C10" s="246"/>
      <c r="D10" s="246"/>
      <c r="E10" s="246"/>
      <c r="F10" s="246"/>
      <c r="G10" s="1166" t="s">
        <v>480</v>
      </c>
      <c r="H10" s="1167"/>
      <c r="I10" s="1167"/>
      <c r="J10" s="1168"/>
      <c r="K10" s="269">
        <v>174892</v>
      </c>
      <c r="L10" s="270">
        <v>4024</v>
      </c>
      <c r="M10" s="271">
        <v>7348</v>
      </c>
      <c r="N10" s="272">
        <v>-45.2</v>
      </c>
    </row>
    <row r="11" spans="1:16" ht="13.5" customHeight="1">
      <c r="A11" s="250"/>
      <c r="B11" s="246"/>
      <c r="C11" s="246"/>
      <c r="D11" s="246"/>
      <c r="E11" s="246"/>
      <c r="F11" s="246"/>
      <c r="G11" s="1166" t="s">
        <v>481</v>
      </c>
      <c r="H11" s="1167"/>
      <c r="I11" s="1167"/>
      <c r="J11" s="1168"/>
      <c r="K11" s="269">
        <v>74787</v>
      </c>
      <c r="L11" s="270">
        <v>1721</v>
      </c>
      <c r="M11" s="271">
        <v>9064</v>
      </c>
      <c r="N11" s="272">
        <v>-81</v>
      </c>
    </row>
    <row r="12" spans="1:16" ht="13.5" customHeight="1">
      <c r="A12" s="250"/>
      <c r="B12" s="246"/>
      <c r="C12" s="246"/>
      <c r="D12" s="246"/>
      <c r="E12" s="246"/>
      <c r="F12" s="246"/>
      <c r="G12" s="1166" t="s">
        <v>482</v>
      </c>
      <c r="H12" s="1167"/>
      <c r="I12" s="1167"/>
      <c r="J12" s="1168"/>
      <c r="K12" s="269">
        <v>50332</v>
      </c>
      <c r="L12" s="270">
        <v>1158</v>
      </c>
      <c r="M12" s="271">
        <v>917</v>
      </c>
      <c r="N12" s="272">
        <v>26.3</v>
      </c>
    </row>
    <row r="13" spans="1:16" ht="13.5" customHeight="1">
      <c r="A13" s="250"/>
      <c r="B13" s="246"/>
      <c r="C13" s="246"/>
      <c r="D13" s="246"/>
      <c r="E13" s="246"/>
      <c r="F13" s="246"/>
      <c r="G13" s="1166" t="s">
        <v>483</v>
      </c>
      <c r="H13" s="1167"/>
      <c r="I13" s="1167"/>
      <c r="J13" s="1168"/>
      <c r="K13" s="269" t="s">
        <v>484</v>
      </c>
      <c r="L13" s="270" t="s">
        <v>484</v>
      </c>
      <c r="M13" s="271">
        <v>11</v>
      </c>
      <c r="N13" s="272" t="s">
        <v>484</v>
      </c>
    </row>
    <row r="14" spans="1:16" ht="13.5" customHeight="1">
      <c r="A14" s="250"/>
      <c r="B14" s="246"/>
      <c r="C14" s="246"/>
      <c r="D14" s="246"/>
      <c r="E14" s="246"/>
      <c r="F14" s="246"/>
      <c r="G14" s="1166" t="s">
        <v>485</v>
      </c>
      <c r="H14" s="1167"/>
      <c r="I14" s="1167"/>
      <c r="J14" s="1168"/>
      <c r="K14" s="269">
        <v>89857</v>
      </c>
      <c r="L14" s="270">
        <v>2067</v>
      </c>
      <c r="M14" s="271">
        <v>3976</v>
      </c>
      <c r="N14" s="272">
        <v>-48</v>
      </c>
    </row>
    <row r="15" spans="1:16" ht="13.5" customHeight="1">
      <c r="A15" s="250"/>
      <c r="B15" s="246"/>
      <c r="C15" s="246"/>
      <c r="D15" s="246"/>
      <c r="E15" s="246"/>
      <c r="F15" s="246"/>
      <c r="G15" s="1166" t="s">
        <v>486</v>
      </c>
      <c r="H15" s="1167"/>
      <c r="I15" s="1167"/>
      <c r="J15" s="1168"/>
      <c r="K15" s="269">
        <v>187419</v>
      </c>
      <c r="L15" s="270">
        <v>4312</v>
      </c>
      <c r="M15" s="271">
        <v>2094</v>
      </c>
      <c r="N15" s="272">
        <v>105.9</v>
      </c>
    </row>
    <row r="16" spans="1:16">
      <c r="A16" s="250"/>
      <c r="B16" s="246"/>
      <c r="C16" s="246"/>
      <c r="D16" s="246"/>
      <c r="E16" s="246"/>
      <c r="F16" s="246"/>
      <c r="G16" s="1169" t="s">
        <v>487</v>
      </c>
      <c r="H16" s="1170"/>
      <c r="I16" s="1170"/>
      <c r="J16" s="1171"/>
      <c r="K16" s="270">
        <v>-430423</v>
      </c>
      <c r="L16" s="270">
        <v>-9902</v>
      </c>
      <c r="M16" s="271">
        <v>-9674</v>
      </c>
      <c r="N16" s="272">
        <v>2.4</v>
      </c>
    </row>
    <row r="17" spans="1:16">
      <c r="A17" s="250"/>
      <c r="B17" s="246"/>
      <c r="C17" s="246"/>
      <c r="D17" s="246"/>
      <c r="E17" s="246"/>
      <c r="F17" s="246"/>
      <c r="G17" s="1169" t="s">
        <v>170</v>
      </c>
      <c r="H17" s="1170"/>
      <c r="I17" s="1170"/>
      <c r="J17" s="1171"/>
      <c r="K17" s="270">
        <v>3905787</v>
      </c>
      <c r="L17" s="270">
        <v>89856</v>
      </c>
      <c r="M17" s="271">
        <v>102550</v>
      </c>
      <c r="N17" s="272">
        <v>-12.4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10.119999999999999</v>
      </c>
      <c r="L21" s="283">
        <v>9.9600000000000009</v>
      </c>
      <c r="M21" s="284">
        <v>0.16</v>
      </c>
      <c r="N21" s="251"/>
      <c r="O21" s="285"/>
      <c r="P21" s="281"/>
    </row>
    <row r="22" spans="1:16" s="286" customFormat="1">
      <c r="A22" s="281"/>
      <c r="B22" s="251"/>
      <c r="C22" s="251"/>
      <c r="D22" s="251"/>
      <c r="E22" s="251"/>
      <c r="F22" s="251"/>
      <c r="G22" s="1163" t="s">
        <v>493</v>
      </c>
      <c r="H22" s="1164"/>
      <c r="I22" s="1164"/>
      <c r="J22" s="1165"/>
      <c r="K22" s="287">
        <v>97.3</v>
      </c>
      <c r="L22" s="288">
        <v>97.8</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2631183</v>
      </c>
      <c r="L32" s="296">
        <v>60533</v>
      </c>
      <c r="M32" s="297">
        <v>68120</v>
      </c>
      <c r="N32" s="298">
        <v>-11.1</v>
      </c>
    </row>
    <row r="33" spans="1:16" ht="13.5" customHeight="1">
      <c r="A33" s="250"/>
      <c r="B33" s="246"/>
      <c r="C33" s="246"/>
      <c r="D33" s="246"/>
      <c r="E33" s="246"/>
      <c r="F33" s="246"/>
      <c r="G33" s="1154" t="s">
        <v>498</v>
      </c>
      <c r="H33" s="1155"/>
      <c r="I33" s="1155"/>
      <c r="J33" s="1156"/>
      <c r="K33" s="296" t="s">
        <v>484</v>
      </c>
      <c r="L33" s="296" t="s">
        <v>484</v>
      </c>
      <c r="M33" s="297" t="s">
        <v>484</v>
      </c>
      <c r="N33" s="298" t="s">
        <v>484</v>
      </c>
    </row>
    <row r="34" spans="1:16" ht="27" customHeight="1">
      <c r="A34" s="250"/>
      <c r="B34" s="246"/>
      <c r="C34" s="246"/>
      <c r="D34" s="246"/>
      <c r="E34" s="246"/>
      <c r="F34" s="246"/>
      <c r="G34" s="1154" t="s">
        <v>499</v>
      </c>
      <c r="H34" s="1155"/>
      <c r="I34" s="1155"/>
      <c r="J34" s="1156"/>
      <c r="K34" s="296" t="s">
        <v>484</v>
      </c>
      <c r="L34" s="296" t="s">
        <v>484</v>
      </c>
      <c r="M34" s="297">
        <v>13</v>
      </c>
      <c r="N34" s="298" t="s">
        <v>484</v>
      </c>
    </row>
    <row r="35" spans="1:16" ht="27" customHeight="1">
      <c r="A35" s="250"/>
      <c r="B35" s="246"/>
      <c r="C35" s="246"/>
      <c r="D35" s="246"/>
      <c r="E35" s="246"/>
      <c r="F35" s="246"/>
      <c r="G35" s="1154" t="s">
        <v>500</v>
      </c>
      <c r="H35" s="1155"/>
      <c r="I35" s="1155"/>
      <c r="J35" s="1156"/>
      <c r="K35" s="296">
        <v>720037</v>
      </c>
      <c r="L35" s="296">
        <v>16565</v>
      </c>
      <c r="M35" s="297">
        <v>17609</v>
      </c>
      <c r="N35" s="298">
        <v>-5.9</v>
      </c>
    </row>
    <row r="36" spans="1:16" ht="27" customHeight="1">
      <c r="A36" s="250"/>
      <c r="B36" s="246"/>
      <c r="C36" s="246"/>
      <c r="D36" s="246"/>
      <c r="E36" s="246"/>
      <c r="F36" s="246"/>
      <c r="G36" s="1154" t="s">
        <v>501</v>
      </c>
      <c r="H36" s="1155"/>
      <c r="I36" s="1155"/>
      <c r="J36" s="1156"/>
      <c r="K36" s="296" t="s">
        <v>484</v>
      </c>
      <c r="L36" s="296" t="s">
        <v>484</v>
      </c>
      <c r="M36" s="297">
        <v>2944</v>
      </c>
      <c r="N36" s="298" t="s">
        <v>484</v>
      </c>
    </row>
    <row r="37" spans="1:16" ht="13.5" customHeight="1">
      <c r="A37" s="250"/>
      <c r="B37" s="246"/>
      <c r="C37" s="246"/>
      <c r="D37" s="246"/>
      <c r="E37" s="246"/>
      <c r="F37" s="246"/>
      <c r="G37" s="1154" t="s">
        <v>502</v>
      </c>
      <c r="H37" s="1155"/>
      <c r="I37" s="1155"/>
      <c r="J37" s="1156"/>
      <c r="K37" s="296" t="s">
        <v>484</v>
      </c>
      <c r="L37" s="296" t="s">
        <v>484</v>
      </c>
      <c r="M37" s="297">
        <v>1200</v>
      </c>
      <c r="N37" s="298" t="s">
        <v>484</v>
      </c>
    </row>
    <row r="38" spans="1:16" ht="27" customHeight="1">
      <c r="A38" s="250"/>
      <c r="B38" s="246"/>
      <c r="C38" s="246"/>
      <c r="D38" s="246"/>
      <c r="E38" s="246"/>
      <c r="F38" s="246"/>
      <c r="G38" s="1157" t="s">
        <v>503</v>
      </c>
      <c r="H38" s="1158"/>
      <c r="I38" s="1158"/>
      <c r="J38" s="1159"/>
      <c r="K38" s="299" t="s">
        <v>484</v>
      </c>
      <c r="L38" s="299" t="s">
        <v>484</v>
      </c>
      <c r="M38" s="300">
        <v>5</v>
      </c>
      <c r="N38" s="301" t="s">
        <v>484</v>
      </c>
      <c r="O38" s="295"/>
    </row>
    <row r="39" spans="1:16">
      <c r="A39" s="250"/>
      <c r="B39" s="246"/>
      <c r="C39" s="246"/>
      <c r="D39" s="246"/>
      <c r="E39" s="246"/>
      <c r="F39" s="246"/>
      <c r="G39" s="1157" t="s">
        <v>504</v>
      </c>
      <c r="H39" s="1158"/>
      <c r="I39" s="1158"/>
      <c r="J39" s="1159"/>
      <c r="K39" s="302">
        <v>-140881</v>
      </c>
      <c r="L39" s="302">
        <v>-3241</v>
      </c>
      <c r="M39" s="303">
        <v>-3946</v>
      </c>
      <c r="N39" s="304">
        <v>-17.899999999999999</v>
      </c>
      <c r="O39" s="295"/>
    </row>
    <row r="40" spans="1:16" ht="27" customHeight="1">
      <c r="A40" s="250"/>
      <c r="B40" s="246"/>
      <c r="C40" s="246"/>
      <c r="D40" s="246"/>
      <c r="E40" s="246"/>
      <c r="F40" s="246"/>
      <c r="G40" s="1154" t="s">
        <v>505</v>
      </c>
      <c r="H40" s="1155"/>
      <c r="I40" s="1155"/>
      <c r="J40" s="1156"/>
      <c r="K40" s="302">
        <v>-2326880</v>
      </c>
      <c r="L40" s="302">
        <v>-53532</v>
      </c>
      <c r="M40" s="303">
        <v>-59158</v>
      </c>
      <c r="N40" s="304">
        <v>-9.5</v>
      </c>
      <c r="O40" s="295"/>
    </row>
    <row r="41" spans="1:16">
      <c r="A41" s="250"/>
      <c r="B41" s="246"/>
      <c r="C41" s="246"/>
      <c r="D41" s="246"/>
      <c r="E41" s="246"/>
      <c r="F41" s="246"/>
      <c r="G41" s="1160" t="s">
        <v>281</v>
      </c>
      <c r="H41" s="1161"/>
      <c r="I41" s="1161"/>
      <c r="J41" s="1162"/>
      <c r="K41" s="296">
        <v>883459</v>
      </c>
      <c r="L41" s="302">
        <v>20325</v>
      </c>
      <c r="M41" s="303">
        <v>26787</v>
      </c>
      <c r="N41" s="304">
        <v>-24.1</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2589884</v>
      </c>
      <c r="J51" s="322">
        <v>56897</v>
      </c>
      <c r="K51" s="323">
        <v>66.7</v>
      </c>
      <c r="L51" s="324">
        <v>75709</v>
      </c>
      <c r="M51" s="325">
        <v>12.7</v>
      </c>
      <c r="N51" s="326">
        <v>54</v>
      </c>
    </row>
    <row r="52" spans="1:14">
      <c r="A52" s="250"/>
      <c r="B52" s="246"/>
      <c r="C52" s="246"/>
      <c r="D52" s="246"/>
      <c r="E52" s="246"/>
      <c r="F52" s="246"/>
      <c r="G52" s="327"/>
      <c r="H52" s="328" t="s">
        <v>516</v>
      </c>
      <c r="I52" s="329">
        <v>1247938</v>
      </c>
      <c r="J52" s="330">
        <v>27416</v>
      </c>
      <c r="K52" s="331">
        <v>16.5</v>
      </c>
      <c r="L52" s="332">
        <v>35212</v>
      </c>
      <c r="M52" s="333">
        <v>0</v>
      </c>
      <c r="N52" s="334">
        <v>16.5</v>
      </c>
    </row>
    <row r="53" spans="1:14">
      <c r="A53" s="250"/>
      <c r="B53" s="246"/>
      <c r="C53" s="246"/>
      <c r="D53" s="246"/>
      <c r="E53" s="246"/>
      <c r="F53" s="246"/>
      <c r="G53" s="312" t="s">
        <v>517</v>
      </c>
      <c r="H53" s="313"/>
      <c r="I53" s="321">
        <v>1757118</v>
      </c>
      <c r="J53" s="322">
        <v>38859</v>
      </c>
      <c r="K53" s="323">
        <v>-31.7</v>
      </c>
      <c r="L53" s="324">
        <v>90961</v>
      </c>
      <c r="M53" s="325">
        <v>20.100000000000001</v>
      </c>
      <c r="N53" s="326">
        <v>-51.8</v>
      </c>
    </row>
    <row r="54" spans="1:14">
      <c r="A54" s="250"/>
      <c r="B54" s="246"/>
      <c r="C54" s="246"/>
      <c r="D54" s="246"/>
      <c r="E54" s="246"/>
      <c r="F54" s="246"/>
      <c r="G54" s="327"/>
      <c r="H54" s="328" t="s">
        <v>516</v>
      </c>
      <c r="I54" s="329">
        <v>1431728</v>
      </c>
      <c r="J54" s="330">
        <v>31663</v>
      </c>
      <c r="K54" s="331">
        <v>15.5</v>
      </c>
      <c r="L54" s="332">
        <v>37720</v>
      </c>
      <c r="M54" s="333">
        <v>7.1</v>
      </c>
      <c r="N54" s="334">
        <v>8.4</v>
      </c>
    </row>
    <row r="55" spans="1:14">
      <c r="A55" s="250"/>
      <c r="B55" s="246"/>
      <c r="C55" s="246"/>
      <c r="D55" s="246"/>
      <c r="E55" s="246"/>
      <c r="F55" s="246"/>
      <c r="G55" s="312" t="s">
        <v>518</v>
      </c>
      <c r="H55" s="313"/>
      <c r="I55" s="321">
        <v>4322470</v>
      </c>
      <c r="J55" s="322">
        <v>96682</v>
      </c>
      <c r="K55" s="323">
        <v>148.80000000000001</v>
      </c>
      <c r="L55" s="324">
        <v>106614</v>
      </c>
      <c r="M55" s="325">
        <v>17.2</v>
      </c>
      <c r="N55" s="326">
        <v>131.6</v>
      </c>
    </row>
    <row r="56" spans="1:14">
      <c r="A56" s="250"/>
      <c r="B56" s="246"/>
      <c r="C56" s="246"/>
      <c r="D56" s="246"/>
      <c r="E56" s="246"/>
      <c r="F56" s="246"/>
      <c r="G56" s="327"/>
      <c r="H56" s="328" t="s">
        <v>516</v>
      </c>
      <c r="I56" s="329">
        <v>1674334</v>
      </c>
      <c r="J56" s="330">
        <v>37450</v>
      </c>
      <c r="K56" s="331">
        <v>18.3</v>
      </c>
      <c r="L56" s="332">
        <v>45545</v>
      </c>
      <c r="M56" s="333">
        <v>20.7</v>
      </c>
      <c r="N56" s="334">
        <v>-2.4</v>
      </c>
    </row>
    <row r="57" spans="1:14">
      <c r="A57" s="250"/>
      <c r="B57" s="246"/>
      <c r="C57" s="246"/>
      <c r="D57" s="246"/>
      <c r="E57" s="246"/>
      <c r="F57" s="246"/>
      <c r="G57" s="312" t="s">
        <v>519</v>
      </c>
      <c r="H57" s="313"/>
      <c r="I57" s="321">
        <v>4180201</v>
      </c>
      <c r="J57" s="322">
        <v>94753</v>
      </c>
      <c r="K57" s="323">
        <v>-2</v>
      </c>
      <c r="L57" s="324">
        <v>85459</v>
      </c>
      <c r="M57" s="325">
        <v>-19.8</v>
      </c>
      <c r="N57" s="326">
        <v>17.8</v>
      </c>
    </row>
    <row r="58" spans="1:14">
      <c r="A58" s="250"/>
      <c r="B58" s="246"/>
      <c r="C58" s="246"/>
      <c r="D58" s="246"/>
      <c r="E58" s="246"/>
      <c r="F58" s="246"/>
      <c r="G58" s="327"/>
      <c r="H58" s="328" t="s">
        <v>516</v>
      </c>
      <c r="I58" s="329">
        <v>2494764</v>
      </c>
      <c r="J58" s="330">
        <v>56549</v>
      </c>
      <c r="K58" s="331">
        <v>51</v>
      </c>
      <c r="L58" s="332">
        <v>44378</v>
      </c>
      <c r="M58" s="333">
        <v>-2.6</v>
      </c>
      <c r="N58" s="334">
        <v>53.6</v>
      </c>
    </row>
    <row r="59" spans="1:14">
      <c r="A59" s="250"/>
      <c r="B59" s="246"/>
      <c r="C59" s="246"/>
      <c r="D59" s="246"/>
      <c r="E59" s="246"/>
      <c r="F59" s="246"/>
      <c r="G59" s="312" t="s">
        <v>520</v>
      </c>
      <c r="H59" s="313"/>
      <c r="I59" s="321">
        <v>3509850</v>
      </c>
      <c r="J59" s="322">
        <v>80747</v>
      </c>
      <c r="K59" s="323">
        <v>-14.8</v>
      </c>
      <c r="L59" s="324">
        <v>83280</v>
      </c>
      <c r="M59" s="325">
        <v>-2.5</v>
      </c>
      <c r="N59" s="326">
        <v>-12.3</v>
      </c>
    </row>
    <row r="60" spans="1:14">
      <c r="A60" s="250"/>
      <c r="B60" s="246"/>
      <c r="C60" s="246"/>
      <c r="D60" s="246"/>
      <c r="E60" s="246"/>
      <c r="F60" s="246"/>
      <c r="G60" s="327"/>
      <c r="H60" s="328" t="s">
        <v>516</v>
      </c>
      <c r="I60" s="335">
        <v>1719658</v>
      </c>
      <c r="J60" s="330">
        <v>39562</v>
      </c>
      <c r="K60" s="331">
        <v>-30</v>
      </c>
      <c r="L60" s="332">
        <v>43123</v>
      </c>
      <c r="M60" s="333">
        <v>-2.8</v>
      </c>
      <c r="N60" s="334">
        <v>-27.2</v>
      </c>
    </row>
    <row r="61" spans="1:14">
      <c r="A61" s="250"/>
      <c r="B61" s="246"/>
      <c r="C61" s="246"/>
      <c r="D61" s="246"/>
      <c r="E61" s="246"/>
      <c r="F61" s="246"/>
      <c r="G61" s="312" t="s">
        <v>521</v>
      </c>
      <c r="H61" s="336"/>
      <c r="I61" s="337">
        <v>3271905</v>
      </c>
      <c r="J61" s="338">
        <v>73588</v>
      </c>
      <c r="K61" s="339">
        <v>33.4</v>
      </c>
      <c r="L61" s="340">
        <v>88405</v>
      </c>
      <c r="M61" s="341">
        <v>5.5</v>
      </c>
      <c r="N61" s="326">
        <v>27.9</v>
      </c>
    </row>
    <row r="62" spans="1:14">
      <c r="A62" s="250"/>
      <c r="B62" s="246"/>
      <c r="C62" s="246"/>
      <c r="D62" s="246"/>
      <c r="E62" s="246"/>
      <c r="F62" s="246"/>
      <c r="G62" s="327"/>
      <c r="H62" s="328" t="s">
        <v>516</v>
      </c>
      <c r="I62" s="329">
        <v>1713684</v>
      </c>
      <c r="J62" s="330">
        <v>38528</v>
      </c>
      <c r="K62" s="331">
        <v>14.3</v>
      </c>
      <c r="L62" s="332">
        <v>41196</v>
      </c>
      <c r="M62" s="333">
        <v>4.5</v>
      </c>
      <c r="N62" s="334">
        <v>9.8000000000000007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26.17</v>
      </c>
      <c r="G47" s="12">
        <v>29.5</v>
      </c>
      <c r="H47" s="12">
        <v>33.869999999999997</v>
      </c>
      <c r="I47" s="12">
        <v>38.950000000000003</v>
      </c>
      <c r="J47" s="13">
        <v>38.56</v>
      </c>
    </row>
    <row r="48" spans="2:10" ht="57.75" customHeight="1">
      <c r="B48" s="14"/>
      <c r="C48" s="1174" t="s">
        <v>4</v>
      </c>
      <c r="D48" s="1174"/>
      <c r="E48" s="1175"/>
      <c r="F48" s="15">
        <v>6.87</v>
      </c>
      <c r="G48" s="16">
        <v>7.59</v>
      </c>
      <c r="H48" s="16">
        <v>9.25</v>
      </c>
      <c r="I48" s="16">
        <v>10.27</v>
      </c>
      <c r="J48" s="17">
        <v>9.7799999999999994</v>
      </c>
    </row>
    <row r="49" spans="2:10" ht="57.75" customHeight="1" thickBot="1">
      <c r="B49" s="18"/>
      <c r="C49" s="1176" t="s">
        <v>5</v>
      </c>
      <c r="D49" s="1176"/>
      <c r="E49" s="1177"/>
      <c r="F49" s="19">
        <v>6.9</v>
      </c>
      <c r="G49" s="20">
        <v>4.13</v>
      </c>
      <c r="H49" s="20">
        <v>5.35</v>
      </c>
      <c r="I49" s="20">
        <v>5.59</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2018-11-28T09:53:48Z</cp:lastPrinted>
  <dcterms:created xsi:type="dcterms:W3CDTF">2018-01-24T04:02:15Z</dcterms:created>
  <dcterms:modified xsi:type="dcterms:W3CDTF">2018-11-28T10:01:31Z</dcterms:modified>
  <cp:category/>
</cp:coreProperties>
</file>