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E34" i="9"/>
  <c r="BE35" i="9" s="1"/>
  <c r="CO34" i="9" l="1"/>
</calcChain>
</file>

<file path=xl/sharedStrings.xml><?xml version="1.0" encoding="utf-8"?>
<sst xmlns="http://schemas.openxmlformats.org/spreadsheetml/2006/main" count="1076" uniqueCount="565">
  <si>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</si>
  <si>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</si>
  <si>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</si>
  <si>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</si>
  <si>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</si>
  <si>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</si>
  <si>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</si>
  <si>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</si>
  <si>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</si>
  <si>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</si>
  <si>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</si>
  <si>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</si>
  <si>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</si>
  <si>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</si>
  <si>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</si>
  <si>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</si>
  <si>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</si>
  <si>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</si>
  <si>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</si>
  <si>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</si>
  <si>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</si>
  <si>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</si>
  <si>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</si>
  <si>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</si>
  <si>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</si>
  <si>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</si>
  <si>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</si>
  <si>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</si>
  <si>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</si>
  <si>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</si>
  <si>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</si>
  <si>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</si>
  <si>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</si>
  <si>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</si>
  <si>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</si>
  <si>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</si>
  <si>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</si>
  <si>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</si>
  <si>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</si>
  <si>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</si>
  <si>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</si>
  <si>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</si>
  <si>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</si>
  <si>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</si>
  <si>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</si>
  <si>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</si>
  <si>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</si>
  <si>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</si>
  <si>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</si>
  <si>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</si>
  <si>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</si>
  <si>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</si>
  <si>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</si>
  <si>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</si>
  <si>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</si>
  <si>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</si>
  <si>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</si>
  <si>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</si>
  <si>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</si>
  <si>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</si>
  <si>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</si>
  <si>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</si>
  <si>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</si>
  <si>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</si>
  <si>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</si>
  <si>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</si>
  <si>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</si>
  <si>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</si>
  <si>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</si>
  <si>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</si>
  <si>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</si>
  <si>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</si>
  <si>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</si>
  <si>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</si>
  <si>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</si>
  <si>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</si>
  <si>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</si>
  <si>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</si>
  <si>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</si>
  <si>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</si>
  <si>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</si>
  <si>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</si>
  <si>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</si>
  <si>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</si>
  <si>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</si>
  <si>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</si>
  <si>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</si>
  <si>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</si>
  <si>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</si>
  <si>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</si>
  <si>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</si>
  <si>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</si>
  <si>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</si>
  <si>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</si>
  <si>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</si>
  <si>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</si>
  <si>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</si>
  <si>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</si>
  <si>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</si>
  <si>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</si>
  <si>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</si>
  <si>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</si>
  <si>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</si>
  <si>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</si>
  <si>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</si>
  <si>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</si>
  <si>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</si>
  <si>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</si>
  <si>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</si>
  <si>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</si>
  <si>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</si>
  <si>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</si>
  <si>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</si>
  <si>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</si>
  <si>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</si>
  <si>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</si>
  <si>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</si>
  <si>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</si>
  <si>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</si>
  <si>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</si>
  <si>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</si>
  <si>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</si>
  <si>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</si>
  <si>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</si>
  <si>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</si>
  <si>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</si>
  <si>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</si>
  <si>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</si>
  <si>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</si>
  <si>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</si>
  <si>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</si>
  <si>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</si>
  <si>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</si>
  <si>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</si>
  <si>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</si>
  <si>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</si>
  <si>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</si>
  <si>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</si>
  <si>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</si>
  <si>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</si>
  <si>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</si>
  <si>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</si>
  <si>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</si>
  <si>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</si>
  <si>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</si>
  <si>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</si>
  <si>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</si>
  <si>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</si>
  <si>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</si>
  <si>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</si>
  <si>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</si>
  <si>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</si>
  <si>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</si>
  <si>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</si>
  <si>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</si>
  <si>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</si>
  <si>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</si>
  <si>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</si>
  <si>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</si>
  <si>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</si>
  <si>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</si>
  <si>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</si>
  <si>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</si>
  <si>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</si>
  <si>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</si>
  <si>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</si>
  <si>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</si>
  <si>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</si>
  <si>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</si>
  <si>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</si>
  <si>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</si>
  <si>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</si>
  <si>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</si>
  <si>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</si>
  <si>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</si>
  <si>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</si>
  <si>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</si>
  <si>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</si>
  <si>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</si>
  <si>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</si>
  <si>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</si>
  <si>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</si>
  <si>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</si>
  <si>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</si>
  <si>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</si>
  <si>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</si>
  <si>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</si>
  <si>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</si>
  <si>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</si>
  <si>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</si>
  <si>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</si>
  <si>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</si>
  <si>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</si>
  <si>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</si>
  <si>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茨城県那珂市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</si>
  <si>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</si>
  <si>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</si>
  <si>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</si>
  <si>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</si>
  <si>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</si>
  <si>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</si>
  <si>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</si>
  <si>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</si>
  <si>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</si>
  <si>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</si>
  <si>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</si>
  <si>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</si>
  <si>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</si>
  <si>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</si>
  <si>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</si>
  <si>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</si>
  <si>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</si>
  <si>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</si>
  <si>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</si>
  <si>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</si>
  <si>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</si>
  <si>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</si>
  <si>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</si>
  <si>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</si>
  <si>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</si>
  <si>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</si>
  <si>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</si>
  <si>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</si>
  <si>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</si>
  <si>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</si>
  <si>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</si>
  <si>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</si>
  <si>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</si>
  <si>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</si>
  <si>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</si>
  <si>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</si>
  <si>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</si>
  <si>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</si>
  <si>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</si>
  <si>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</si>
  <si>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</si>
  <si>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</si>
  <si>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</si>
  <si>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</si>
  <si>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</si>
  <si>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</si>
  <si>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</si>
  <si>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</si>
  <si>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</si>
  <si>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</si>
  <si>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</si>
  <si>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</si>
  <si>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</si>
  <si>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</si>
  <si>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</si>
  <si>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</si>
  <si>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</si>
  <si>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</si>
  <si>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</si>
  <si>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</si>
  <si>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</si>
  <si>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</si>
  <si>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</si>
  <si>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</si>
  <si>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</si>
  <si>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</si>
  <si>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</si>
  <si>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</si>
  <si>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</si>
  <si>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</si>
  <si>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</si>
  <si>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</si>
  <si>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</si>
  <si>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</si>
  <si>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</si>
  <si>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</si>
  <si>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</si>
  <si>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</si>
  <si>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</si>
  <si>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</si>
  <si>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</si>
  <si>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</si>
  <si>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</si>
  <si>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</si>
  <si>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</si>
  <si>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</si>
  <si>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</si>
  <si>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</si>
  <si>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</si>
  <si>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</si>
  <si>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</si>
  <si>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</si>
  <si>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</si>
  <si>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</si>
  <si>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</si>
  <si>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</si>
  <si>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</si>
  <si>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</si>
  <si>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</si>
  <si>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</si>
  <si>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</si>
  <si>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</si>
  <si>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</si>
  <si>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</si>
  <si>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</si>
  <si>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</si>
  <si>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</si>
  <si>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</si>
  <si>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</si>
  <si>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</si>
  <si>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</si>
  <si>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</si>
  <si>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</si>
  <si>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</si>
  <si>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</si>
  <si>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</si>
  <si>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</si>
  <si>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</si>
  <si>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</si>
  <si>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</si>
  <si>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</si>
  <si>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</si>
  <si>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</si>
  <si>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</si>
  <si>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</si>
  <si>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</si>
  <si>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</si>
  <si>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</si>
  <si>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</si>
  <si>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</si>
  <si>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</si>
  <si>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</si>
  <si>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</si>
  <si>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</si>
  <si>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</si>
  <si>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</si>
  <si>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</si>
  <si>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</si>
  <si>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</si>
  <si>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</si>
  <si>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</si>
  <si>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</si>
  <si>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</si>
  <si>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</si>
  <si>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</si>
  <si>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</si>
  <si>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</si>
  <si>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</si>
  <si>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茨城県那珂市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</si>
  <si>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</si>
  <si>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</si>
  <si>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</si>
  <si>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</si>
  <si>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</si>
  <si>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</si>
  <si>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</si>
  <si>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</si>
  <si>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</si>
  <si>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</si>
  <si>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</si>
  <si>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</si>
  <si>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</si>
  <si>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</si>
  <si>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</si>
  <si>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</si>
  <si>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</si>
  <si>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</si>
  <si>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</si>
  <si>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</si>
  <si>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</si>
  <si>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上菅谷駅前地区土地区画整理事業特別会計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</si>
  <si>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</si>
  <si>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</si>
  <si>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</si>
  <si>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</si>
  <si>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</si>
  <si>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</si>
  <si>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</si>
  <si>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</si>
  <si>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</si>
  <si>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</si>
  <si>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</si>
  <si>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</si>
  <si>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</si>
  <si>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</si>
  <si>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</si>
  <si>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</si>
  <si>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</si>
  <si>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</si>
  <si>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</si>
  <si>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</si>
  <si>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</si>
  <si>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</si>
  <si>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</si>
  <si>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</si>
  <si>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</si>
  <si>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</si>
  <si>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</si>
  <si>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</si>
  <si>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</si>
  <si>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</si>
  <si>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</si>
  <si>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</si>
  <si>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</si>
  <si>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</si>
  <si>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</si>
  <si>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</si>
  <si>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</si>
  <si>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</si>
  <si>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</si>
  <si>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</si>
  <si>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</si>
  <si>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</si>
  <si>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</si>
  <si>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</si>
  <si>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</si>
  <si>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</si>
  <si>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</si>
  <si>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</si>
  <si>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</si>
  <si>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</si>
  <si>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</si>
  <si>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</si>
  <si>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</si>
  <si>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</si>
  <si>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</si>
  <si>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</si>
  <si>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</si>
  <si>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</si>
  <si>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</si>
  <si>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</si>
  <si>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</si>
  <si>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</si>
  <si>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</si>
  <si>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</si>
  <si>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</si>
  <si>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</si>
  <si>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</si>
  <si>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</si>
  <si>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</si>
  <si>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</si>
  <si>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</si>
  <si>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</si>
  <si>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</si>
  <si>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</si>
  <si>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</si>
  <si>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</si>
  <si>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</si>
  <si>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</si>
  <si>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</si>
  <si>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</si>
  <si>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</si>
  <si>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</si>
  <si>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</si>
  <si>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</si>
  <si>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</si>
  <si>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</si>
  <si>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</si>
  <si>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</si>
  <si>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</si>
  <si>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</si>
  <si>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</si>
  <si>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</si>
  <si>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</si>
  <si>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</si>
  <si>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</si>
  <si>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</si>
  <si>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</si>
  <si>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</si>
  <si>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</si>
  <si>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</si>
  <si>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</si>
  <si>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</si>
  <si>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</si>
  <si>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</si>
  <si>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</si>
  <si>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</si>
  <si>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</si>
  <si>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</si>
  <si>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</si>
  <si>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</si>
  <si>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</si>
  <si>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</si>
  <si>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</si>
  <si>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</si>
  <si>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</si>
  <si>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</si>
  <si>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</si>
  <si>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</si>
  <si>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</si>
  <si>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</si>
  <si>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</si>
  <si>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</si>
  <si>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</si>
  <si>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</si>
  <si>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</si>
  <si>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</si>
  <si>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</si>
  <si>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</si>
  <si>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</si>
  <si>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</si>
  <si>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</si>
  <si>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</si>
  <si>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</si>
  <si>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</si>
  <si>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</si>
  <si>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</si>
  <si>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</si>
  <si>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</si>
  <si>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</si>
  <si>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</si>
  <si>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</si>
  <si>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</si>
  <si>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</si>
  <si>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</si>
  <si>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</si>
  <si>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</si>
  <si>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</si>
  <si>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</si>
  <si>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</si>
  <si>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</si>
  <si>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</si>
  <si>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</si>
  <si>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</si>
  <si>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</si>
  <si>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</si>
  <si>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</si>
  <si>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</si>
  <si>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1.98</t>
  </si>
  <si>
    <t>▲ 1.85</t>
  </si>
  <si>
    <t>水道事業会計</t>
  </si>
  <si>
    <t>一般会計</t>
  </si>
  <si>
    <t>国民健康保険特別会計（事業勘定）</t>
  </si>
  <si>
    <t>介護保険特別会計（保険事業勘定）</t>
  </si>
  <si>
    <t>下水道事業特別会計</t>
  </si>
  <si>
    <t>農業集落排水整備事業特別会計</t>
  </si>
  <si>
    <t>上菅谷駅前地区土地区画整理事業特別会計</t>
  </si>
  <si>
    <t>公園墓地事業特別会計</t>
  </si>
  <si>
    <t>その他会計（赤字）</t>
  </si>
  <si>
    <t>その他会計（黒字）</t>
  </si>
  <si>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</si>
  <si>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</si>
  <si>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</si>
  <si>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</si>
  <si>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</si>
  <si>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</si>
  <si>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</si>
  <si>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</si>
  <si>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</si>
  <si>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大宮地方環境整備組合（一般会計）</t>
    <rPh sb="0" eb="2">
      <t>オオミヤ</t>
    </rPh>
    <rPh sb="2" eb="4">
      <t>チホウ</t>
    </rPh>
    <rPh sb="4" eb="6">
      <t>カンキョウ</t>
    </rPh>
    <rPh sb="6" eb="8">
      <t>セイビ</t>
    </rPh>
    <rPh sb="8" eb="10">
      <t>クミアイ</t>
    </rPh>
    <rPh sb="11" eb="13">
      <t>イッパン</t>
    </rPh>
    <rPh sb="13" eb="15">
      <t>カイケイ</t>
    </rPh>
    <phoneticPr fontId="2"/>
  </si>
  <si>
    <t>那珂市土地開発公社</t>
    <rPh sb="0" eb="3">
      <t>ナカシ</t>
    </rPh>
    <rPh sb="3" eb="5">
      <t>トチ</t>
    </rPh>
    <rPh sb="5" eb="7">
      <t>カイハツ</t>
    </rPh>
    <rPh sb="7" eb="9">
      <t>コウシャ</t>
    </rPh>
    <phoneticPr fontId="2"/>
  </si>
  <si>
    <t>-</t>
    <phoneticPr fontId="2"/>
  </si>
  <si>
    <t>-</t>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</si>
  <si>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</si>
  <si>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</si>
  <si>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</si>
  <si>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</si>
  <si>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</si>
  <si>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</si>
  <si>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</si>
  <si>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</si>
  <si>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</si>
  <si>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</si>
  <si>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</si>
  <si>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</si>
  <si>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</si>
  <si>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</si>
  <si>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</si>
  <si>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を考慮した市債の発行や、行革や経費節減により捻出した額の基金への積み増しなどにより、将来負担比率及び実質公債費比率は共に減少を続けており、財政の健全化は進んでいる。しかしながら、多くの公共施設等において老朽化等により修繕が必要となっていることから、維持管理にかかる経費の増加が見込まれる。今後は、公共施設等マネジメント計画や舗装維持修繕計画等に基づき計画的な修繕・改修により施設の長寿命化を進めると共に、維持管理コストの縮減など、より一層の財政の健全化に取り組み、また、併せて公共施設整備基金等の適正な運用により、安定した財政運営に務める。</t>
    <rPh sb="1" eb="3">
      <t>ショウライ</t>
    </rPh>
    <rPh sb="3" eb="5">
      <t>フタン</t>
    </rPh>
    <rPh sb="6" eb="8">
      <t>コウリョ</t>
    </rPh>
    <rPh sb="10" eb="12">
      <t>シサイ</t>
    </rPh>
    <rPh sb="13" eb="15">
      <t>ハッコウ</t>
    </rPh>
    <rPh sb="17" eb="19">
      <t>ギョウカク</t>
    </rPh>
    <rPh sb="20" eb="22">
      <t>ケイヒ</t>
    </rPh>
    <rPh sb="22" eb="24">
      <t>セツゲン</t>
    </rPh>
    <rPh sb="27" eb="29">
      <t>ネンシュツ</t>
    </rPh>
    <rPh sb="31" eb="32">
      <t>ガク</t>
    </rPh>
    <rPh sb="33" eb="35">
      <t>キキン</t>
    </rPh>
    <rPh sb="37" eb="38">
      <t>ツ</t>
    </rPh>
    <rPh sb="39" eb="40">
      <t>マ</t>
    </rPh>
    <rPh sb="47" eb="49">
      <t>ショウライ</t>
    </rPh>
    <rPh sb="49" eb="51">
      <t>フタン</t>
    </rPh>
    <rPh sb="51" eb="53">
      <t>ヒリツ</t>
    </rPh>
    <rPh sb="53" eb="54">
      <t>オヨ</t>
    </rPh>
    <rPh sb="55" eb="57">
      <t>ジッシツ</t>
    </rPh>
    <rPh sb="57" eb="60">
      <t>コウサイヒ</t>
    </rPh>
    <rPh sb="60" eb="62">
      <t>ヒリツ</t>
    </rPh>
    <rPh sb="63" eb="64">
      <t>トモ</t>
    </rPh>
    <rPh sb="65" eb="67">
      <t>ゲンショウ</t>
    </rPh>
    <rPh sb="68" eb="69">
      <t>ツヅ</t>
    </rPh>
    <rPh sb="74" eb="76">
      <t>ザイセイ</t>
    </rPh>
    <rPh sb="77" eb="80">
      <t>ケンゼンカ</t>
    </rPh>
    <rPh sb="81" eb="82">
      <t>スス</t>
    </rPh>
    <rPh sb="94" eb="95">
      <t>オオ</t>
    </rPh>
    <rPh sb="97" eb="99">
      <t>コウキョウ</t>
    </rPh>
    <rPh sb="99" eb="101">
      <t>シセツ</t>
    </rPh>
    <rPh sb="101" eb="102">
      <t>トウ</t>
    </rPh>
    <rPh sb="106" eb="109">
      <t>ロウキュウカ</t>
    </rPh>
    <rPh sb="109" eb="110">
      <t>トウ</t>
    </rPh>
    <rPh sb="113" eb="115">
      <t>シュウゼン</t>
    </rPh>
    <rPh sb="116" eb="118">
      <t>ヒツヨウ</t>
    </rPh>
    <rPh sb="129" eb="131">
      <t>イジ</t>
    </rPh>
    <rPh sb="131" eb="133">
      <t>カンリ</t>
    </rPh>
    <rPh sb="137" eb="139">
      <t>ケイヒ</t>
    </rPh>
    <rPh sb="140" eb="142">
      <t>ゾウカ</t>
    </rPh>
    <rPh sb="143" eb="145">
      <t>ミコ</t>
    </rPh>
    <rPh sb="149" eb="151">
      <t>コンゴ</t>
    </rPh>
    <rPh sb="153" eb="155">
      <t>コウキョウ</t>
    </rPh>
    <rPh sb="155" eb="157">
      <t>シセツ</t>
    </rPh>
    <rPh sb="157" eb="158">
      <t>トウ</t>
    </rPh>
    <rPh sb="164" eb="166">
      <t>ケイカク</t>
    </rPh>
    <rPh sb="167" eb="169">
      <t>ホソウ</t>
    </rPh>
    <rPh sb="169" eb="171">
      <t>イジ</t>
    </rPh>
    <rPh sb="171" eb="173">
      <t>シュウゼン</t>
    </rPh>
    <rPh sb="173" eb="175">
      <t>ケイカク</t>
    </rPh>
    <rPh sb="175" eb="176">
      <t>トウ</t>
    </rPh>
    <rPh sb="177" eb="178">
      <t>モト</t>
    </rPh>
    <rPh sb="180" eb="183">
      <t>ケイカクテキ</t>
    </rPh>
    <rPh sb="184" eb="186">
      <t>シュウゼン</t>
    </rPh>
    <rPh sb="187" eb="189">
      <t>カイシュウ</t>
    </rPh>
    <rPh sb="192" eb="194">
      <t>シセツ</t>
    </rPh>
    <rPh sb="195" eb="196">
      <t>チョウ</t>
    </rPh>
    <rPh sb="196" eb="199">
      <t>ジュミョウカ</t>
    </rPh>
    <rPh sb="200" eb="201">
      <t>スス</t>
    </rPh>
    <rPh sb="204" eb="205">
      <t>トモ</t>
    </rPh>
    <rPh sb="207" eb="209">
      <t>イジ</t>
    </rPh>
    <rPh sb="209" eb="211">
      <t>カンリ</t>
    </rPh>
    <rPh sb="215" eb="217">
      <t>シュクゲン</t>
    </rPh>
    <rPh sb="222" eb="224">
      <t>イッソウ</t>
    </rPh>
    <rPh sb="225" eb="227">
      <t>ザイセイ</t>
    </rPh>
    <rPh sb="228" eb="231">
      <t>ケンゼンカ</t>
    </rPh>
    <rPh sb="232" eb="233">
      <t>ト</t>
    </rPh>
    <rPh sb="234" eb="235">
      <t>ク</t>
    </rPh>
    <rPh sb="240" eb="241">
      <t>アワ</t>
    </rPh>
    <rPh sb="243" eb="245">
      <t>コウキョウ</t>
    </rPh>
    <rPh sb="245" eb="247">
      <t>シセツ</t>
    </rPh>
    <rPh sb="247" eb="249">
      <t>セイビ</t>
    </rPh>
    <rPh sb="249" eb="251">
      <t>キキン</t>
    </rPh>
    <rPh sb="251" eb="252">
      <t>トウ</t>
    </rPh>
    <rPh sb="253" eb="255">
      <t>テキセイ</t>
    </rPh>
    <rPh sb="256" eb="258">
      <t>ウンヨウ</t>
    </rPh>
    <rPh sb="262" eb="264">
      <t>アンテイ</t>
    </rPh>
    <rPh sb="266" eb="268">
      <t>ザイセイ</t>
    </rPh>
    <rPh sb="268" eb="270">
      <t>ウンエイ</t>
    </rPh>
    <rPh sb="271" eb="272">
      <t>ツト</t>
    </rPh>
    <phoneticPr fontId="5"/>
  </si>
  <si>
    <t>　公債費の抑制や基金の積み増しなどにより後年度への財政負担を減らすための取り組みを進めており、将来負担比率は類似団体平均から20.7ポイント下回っている。また、有形固定資産減価償却率については、類似団体平均から0.8ポイント下回っているものの、減価償却が進んでいる状況にある事から、今後は、公共施設等マネジメント計画や舗装維持修繕計画等に基づき、施設の長寿命化につながる修繕等を進めると共に、集約化や廃止についても取り組むなど、維持管理コストの縮減や将来負担額の縮減を図っていく。</t>
    <rPh sb="1" eb="3">
      <t>コウサイ</t>
    </rPh>
    <rPh sb="3" eb="4">
      <t>ヒ</t>
    </rPh>
    <rPh sb="5" eb="7">
      <t>ヨクセイ</t>
    </rPh>
    <rPh sb="8" eb="10">
      <t>キキン</t>
    </rPh>
    <rPh sb="11" eb="12">
      <t>ツ</t>
    </rPh>
    <rPh sb="13" eb="14">
      <t>マ</t>
    </rPh>
    <rPh sb="20" eb="23">
      <t>コウネンド</t>
    </rPh>
    <rPh sb="25" eb="27">
      <t>ザイセイ</t>
    </rPh>
    <rPh sb="27" eb="29">
      <t>フタン</t>
    </rPh>
    <rPh sb="30" eb="31">
      <t>ヘ</t>
    </rPh>
    <rPh sb="36" eb="37">
      <t>ト</t>
    </rPh>
    <rPh sb="38" eb="39">
      <t>ク</t>
    </rPh>
    <rPh sb="41" eb="42">
      <t>スス</t>
    </rPh>
    <rPh sb="47" eb="49">
      <t>ショウライ</t>
    </rPh>
    <rPh sb="49" eb="51">
      <t>フタン</t>
    </rPh>
    <rPh sb="51" eb="53">
      <t>ヒリツ</t>
    </rPh>
    <rPh sb="54" eb="56">
      <t>ルイジ</t>
    </rPh>
    <rPh sb="56" eb="58">
      <t>ダンタイ</t>
    </rPh>
    <rPh sb="58" eb="60">
      <t>ヘイキン</t>
    </rPh>
    <rPh sb="70" eb="72">
      <t>シタマワ</t>
    </rPh>
    <rPh sb="80" eb="82">
      <t>ユウケイ</t>
    </rPh>
    <rPh sb="82" eb="84">
      <t>コテイ</t>
    </rPh>
    <rPh sb="84" eb="86">
      <t>シサン</t>
    </rPh>
    <rPh sb="86" eb="88">
      <t>ゲンカ</t>
    </rPh>
    <rPh sb="88" eb="90">
      <t>ショウキャク</t>
    </rPh>
    <rPh sb="90" eb="91">
      <t>リツ</t>
    </rPh>
    <rPh sb="97" eb="99">
      <t>ルイジ</t>
    </rPh>
    <rPh sb="99" eb="101">
      <t>ダンタイ</t>
    </rPh>
    <rPh sb="101" eb="103">
      <t>ヘイキン</t>
    </rPh>
    <rPh sb="122" eb="124">
      <t>ゲンカ</t>
    </rPh>
    <rPh sb="124" eb="126">
      <t>ショウキャク</t>
    </rPh>
    <rPh sb="127" eb="128">
      <t>スス</t>
    </rPh>
    <rPh sb="132" eb="134">
      <t>ジョウキョウ</t>
    </rPh>
    <rPh sb="137" eb="138">
      <t>コト</t>
    </rPh>
    <rPh sb="141" eb="143">
      <t>コンゴ</t>
    </rPh>
    <rPh sb="145" eb="147">
      <t>コウキョウ</t>
    </rPh>
    <rPh sb="147" eb="149">
      <t>シセツ</t>
    </rPh>
    <rPh sb="149" eb="150">
      <t>トウ</t>
    </rPh>
    <rPh sb="156" eb="158">
      <t>ケイカク</t>
    </rPh>
    <rPh sb="159" eb="161">
      <t>ホソウ</t>
    </rPh>
    <rPh sb="161" eb="163">
      <t>イジ</t>
    </rPh>
    <rPh sb="163" eb="165">
      <t>シュウゼン</t>
    </rPh>
    <rPh sb="165" eb="167">
      <t>ケイカク</t>
    </rPh>
    <rPh sb="167" eb="168">
      <t>トウ</t>
    </rPh>
    <rPh sb="169" eb="170">
      <t>モト</t>
    </rPh>
    <rPh sb="173" eb="175">
      <t>シセツ</t>
    </rPh>
    <rPh sb="176" eb="177">
      <t>チョウ</t>
    </rPh>
    <rPh sb="177" eb="180">
      <t>ジュミョウカ</t>
    </rPh>
    <rPh sb="185" eb="187">
      <t>シュウゼン</t>
    </rPh>
    <rPh sb="187" eb="188">
      <t>トウ</t>
    </rPh>
    <rPh sb="189" eb="190">
      <t>スス</t>
    </rPh>
    <rPh sb="193" eb="194">
      <t>トモ</t>
    </rPh>
    <rPh sb="196" eb="199">
      <t>シュウヤクカ</t>
    </rPh>
    <rPh sb="200" eb="202">
      <t>ハイシ</t>
    </rPh>
    <rPh sb="214" eb="216">
      <t>イジ</t>
    </rPh>
    <rPh sb="216" eb="218">
      <t>カンリ</t>
    </rPh>
    <rPh sb="222" eb="224">
      <t>シュクゲン</t>
    </rPh>
    <rPh sb="225" eb="227">
      <t>ショウライ</t>
    </rPh>
    <rPh sb="227" eb="229">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</si>
</sst>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28603</c:v>
                </c:pt>
                <c:pt idx="1">
                  <c:v>45913</c:v>
                </c:pt>
                <c:pt idx="2">
                  <c:v>35687</c:v>
                </c:pt>
                <c:pt idx="3">
                  <c:v>24621</c:v>
                </c:pt>
                <c:pt idx="4">
                  <c:v>28679</c:v>
                </c:pt>
              </c:numCache>
            </c:numRef>
          </c:val>
          <c:smooth val="0"/>
        </c:ser>
        <c:dLbls>
          <c:showLegendKey val="0"/>
          <c:showVal val="0"/>
          <c:showCatName val="0"/>
          <c:showSerName val="0"/>
          <c:showPercent val="0"/>
          <c:showBubbleSize val="0"/>
        </c:dLbls>
        <c:marker val="1"/>
        <c:smooth val="0"/>
        <c:axId val="106713856"/>
        <c:axId val="106715776"/>
      </c:lineChart>
      <c:catAx>
        <c:axId val="10671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15776"/>
        <c:crosses val="autoZero"/>
        <c:auto val="1"/>
        <c:lblAlgn val="ctr"/>
        <c:lblOffset val="100"/>
        <c:tickLblSkip val="1"/>
        <c:tickMarkSkip val="1"/>
        <c:noMultiLvlLbl val="0"/>
      </c:catAx>
      <c:valAx>
        <c:axId val="1067157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1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8.2200000000000006</c:v>
                </c:pt>
                <c:pt idx="1">
                  <c:v>8.2899999999999991</c:v>
                </c:pt>
                <c:pt idx="2">
                  <c:v>5.3</c:v>
                </c:pt>
                <c:pt idx="3">
                  <c:v>7.89</c:v>
                </c:pt>
                <c:pt idx="4">
                  <c:v>5.36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14.74</c:v>
                </c:pt>
                <c:pt idx="1">
                  <c:v>15.36</c:v>
                </c:pt>
                <c:pt idx="2">
                  <c:v>16.62</c:v>
                </c:pt>
                <c:pt idx="3">
                  <c:v>17.39</c:v>
                </c:pt>
                <c:pt idx="4">
                  <c:v>17.399999999999999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071552"/>
        <c:axId val="11427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-0.26</c:v>
                </c:pt>
                <c:pt idx="1">
                  <c:v>1.78</c:v>
                </c:pt>
                <c:pt idx="2">
                  <c:v>-1.98</c:v>
                </c:pt>
                <c:pt idx="3">
                  <c:v>3.42</c:v>
                </c:pt>
                <c:pt idx="4">
                  <c:v>-1.85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071552"/>
        <c:axId val="114270976"/>
      </c:lineChart>
      <c:catAx>
        <c:axId val="1080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70976"/>
        <c:crosses val="autoZero"/>
        <c:auto val="1"/>
        <c:lblAlgn val="ctr"/>
        <c:lblOffset val="100"/>
        <c:tickLblSkip val="1"/>
        <c:tickMarkSkip val="1"/>
        <c:noMultiLvlLbl val="0"/>
      </c:catAx>
      <c:valAx>
        <c:axId val="11427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上菅谷駅前地区土地区画整理事業特別会計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0.19</c:v>
                </c:pt>
                <c:pt idx="4">
                  <c:v>#N/A</c:v>
                </c:pt>
                <c:pt idx="5">
                  <c:v>0.42</c:v>
                </c:pt>
                <c:pt idx="6">
                  <c:v>#N/A</c:v>
                </c:pt>
                <c:pt idx="7">
                  <c:v>0.49</c:v>
                </c:pt>
                <c:pt idx="8">
                  <c:v>#N/A</c:v>
                </c:pt>
                <c:pt idx="9">
                  <c:v>0.37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1.84</c:v>
                </c:pt>
                <c:pt idx="2">
                  <c:v>#N/A</c:v>
                </c:pt>
                <c:pt idx="3">
                  <c:v>0.2</c:v>
                </c:pt>
                <c:pt idx="4">
                  <c:v>#N/A</c:v>
                </c:pt>
                <c:pt idx="5">
                  <c:v>0.8</c:v>
                </c:pt>
                <c:pt idx="6">
                  <c:v>#N/A</c:v>
                </c:pt>
                <c:pt idx="7">
                  <c:v>0.56999999999999995</c:v>
                </c:pt>
                <c:pt idx="8">
                  <c:v>#N/A</c:v>
                </c:pt>
                <c:pt idx="9">
                  <c:v>0.55000000000000004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1.02</c:v>
                </c:pt>
                <c:pt idx="4">
                  <c:v>#N/A</c:v>
                </c:pt>
                <c:pt idx="5">
                  <c:v>0.66</c:v>
                </c:pt>
                <c:pt idx="6">
                  <c:v>#N/A</c:v>
                </c:pt>
                <c:pt idx="7">
                  <c:v>1.06</c:v>
                </c:pt>
                <c:pt idx="8">
                  <c:v>#N/A</c:v>
                </c:pt>
                <c:pt idx="9">
                  <c:v>1.27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2.61</c:v>
                </c:pt>
                <c:pt idx="2">
                  <c:v>#N/A</c:v>
                </c:pt>
                <c:pt idx="3">
                  <c:v>2.13</c:v>
                </c:pt>
                <c:pt idx="4">
                  <c:v>#N/A</c:v>
                </c:pt>
                <c:pt idx="5">
                  <c:v>2.42</c:v>
                </c:pt>
                <c:pt idx="6">
                  <c:v>#N/A</c:v>
                </c:pt>
                <c:pt idx="7">
                  <c:v>1.07</c:v>
                </c:pt>
                <c:pt idx="8">
                  <c:v>#N/A</c:v>
                </c:pt>
                <c:pt idx="9">
                  <c:v>2.46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8.11</c:v>
                </c:pt>
                <c:pt idx="2">
                  <c:v>#N/A</c:v>
                </c:pt>
                <c:pt idx="3">
                  <c:v>8.18</c:v>
                </c:pt>
                <c:pt idx="4">
                  <c:v>#N/A</c:v>
                </c:pt>
                <c:pt idx="5">
                  <c:v>5.22</c:v>
                </c:pt>
                <c:pt idx="6">
                  <c:v>#N/A</c:v>
                </c:pt>
                <c:pt idx="7">
                  <c:v>7.83</c:v>
                </c:pt>
                <c:pt idx="8">
                  <c:v>#N/A</c:v>
                </c:pt>
                <c:pt idx="9">
                  <c:v>5.28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c:v>
                </c:pt>
                <c:pt idx="2">
                  <c:v>#N/A</c:v>
                </c:pt>
                <c:pt idx="3">
                  <c:v>7.53</c:v>
                </c:pt>
                <c:pt idx="4">
                  <c:v>#N/A</c:v>
                </c:pt>
                <c:pt idx="5">
                  <c:v>8.3800000000000008</c:v>
                </c:pt>
                <c:pt idx="6">
                  <c:v>#N/A</c:v>
                </c:pt>
                <c:pt idx="7">
                  <c:v>9.85</c:v>
                </c:pt>
                <c:pt idx="8">
                  <c:v>#N/A</c:v>
                </c:pt>
                <c:pt idx="9">
                  <c:v>10.199999999999999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049216"/>
        <c:axId val="115050752"/>
      </c:barChart>
      <c:catAx>
        <c:axId val="1150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50752"/>
        <c:crosses val="autoZero"/>
        <c:auto val="1"/>
        <c:lblAlgn val="ctr"/>
        <c:lblOffset val="100"/>
        <c:tickLblSkip val="1"/>
        <c:tickMarkSkip val="1"/>
        <c:noMultiLvlLbl val="0"/>
      </c:catAx>
      <c:valAx>
        <c:axId val="11505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4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1849</c:v>
                </c:pt>
                <c:pt idx="5">
                  <c:v>1946</c:v>
                </c:pt>
                <c:pt idx="8">
                  <c:v>2043</c:v>
                </c:pt>
                <c:pt idx="11">
                  <c:v>1944</c:v>
                </c:pt>
                <c:pt idx="14">
                  <c:v>2015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714</c:v>
                </c:pt>
                <c:pt idx="3">
                  <c:v>727</c:v>
                </c:pt>
                <c:pt idx="6">
                  <c:v>840</c:v>
                </c:pt>
                <c:pt idx="9">
                  <c:v>928</c:v>
                </c:pt>
                <c:pt idx="12">
                  <c:v>685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2054</c:v>
                </c:pt>
                <c:pt idx="3">
                  <c:v>1958</c:v>
                </c:pt>
                <c:pt idx="6">
                  <c:v>1992</c:v>
                </c:pt>
                <c:pt idx="9">
                  <c:v>1768</c:v>
                </c:pt>
                <c:pt idx="12">
                  <c:v>1821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712576"/>
        <c:axId val="11471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920</c:v>
                </c:pt>
                <c:pt idx="2">
                  <c:v>#N/A</c:v>
                </c:pt>
                <c:pt idx="3">
                  <c:v>#N/A</c:v>
                </c:pt>
                <c:pt idx="4">
                  <c:v>739</c:v>
                </c:pt>
                <c:pt idx="5">
                  <c:v>#N/A</c:v>
                </c:pt>
                <c:pt idx="6">
                  <c:v>#N/A</c:v>
                </c:pt>
                <c:pt idx="7">
                  <c:v>789</c:v>
                </c:pt>
                <c:pt idx="8">
                  <c:v>#N/A</c:v>
                </c:pt>
                <c:pt idx="9">
                  <c:v>#N/A</c:v>
                </c:pt>
                <c:pt idx="10">
                  <c:v>752</c:v>
                </c:pt>
                <c:pt idx="11">
                  <c:v>#N/A</c:v>
                </c:pt>
                <c:pt idx="12">
                  <c:v>#N/A</c:v>
                </c:pt>
                <c:pt idx="13">
                  <c:v>491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712576"/>
        <c:axId val="114714496"/>
      </c:lineChart>
      <c:catAx>
        <c:axId val="11471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14496"/>
        <c:crosses val="autoZero"/>
        <c:auto val="1"/>
        <c:lblAlgn val="ctr"/>
        <c:lblOffset val="100"/>
        <c:tickLblSkip val="1"/>
        <c:tickMarkSkip val="1"/>
        <c:noMultiLvlLbl val="0"/>
      </c:catAx>
      <c:valAx>
        <c:axId val="1147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1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20296</c:v>
                </c:pt>
                <c:pt idx="5">
                  <c:v>20848</c:v>
                </c:pt>
                <c:pt idx="8">
                  <c:v>20923</c:v>
                </c:pt>
                <c:pt idx="11">
                  <c:v>21393</c:v>
                </c:pt>
                <c:pt idx="14">
                  <c:v>21565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4247</c:v>
                </c:pt>
                <c:pt idx="5">
                  <c:v>4386</c:v>
                </c:pt>
                <c:pt idx="8">
                  <c:v>5027</c:v>
                </c:pt>
                <c:pt idx="11">
                  <c:v>4936</c:v>
                </c:pt>
                <c:pt idx="14">
                  <c:v>4257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5816</c:v>
                </c:pt>
                <c:pt idx="5">
                  <c:v>6070</c:v>
                </c:pt>
                <c:pt idx="8">
                  <c:v>6241</c:v>
                </c:pt>
                <c:pt idx="11">
                  <c:v>6694</c:v>
                </c:pt>
                <c:pt idx="14">
                  <c:v>7221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c:v>
                </c:pt>
                <c:pt idx="6">
                  <c:v>0</c:v>
                </c:pt>
                <c:pt idx="9">
                  <c:v>1</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3613</c:v>
                </c:pt>
                <c:pt idx="3">
                  <c:v>3427</c:v>
                </c:pt>
                <c:pt idx="6">
                  <c:v>3198</c:v>
                </c:pt>
                <c:pt idx="9">
                  <c:v>2938</c:v>
                </c:pt>
                <c:pt idx="12">
                  <c:v>3006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12660</c:v>
                </c:pt>
                <c:pt idx="3">
                  <c:v>12348</c:v>
                </c:pt>
                <c:pt idx="6">
                  <c:v>13120</c:v>
                </c:pt>
                <c:pt idx="9">
                  <c:v>14111</c:v>
                </c:pt>
                <c:pt idx="12">
                  <c:v>13907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407</c:v>
                </c:pt>
                <c:pt idx="3">
                  <c:v>277</c:v>
                </c:pt>
                <c:pt idx="6">
                  <c:v>369</c:v>
                </c:pt>
                <c:pt idx="9">
                  <c:v>286</c:v>
                </c:pt>
                <c:pt idx="12">
                  <c:v>254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17731</c:v>
                </c:pt>
                <c:pt idx="3">
                  <c:v>17477</c:v>
                </c:pt>
                <c:pt idx="6">
                  <c:v>17510</c:v>
                </c:pt>
                <c:pt idx="9">
                  <c:v>17620</c:v>
                </c:pt>
                <c:pt idx="12">
                  <c:v>17576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409664"/>
        <c:axId val="11541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4052</c:v>
                </c:pt>
                <c:pt idx="2">
                  <c:v>#N/A</c:v>
                </c:pt>
                <c:pt idx="3">
                  <c:v>#N/A</c:v>
                </c:pt>
                <c:pt idx="4">
                  <c:v>2225</c:v>
                </c:pt>
                <c:pt idx="5">
                  <c:v>#N/A</c:v>
                </c:pt>
                <c:pt idx="6">
                  <c:v>#N/A</c:v>
                </c:pt>
                <c:pt idx="7">
                  <c:v>2007</c:v>
                </c:pt>
                <c:pt idx="8">
                  <c:v>#N/A</c:v>
                </c:pt>
                <c:pt idx="9">
                  <c:v>#N/A</c:v>
                </c:pt>
                <c:pt idx="10">
                  <c:v>1933</c:v>
                </c:pt>
                <c:pt idx="11">
                  <c:v>#N/A</c:v>
                </c:pt>
                <c:pt idx="12">
                  <c:v>#N/A</c:v>
                </c:pt>
                <c:pt idx="13">
                  <c:v>1703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409664"/>
        <c:axId val="115411584"/>
      </c:lineChart>
      <c:catAx>
        <c:axId val="11540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411584"/>
        <c:crosses val="autoZero"/>
        <c:auto val="1"/>
        <c:lblAlgn val="ctr"/>
        <c:lblOffset val="100"/>
        <c:tickLblSkip val="1"/>
        <c:tickMarkSkip val="1"/>
        <c:noMultiLvlLbl val="0"/>
      </c:catAx>
      <c:valAx>
        <c:axId val="11541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0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numCache>
            </c:numRef>
          </c:xVal>
          <c:yVal>
            <c:numRef>
              <c:f>公会計指標分析・財政指標組合せ分析表!$K$51:$O$51</c:f>
              <c:numCache>
                <c:formatCode>#,##0.0;"▲ "#,##0.0</c:formatCode>
                <c:ptCount val="5"/>
                <c:pt idx="3">
                  <c:v>18.3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244032"/>
        <c:axId val="115254400"/>
      </c:scatterChart>
      <c:valAx>
        <c:axId val="115244032"/>
        <c:scaling>
          <c:orientation val="minMax"/>
          <c:max val="55.5"/>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54400"/>
        <c:crosses val="autoZero"/>
        <c:crossBetween val="midCat"/>
      </c:valAx>
      <c:valAx>
        <c:axId val="115254400"/>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44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c:v>
                </c:pt>
                <c:pt idx="2">
                  <c:v>7.8</c:v>
                </c:pt>
                <c:pt idx="3">
                  <c:v>7.2</c:v>
                </c:pt>
                <c:pt idx="4">
                  <c:v>6.5</c:v>
                </c:pt>
              </c:numCache>
            </c:numRef>
          </c:xVal>
          <c:yVal>
            <c:numRef>
              <c:f>公会計指標分析・財政指標組合せ分析表!$K$73:$O$73</c:f>
              <c:numCache>
                <c:formatCode>#,##0.0;"▲ "#,##0.0</c:formatCode>
                <c:ptCount val="5"/>
                <c:pt idx="0">
                  <c:v>38.4</c:v>
                </c:pt>
                <c:pt idx="1">
                  <c:v>20.9</c:v>
                </c:pt>
                <c:pt idx="2">
                  <c:v>19.3</c:v>
                </c:pt>
                <c:pt idx="3">
                  <c:v>18.3</c:v>
                </c:pt>
                <c:pt idx="4">
                  <c:v>16.2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136320"/>
        <c:axId val="110158976"/>
      </c:scatterChart>
      <c:valAx>
        <c:axId val="110136320"/>
        <c:scaling>
          <c:orientation val="minMax"/>
          <c:max val="11"/>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58976"/>
        <c:crosses val="autoZero"/>
        <c:crossBetween val="midCat"/>
      </c:valAx>
      <c:valAx>
        <c:axId val="110158976"/>
        <c:scaling>
          <c:orientation val="minMax"/>
          <c:max val="6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136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元利償還金については、据置期間の終了による元金償還の開始等により増となったが、公営企業債の元利償還金に対する繰入金が前年度より </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％減となったことに加えて、臨時財政対策債や合併特例債等の算入公債費等が前年度より </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％増となったことに伴い、実質公債費比率の分子の額は前年度より </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引き続き、事業を厳選し、適正な地方債を発行することで、公債費の抑制を図る。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繰出金の減少により公営企業債等繰入見込額が前年度より </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％減になったことに加え、行革や経費節減等により捻出した額の公共施設整備基金への積増しや土地開発公社からの貸付額の償還による土地開発基金の現金分の残高増により、充当可能基金が前年度より </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％増になったため、将来負担比率の分子の額が前年度より </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今後も行財政改革の推進等により安定した財源の確保に努めると共に、より一層の財政の健全化を図る。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平均から</a:t>
          </a:r>
          <a:r>
            <a:rPr kumimoji="1" lang="en-US" altLang="ja-JP" sz="1050">
              <a:solidFill>
                <a:schemeClr val="dk1"/>
              </a:solidFill>
              <a:effectLst/>
              <a:latin typeface="+mn-lt"/>
              <a:ea typeface="+mn-ea"/>
              <a:cs typeface="+mn-cs"/>
            </a:rPr>
            <a:t>0.8</a:t>
          </a:r>
          <a:r>
            <a:rPr kumimoji="1" lang="ja-JP" altLang="en-US" sz="1050">
              <a:solidFill>
                <a:schemeClr val="dk1"/>
              </a:solidFill>
              <a:effectLst/>
              <a:latin typeface="+mn-lt"/>
              <a:ea typeface="+mn-ea"/>
              <a:cs typeface="+mn-cs"/>
            </a:rPr>
            <a:t>ポイント下回っているものの、</a:t>
          </a:r>
          <a:r>
            <a:rPr kumimoji="1" lang="ja-JP" altLang="ja-JP" sz="1050">
              <a:solidFill>
                <a:schemeClr val="dk1"/>
              </a:solidFill>
              <a:effectLst/>
              <a:latin typeface="+mn-lt"/>
              <a:ea typeface="+mn-ea"/>
              <a:cs typeface="+mn-cs"/>
            </a:rPr>
            <a:t>昭和</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年代に建設した公共施設等の老朽化が進み、修繕や更新の費用増大が見込まれ</a:t>
          </a:r>
          <a:r>
            <a:rPr kumimoji="1" lang="ja-JP" altLang="en-US" sz="1050">
              <a:solidFill>
                <a:schemeClr val="dk1"/>
              </a:solidFill>
              <a:effectLst/>
              <a:latin typeface="+mn-lt"/>
              <a:ea typeface="+mn-ea"/>
              <a:cs typeface="+mn-cs"/>
            </a:rPr>
            <a:t>ている。限られた財源の中で対応していくためにも、</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月に「公共施設等マネジメント計画」、平成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月に「舗装維持修繕計画」を策定し、長期的な視点に立ち、更新や修繕、統廃合等を計画的に進め</a:t>
          </a:r>
          <a:r>
            <a:rPr kumimoji="1" lang="ja-JP" altLang="en-US" sz="1050">
              <a:solidFill>
                <a:schemeClr val="dk1"/>
              </a:solidFill>
              <a:effectLst/>
              <a:latin typeface="+mn-lt"/>
              <a:ea typeface="+mn-ea"/>
              <a:cs typeface="+mn-cs"/>
            </a:rPr>
            <a:t>ることとした</a:t>
          </a:r>
          <a:r>
            <a:rPr kumimoji="1" lang="ja-JP" altLang="ja-JP" sz="1050">
              <a:solidFill>
                <a:schemeClr val="dk1"/>
              </a:solidFill>
              <a:effectLst/>
              <a:latin typeface="+mn-lt"/>
              <a:ea typeface="+mn-ea"/>
              <a:cs typeface="+mn-cs"/>
            </a:rPr>
            <a:t>。また、従来の劣化した個所を補修する事後保全型の管理から、補修箇所を予測し事前に対応する予防保全型に転換することで、長寿命化を推進し、維持管理コストの縮減を図っていく。</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74422</xdr:rowOff>
    </xdr:from>
    <xdr:to>
      <xdr:col>3</xdr:col>
      <xdr:colOff>511175</xdr:colOff>
      <xdr:row>31</xdr:row>
      <xdr:rowOff>4572</xdr:rowOff>
    </xdr:to>
    <xdr:sp macro="" textlink="">
      <xdr:nvSpPr>
        <xdr:cNvPr id="75" name="円/楕円 74"/>
        <xdr:cNvSpPr/>
      </xdr:nvSpPr>
      <xdr:spPr>
        <a:xfrm>
          <a:off x="4000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167149</xdr:rowOff>
    </xdr:from>
    <xdr:ext cx="405111" cy="259045"/>
    <xdr:sp macro="" textlink="">
      <xdr:nvSpPr>
        <xdr:cNvPr id="77" name="n_1mainValue有形固定資産減価償却率"/>
        <xdr:cNvSpPr txBox="1"/>
      </xdr:nvSpPr>
      <xdr:spPr>
        <a:xfrm>
          <a:off x="3836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56833</xdr:rowOff>
    </xdr:from>
    <xdr:to>
      <xdr:col>5</xdr:col>
      <xdr:colOff>409575</xdr:colOff>
      <xdr:row>35</xdr:row>
      <xdr:rowOff>158433</xdr:rowOff>
    </xdr:to>
    <xdr:sp macro="" textlink="">
      <xdr:nvSpPr>
        <xdr:cNvPr id="74" name="円/楕円 73"/>
        <xdr:cNvSpPr/>
      </xdr:nvSpPr>
      <xdr:spPr>
        <a:xfrm>
          <a:off x="3746500" y="60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149560</xdr:rowOff>
    </xdr:from>
    <xdr:ext cx="405111" cy="259045"/>
    <xdr:sp macro="" textlink="">
      <xdr:nvSpPr>
        <xdr:cNvPr id="76" name="n_1mainValue【道路】&#10;有形固定資産減価償却率"/>
        <xdr:cNvSpPr txBox="1"/>
      </xdr:nvSpPr>
      <xdr:spPr>
        <a:xfrm>
          <a:off x="3582043" y="6150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166081</xdr:rowOff>
    </xdr:from>
    <xdr:to>
      <xdr:col>14</xdr:col>
      <xdr:colOff>79375</xdr:colOff>
      <xdr:row>36</xdr:row>
      <xdr:rowOff>96231</xdr:rowOff>
    </xdr:to>
    <xdr:sp macro="" textlink="">
      <xdr:nvSpPr>
        <xdr:cNvPr id="111" name="円/楕円 110"/>
        <xdr:cNvSpPr/>
      </xdr:nvSpPr>
      <xdr:spPr>
        <a:xfrm>
          <a:off x="9588500" y="61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12"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112758</xdr:rowOff>
    </xdr:from>
    <xdr:ext cx="534377" cy="259045"/>
    <xdr:sp macro="" textlink="">
      <xdr:nvSpPr>
        <xdr:cNvPr id="113" name="n_1mainValue【道路】&#10;一人当たり延長"/>
        <xdr:cNvSpPr txBox="1"/>
      </xdr:nvSpPr>
      <xdr:spPr>
        <a:xfrm>
          <a:off x="9359410" y="59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40640</xdr:rowOff>
    </xdr:from>
    <xdr:to>
      <xdr:col>5</xdr:col>
      <xdr:colOff>409575</xdr:colOff>
      <xdr:row>62</xdr:row>
      <xdr:rowOff>142240</xdr:rowOff>
    </xdr:to>
    <xdr:sp macro="" textlink="">
      <xdr:nvSpPr>
        <xdr:cNvPr id="155" name="円/楕円 154"/>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133367</xdr:rowOff>
    </xdr:from>
    <xdr:ext cx="405111" cy="259045"/>
    <xdr:sp macro="" textlink="">
      <xdr:nvSpPr>
        <xdr:cNvPr id="157" name="n_1mainValue【橋りょう・トンネル】&#10;有形固定資産減価償却率"/>
        <xdr:cNvSpPr txBox="1"/>
      </xdr:nvSpPr>
      <xdr:spPr>
        <a:xfrm>
          <a:off x="3582043"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144942</xdr:rowOff>
    </xdr:from>
    <xdr:to>
      <xdr:col>14</xdr:col>
      <xdr:colOff>79375</xdr:colOff>
      <xdr:row>64</xdr:row>
      <xdr:rowOff>75092</xdr:rowOff>
    </xdr:to>
    <xdr:sp macro="" textlink="">
      <xdr:nvSpPr>
        <xdr:cNvPr id="194" name="円/楕円 193"/>
        <xdr:cNvSpPr/>
      </xdr:nvSpPr>
      <xdr:spPr>
        <a:xfrm>
          <a:off x="9588500" y="109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5"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66219</xdr:rowOff>
    </xdr:from>
    <xdr:ext cx="534377" cy="259045"/>
    <xdr:sp macro="" textlink="">
      <xdr:nvSpPr>
        <xdr:cNvPr id="196" name="n_1mainValue【橋りょう・トンネル】&#10;一人当たり有形固定資産（償却資産）額"/>
        <xdr:cNvSpPr txBox="1"/>
      </xdr:nvSpPr>
      <xdr:spPr>
        <a:xfrm>
          <a:off x="9359411" y="110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26488</xdr:rowOff>
    </xdr:from>
    <xdr:to>
      <xdr:col>5</xdr:col>
      <xdr:colOff>409575</xdr:colOff>
      <xdr:row>82</xdr:row>
      <xdr:rowOff>128088</xdr:rowOff>
    </xdr:to>
    <xdr:sp macro="" textlink="">
      <xdr:nvSpPr>
        <xdr:cNvPr id="236" name="円/楕円 235"/>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144615</xdr:rowOff>
    </xdr:from>
    <xdr:ext cx="405111" cy="259045"/>
    <xdr:sp macro="" textlink="">
      <xdr:nvSpPr>
        <xdr:cNvPr id="238" name="n_1mainValue【公営住宅】&#10;有形固定資産減価償却率"/>
        <xdr:cNvSpPr txBox="1"/>
      </xdr:nvSpPr>
      <xdr:spPr>
        <a:xfrm>
          <a:off x="3582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158750</xdr:rowOff>
    </xdr:from>
    <xdr:to>
      <xdr:col>14</xdr:col>
      <xdr:colOff>79375</xdr:colOff>
      <xdr:row>85</xdr:row>
      <xdr:rowOff>88900</xdr:rowOff>
    </xdr:to>
    <xdr:sp macro="" textlink="">
      <xdr:nvSpPr>
        <xdr:cNvPr id="275" name="円/楕円 274"/>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80027</xdr:rowOff>
    </xdr:from>
    <xdr:ext cx="469744" cy="259045"/>
    <xdr:sp macro="" textlink="">
      <xdr:nvSpPr>
        <xdr:cNvPr id="277" name="n_1mainValue【公営住宅】&#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331" name="円/楕円 330"/>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32"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154957</xdr:rowOff>
    </xdr:from>
    <xdr:ext cx="405111" cy="259045"/>
    <xdr:sp macro="" textlink="">
      <xdr:nvSpPr>
        <xdr:cNvPr id="333" name="n_1mainValue【認定こども園・幼稚園・保育所】&#10;有形固定資産減価償却率"/>
        <xdr:cNvSpPr txBox="1"/>
      </xdr:nvSpPr>
      <xdr:spPr>
        <a:xfrm>
          <a:off x="15266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128270</xdr:rowOff>
    </xdr:from>
    <xdr:to>
      <xdr:col>31</xdr:col>
      <xdr:colOff>85725</xdr:colOff>
      <xdr:row>40</xdr:row>
      <xdr:rowOff>58420</xdr:rowOff>
    </xdr:to>
    <xdr:sp macro="" textlink="">
      <xdr:nvSpPr>
        <xdr:cNvPr id="368" name="円/楕円 367"/>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369"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49547</xdr:rowOff>
    </xdr:from>
    <xdr:ext cx="469744" cy="259045"/>
    <xdr:sp macro="" textlink="">
      <xdr:nvSpPr>
        <xdr:cNvPr id="370"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124460</xdr:rowOff>
    </xdr:from>
    <xdr:to>
      <xdr:col>22</xdr:col>
      <xdr:colOff>415925</xdr:colOff>
      <xdr:row>58</xdr:row>
      <xdr:rowOff>54610</xdr:rowOff>
    </xdr:to>
    <xdr:sp macro="" textlink="">
      <xdr:nvSpPr>
        <xdr:cNvPr id="408" name="円/楕円 407"/>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09"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71137</xdr:rowOff>
    </xdr:from>
    <xdr:ext cx="405111" cy="259045"/>
    <xdr:sp macro="" textlink="">
      <xdr:nvSpPr>
        <xdr:cNvPr id="410" name="n_1mainValue【学校施設】&#10;有形固定資産減価償却率"/>
        <xdr:cNvSpPr txBox="1"/>
      </xdr:nvSpPr>
      <xdr:spPr>
        <a:xfrm>
          <a:off x="15266043"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114663</xdr:rowOff>
    </xdr:from>
    <xdr:to>
      <xdr:col>31</xdr:col>
      <xdr:colOff>85725</xdr:colOff>
      <xdr:row>61</xdr:row>
      <xdr:rowOff>44813</xdr:rowOff>
    </xdr:to>
    <xdr:sp macro="" textlink="">
      <xdr:nvSpPr>
        <xdr:cNvPr id="450" name="円/楕円 449"/>
        <xdr:cNvSpPr/>
      </xdr:nvSpPr>
      <xdr:spPr>
        <a:xfrm>
          <a:off x="21272500" y="10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45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35940</xdr:rowOff>
    </xdr:from>
    <xdr:ext cx="469744" cy="259045"/>
    <xdr:sp macro="" textlink="">
      <xdr:nvSpPr>
        <xdr:cNvPr id="452" name="n_1mainValue【学校施設】&#10;一人当たり面積"/>
        <xdr:cNvSpPr txBox="1"/>
      </xdr:nvSpPr>
      <xdr:spPr>
        <a:xfrm>
          <a:off x="21075727" y="1049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9" name="テキスト ボックス 4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80" name="直線コネクタ 4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1" name="テキスト ボックス 4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2" name="直線コネクタ 4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3" name="テキスト ボックス 4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4" name="直線コネクタ 4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5" name="テキスト ボックス 4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6" name="直線コネクタ 4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7" name="テキスト ボックス 4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8" name="直線コネクタ 4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9" name="テキスト ボックス 4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0" name="直線コネクタ 4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1" name="テキスト ボックス 4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493" name="直線コネクタ 49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9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95" name="直線コネクタ 49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49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497" name="直線コネクタ 49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498"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99" name="フローチャート : 判断 498"/>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00" name="フローチャート : 判断 49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1" name="テキスト ボックス 5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2" name="テキスト ボックス 5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3" name="テキスト ボックス 5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4" name="テキスト ボックス 5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5" name="テキスト ボックス 5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21589</xdr:rowOff>
    </xdr:from>
    <xdr:to>
      <xdr:col>22</xdr:col>
      <xdr:colOff>415925</xdr:colOff>
      <xdr:row>103</xdr:row>
      <xdr:rowOff>123189</xdr:rowOff>
    </xdr:to>
    <xdr:sp macro="" textlink="">
      <xdr:nvSpPr>
        <xdr:cNvPr id="506" name="円/楕円 505"/>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07"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139716</xdr:rowOff>
    </xdr:from>
    <xdr:ext cx="405111" cy="259045"/>
    <xdr:sp macro="" textlink="">
      <xdr:nvSpPr>
        <xdr:cNvPr id="508" name="n_1mainValue【公民館】&#10;有形固定資産減価償却率"/>
        <xdr:cNvSpPr txBox="1"/>
      </xdr:nvSpPr>
      <xdr:spPr>
        <a:xfrm>
          <a:off x="15266043"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9" name="直線コネクタ 5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0" name="テキスト ボックス 5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1" name="直線コネクタ 5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2" name="テキスト ボックス 5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3" name="直線コネクタ 5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4" name="テキスト ボックス 5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5" name="直線コネクタ 5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6" name="テキスト ボックス 5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7" name="直線コネクタ 5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8" name="テキスト ボックス 5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32" name="直線コネクタ 531"/>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33"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34" name="直線コネクタ 53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35"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36" name="直線コネクタ 53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37"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38" name="フローチャート : 判断 537"/>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39" name="フローチャート : 判断 538"/>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6350</xdr:rowOff>
    </xdr:from>
    <xdr:to>
      <xdr:col>31</xdr:col>
      <xdr:colOff>85725</xdr:colOff>
      <xdr:row>107</xdr:row>
      <xdr:rowOff>107950</xdr:rowOff>
    </xdr:to>
    <xdr:sp macro="" textlink="">
      <xdr:nvSpPr>
        <xdr:cNvPr id="545" name="円/楕円 544"/>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546"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99077</xdr:rowOff>
    </xdr:from>
    <xdr:ext cx="469744" cy="259045"/>
    <xdr:sp macro="" textlink="">
      <xdr:nvSpPr>
        <xdr:cNvPr id="547" name="n_1mainValue【公民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類似団体と比較して特に有形固定資産減価償却率が高くなっている施設は、認定こども園・幼稚園・保育所、学校施設、公民館、公営住宅である。</a:t>
          </a:r>
          <a:endParaRPr lang="ja-JP" altLang="ja-JP" sz="1400">
            <a:effectLst/>
          </a:endParaRPr>
        </a:p>
        <a:p>
          <a:r>
            <a:rPr kumimoji="1" lang="ja-JP" altLang="ja-JP" sz="1100" baseline="0">
              <a:solidFill>
                <a:schemeClr val="dk1"/>
              </a:solidFill>
              <a:effectLst/>
              <a:latin typeface="+mn-lt"/>
              <a:ea typeface="+mn-ea"/>
              <a:cs typeface="+mn-cs"/>
            </a:rPr>
            <a:t>　認定こども園・幼稚園・保育所</a:t>
          </a:r>
          <a:r>
            <a:rPr kumimoji="1" lang="ja-JP" altLang="ja-JP" sz="1100">
              <a:solidFill>
                <a:schemeClr val="dk1"/>
              </a:solidFill>
              <a:effectLst/>
              <a:latin typeface="+mn-lt"/>
              <a:ea typeface="+mn-ea"/>
              <a:cs typeface="+mn-cs"/>
            </a:rPr>
            <a:t>は、減価償却率が</a:t>
          </a:r>
          <a:r>
            <a:rPr kumimoji="1" lang="en-US" altLang="ja-JP" sz="1100">
              <a:solidFill>
                <a:schemeClr val="dk1"/>
              </a:solidFill>
              <a:effectLst/>
              <a:latin typeface="+mn-lt"/>
              <a:ea typeface="+mn-ea"/>
              <a:cs typeface="+mn-cs"/>
            </a:rPr>
            <a:t>98.4</a:t>
          </a:r>
          <a:r>
            <a:rPr kumimoji="1" lang="ja-JP" altLang="ja-JP" sz="1100">
              <a:solidFill>
                <a:schemeClr val="dk1"/>
              </a:solidFill>
              <a:effectLst/>
              <a:latin typeface="+mn-lt"/>
              <a:ea typeface="+mn-ea"/>
              <a:cs typeface="+mn-cs"/>
            </a:rPr>
            <a:t>％と非常に高い数値となっているが、これは、対象施設のほとんどが耐用年数を超えて使用していることによるものである。幼稚園については、平成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新設した統合幼稚園に集約化するため、旧園舎の廃止により今後は改善していくことが見込まれるが、保育所については現在の施設を継続利用していくため、計画的な修繕により長寿命化の推進を図っていく。小中学校の校舎については耐震補強に関する大規模改造は実施したが老朽化への対応は十分ではなく、また、校舎以外の施設は今後進めていく状況であり、今後は整備計画により計画的な予防保全に努め長寿命化を進めると共に、施設の集約化や複合化なども視野に入れ、施設のあり方について検討していく。</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施設のみである公民館は築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年を過ぎ老朽化が進んできたことにより、類似団体平均を</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ポイント上回る高い減価償却率となっている。今後は、平成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年に策定した長期保全計画基づき、計画的な修繕等を進めていく。また、公営住宅については、築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年を過ぎた住宅が約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割を占めており、類似団体平均を</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ポイント上回っている。耐用年数を過ぎた住宅については、集約化の可能性も含め今後のあり方を検討していくと共に、修繕工事等により既存住宅の寿命延伸を図っていく。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資産量については、橋りょう・トンネルの数値が類似団体平均から大きく下回っている。これは、平坦な台地から成る当市にはトンネルがなく、また、橋りょうについても市道に架かる小規模なものが多いため、資産額が低いことによるものである。定期点検と予防保全に努め、破損や劣化が軽度な間に修繕することで、費用負担の大幅な増加を抑制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156845</xdr:rowOff>
    </xdr:from>
    <xdr:to>
      <xdr:col>5</xdr:col>
      <xdr:colOff>409575</xdr:colOff>
      <xdr:row>42</xdr:row>
      <xdr:rowOff>86995</xdr:rowOff>
    </xdr:to>
    <xdr:sp macro="" textlink="">
      <xdr:nvSpPr>
        <xdr:cNvPr id="71" name="円/楕円 70"/>
        <xdr:cNvSpPr/>
      </xdr:nvSpPr>
      <xdr:spPr>
        <a:xfrm>
          <a:off x="3746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78122</xdr:rowOff>
    </xdr:from>
    <xdr:ext cx="405111" cy="259045"/>
    <xdr:sp macro="" textlink="">
      <xdr:nvSpPr>
        <xdr:cNvPr id="72" name="n_1mainValue【図書館】&#10;有形固定資産減価償却率"/>
        <xdr:cNvSpPr txBox="1"/>
      </xdr:nvSpPr>
      <xdr:spPr>
        <a:xfrm>
          <a:off x="3582043"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139700</xdr:rowOff>
    </xdr:from>
    <xdr:to>
      <xdr:col>14</xdr:col>
      <xdr:colOff>79375</xdr:colOff>
      <xdr:row>33</xdr:row>
      <xdr:rowOff>69850</xdr:rowOff>
    </xdr:to>
    <xdr:sp macro="" textlink="">
      <xdr:nvSpPr>
        <xdr:cNvPr id="108" name="円/楕円 107"/>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86377</xdr:rowOff>
    </xdr:from>
    <xdr:ext cx="469744" cy="259045"/>
    <xdr:sp macro="" textlink="">
      <xdr:nvSpPr>
        <xdr:cNvPr id="109" name="n_1mainValue【図書館】&#10;一人当たり面積"/>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0"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90932</xdr:rowOff>
    </xdr:from>
    <xdr:to>
      <xdr:col>5</xdr:col>
      <xdr:colOff>409575</xdr:colOff>
      <xdr:row>60</xdr:row>
      <xdr:rowOff>21082</xdr:rowOff>
    </xdr:to>
    <xdr:sp macro="" textlink="">
      <xdr:nvSpPr>
        <xdr:cNvPr id="146" name="円/楕円 145"/>
        <xdr:cNvSpPr/>
      </xdr:nvSpPr>
      <xdr:spPr>
        <a:xfrm>
          <a:off x="3746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12209</xdr:rowOff>
    </xdr:from>
    <xdr:ext cx="405111" cy="259045"/>
    <xdr:sp macro="" textlink="">
      <xdr:nvSpPr>
        <xdr:cNvPr id="147" name="n_1mainValue【体育館・プール】&#10;有形固定資産減価償却率"/>
        <xdr:cNvSpPr txBox="1"/>
      </xdr:nvSpPr>
      <xdr:spPr>
        <a:xfrm>
          <a:off x="3582043"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129794</xdr:rowOff>
    </xdr:from>
    <xdr:to>
      <xdr:col>14</xdr:col>
      <xdr:colOff>79375</xdr:colOff>
      <xdr:row>60</xdr:row>
      <xdr:rowOff>59944</xdr:rowOff>
    </xdr:to>
    <xdr:sp macro="" textlink="">
      <xdr:nvSpPr>
        <xdr:cNvPr id="183" name="円/楕円 182"/>
        <xdr:cNvSpPr/>
      </xdr:nvSpPr>
      <xdr:spPr>
        <a:xfrm>
          <a:off x="9588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51071</xdr:rowOff>
    </xdr:from>
    <xdr:ext cx="469744" cy="259045"/>
    <xdr:sp macro="" textlink="">
      <xdr:nvSpPr>
        <xdr:cNvPr id="184" name="n_1mainValue【体育館・プール】&#10;一人当たり面積"/>
        <xdr:cNvSpPr txBox="1"/>
      </xdr:nvSpPr>
      <xdr:spPr>
        <a:xfrm>
          <a:off x="9391727" y="103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2" name="正方形/長方形 2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3" name="正方形/長方形 2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0" name="正方形/長方形 2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1" name="テキスト ボックス 2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2" name="直線コネクタ 2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3" name="テキスト ボックス 2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4" name="直線コネクタ 24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5" name="テキスト ボックス 24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6" name="直線コネクタ 24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7" name="テキスト ボックス 24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8" name="直線コネクタ 24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9" name="テキスト ボックス 24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0" name="直線コネクタ 24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1" name="テキスト ボックス 25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3" name="テキスト ボックス 2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255" name="直線コネクタ 254"/>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256"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257" name="直線コネクタ 256"/>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258"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259" name="直線コネクタ 258"/>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260"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261" name="フローチャート : 判断 260"/>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262" name="フローチャート : 判断 261"/>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263"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4" name="テキスト ボックス 2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5" name="テキスト ボックス 2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6" name="テキスト ボックス 2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7" name="テキスト ボックス 2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8" name="テキスト ボックス 2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63500</xdr:rowOff>
    </xdr:from>
    <xdr:to>
      <xdr:col>22</xdr:col>
      <xdr:colOff>415925</xdr:colOff>
      <xdr:row>62</xdr:row>
      <xdr:rowOff>165100</xdr:rowOff>
    </xdr:to>
    <xdr:sp macro="" textlink="">
      <xdr:nvSpPr>
        <xdr:cNvPr id="269" name="円/楕円 268"/>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156227</xdr:rowOff>
    </xdr:from>
    <xdr:ext cx="405111" cy="259045"/>
    <xdr:sp macro="" textlink="">
      <xdr:nvSpPr>
        <xdr:cNvPr id="270" name="n_1mainValue【保健センター・保健所】&#10;有形固定資産減価償却率"/>
        <xdr:cNvSpPr txBox="1"/>
      </xdr:nvSpPr>
      <xdr:spPr>
        <a:xfrm>
          <a:off x="15266043"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1" name="正方形/長方形 2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8" name="正方形/長方形 2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1" name="直線コネクタ 2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2" name="テキスト ボックス 2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3" name="直線コネクタ 2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4" name="テキスト ボックス 2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5" name="直線コネクタ 2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6" name="テキスト ボックス 2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7" name="直線コネクタ 2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8" name="テキスト ボックス 2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292" name="直線コネクタ 291"/>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293"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294" name="直線コネクタ 29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295"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296" name="直線コネクタ 295"/>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297"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298" name="フローチャート : 判断 297"/>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299" name="フローチャート : 判断 29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300"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306" name="円/楕円 305"/>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307" name="n_1main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5" name="正方形/長方形 3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18" name="テキスト ボックス 31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9" name="直線コネクタ 3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0" name="テキスト ボックス 3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1" name="直線コネクタ 3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2" name="テキスト ボックス 3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3" name="直線コネクタ 3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4" name="テキスト ボックス 3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5" name="直線コネクタ 3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6" name="テキスト ボックス 3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7" name="直線コネクタ 3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28" name="テキスト ボックス 32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30" name="テキスト ボックス 3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332" name="直線コネクタ 331"/>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333"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334" name="直線コネクタ 333"/>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335"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336" name="直線コネクタ 335"/>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337"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338" name="フローチャート : 判断 337"/>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339" name="フローチャート : 判断 33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340"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1" name="テキスト ボックス 3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2" name="テキスト ボックス 3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3" name="テキスト ボックス 3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4" name="テキスト ボックス 3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5" name="テキスト ボックス 3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120650</xdr:rowOff>
    </xdr:from>
    <xdr:to>
      <xdr:col>22</xdr:col>
      <xdr:colOff>415925</xdr:colOff>
      <xdr:row>82</xdr:row>
      <xdr:rowOff>50800</xdr:rowOff>
    </xdr:to>
    <xdr:sp macro="" textlink="">
      <xdr:nvSpPr>
        <xdr:cNvPr id="346" name="円/楕円 345"/>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41927</xdr:rowOff>
    </xdr:from>
    <xdr:ext cx="405111" cy="259045"/>
    <xdr:sp macro="" textlink="">
      <xdr:nvSpPr>
        <xdr:cNvPr id="347" name="n_1mainValue【消防施設】&#10;有形固定資産減価償却率"/>
        <xdr:cNvSpPr txBox="1"/>
      </xdr:nvSpPr>
      <xdr:spPr>
        <a:xfrm>
          <a:off x="15266043"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48" name="正方形/長方形 3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9" name="正方形/長方形 3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0" name="正方形/長方形 3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1" name="正方形/長方形 3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2" name="正方形/長方形 3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3" name="正方形/長方形 3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4" name="正方形/長方形 3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5" name="正方形/長方形 3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6" name="テキスト ボックス 3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7" name="直線コネクタ 3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58" name="直線コネクタ 3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9" name="テキスト ボックス 3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0" name="直線コネクタ 3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1" name="テキスト ボックス 3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2" name="直線コネクタ 3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3" name="テキスト ボックス 3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4" name="直線コネクタ 3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5" name="テキスト ボックス 3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6" name="直線コネクタ 3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7" name="テキスト ボックス 3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8" name="直線コネクタ 3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9" name="テキスト ボックス 3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0" name="直線コネクタ 3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1" name="テキスト ボックス 3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373" name="直線コネクタ 372"/>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74"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75" name="直線コネクタ 374"/>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76"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77" name="直線コネクタ 37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378"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379" name="フローチャート : 判断 378"/>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380" name="フローチャート : 判断 379"/>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381"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2" name="テキスト ボックス 3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3" name="テキスト ボックス 3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4" name="テキスト ボックス 3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5" name="テキスト ボックス 3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6" name="テキスト ボックス 3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30843</xdr:rowOff>
    </xdr:from>
    <xdr:to>
      <xdr:col>31</xdr:col>
      <xdr:colOff>85725</xdr:colOff>
      <xdr:row>82</xdr:row>
      <xdr:rowOff>132443</xdr:rowOff>
    </xdr:to>
    <xdr:sp macro="" textlink="">
      <xdr:nvSpPr>
        <xdr:cNvPr id="387" name="円/楕円 386"/>
        <xdr:cNvSpPr/>
      </xdr:nvSpPr>
      <xdr:spPr>
        <a:xfrm>
          <a:off x="212725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123570</xdr:rowOff>
    </xdr:from>
    <xdr:ext cx="469744" cy="259045"/>
    <xdr:sp macro="" textlink="">
      <xdr:nvSpPr>
        <xdr:cNvPr id="388" name="n_1mainValue【消防施設】&#10;一人当たり面積"/>
        <xdr:cNvSpPr txBox="1"/>
      </xdr:nvSpPr>
      <xdr:spPr>
        <a:xfrm>
          <a:off x="210757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00" name="テキスト ボックス 39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8" name="テキスト ボックス 4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12" name="直線コネクタ 411"/>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13"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14" name="直線コネクタ 413"/>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15"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16" name="直線コネクタ 415"/>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417"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418" name="フローチャート : 判断 417"/>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419" name="フローチャート : 判断 418"/>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420"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426" name="円/楕円 425"/>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86377</xdr:rowOff>
    </xdr:from>
    <xdr:ext cx="405111" cy="259045"/>
    <xdr:sp macro="" textlink="">
      <xdr:nvSpPr>
        <xdr:cNvPr id="427" name="n_1mainValue【庁舎】&#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8" name="正方形/長方形 4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5" name="正方形/長方形 4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6" name="テキスト ボックス 4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7" name="直線コネクタ 4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8" name="テキスト ボックス 4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39" name="直線コネクタ 4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0" name="テキスト ボックス 4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1" name="直線コネクタ 4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2" name="テキスト ボックス 4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3" name="直線コネクタ 4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4" name="テキスト ボックス 4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5" name="直線コネクタ 4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6" name="テキスト ボックス 4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450" name="直線コネクタ 449"/>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451"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452" name="直線コネクタ 451"/>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453"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454" name="直線コネクタ 453"/>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455"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456" name="フローチャート : 判断 455"/>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57" name="フローチャート : 判断 45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58"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59" name="テキスト ボックス 4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0" name="テキスト ボックス 4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1" name="テキスト ボックス 4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2" name="テキスト ボックス 4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3" name="テキスト ボックス 4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144272</xdr:rowOff>
    </xdr:from>
    <xdr:to>
      <xdr:col>31</xdr:col>
      <xdr:colOff>85725</xdr:colOff>
      <xdr:row>105</xdr:row>
      <xdr:rowOff>74422</xdr:rowOff>
    </xdr:to>
    <xdr:sp macro="" textlink="">
      <xdr:nvSpPr>
        <xdr:cNvPr id="464" name="円/楕円 463"/>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65549</xdr:rowOff>
    </xdr:from>
    <xdr:ext cx="469744" cy="259045"/>
    <xdr:sp macro="" textlink="">
      <xdr:nvSpPr>
        <xdr:cNvPr id="465" name="n_1mainValue【庁舎】&#10;一人当たり面積"/>
        <xdr:cNvSpPr txBox="1"/>
      </xdr:nvSpPr>
      <xdr:spPr>
        <a:xfrm>
          <a:off x="21075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ほとんどの施設において類似団体平均を下回っているが、</a:t>
          </a:r>
          <a:r>
            <a:rPr kumimoji="1" lang="ja-JP" altLang="ja-JP" sz="1100" baseline="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ポイントと僅かではあるものの上回っている。本庁舎については、建設から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経過しており、特段の大規模改修等を実施していないことから、老朽化が進んでいることによるものと考えられる。今後は、各種定期点検により予防保全に努め市の中枢としての機能を確保すると共に、長寿命化の推進や維持管理コストの縮減につながる修繕等の対策を施すことで、引き続き現在の施設を利用していく。</a:t>
          </a:r>
          <a:endParaRPr lang="ja-JP" altLang="ja-JP" sz="1400">
            <a:effectLst/>
          </a:endParaRPr>
        </a:p>
        <a:p>
          <a:r>
            <a:rPr kumimoji="1" lang="ja-JP" altLang="ja-JP" sz="1100">
              <a:solidFill>
                <a:schemeClr val="dk1"/>
              </a:solidFill>
              <a:effectLst/>
              <a:latin typeface="+mn-lt"/>
              <a:ea typeface="+mn-ea"/>
              <a:cs typeface="+mn-cs"/>
            </a:rPr>
            <a:t>　図書館については、平成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年に開館した新しい施設であるため、まだ償却が進んでいないことから、類似団体平均を大きく下回っている。今後も定期点検と予防保全を進めることで、良好な状態で長く使用できるよう努めていく。</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人当たりの面積については、ほとんどの施設で類似団体平均以下となっている中で、図書館は上回っている。これは、</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か所のみである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、開架スペースのほかにも多目的室や会議室も備え</a:t>
          </a:r>
          <a:r>
            <a:rPr kumimoji="1" lang="ja-JP" altLang="en-US" sz="1100">
              <a:solidFill>
                <a:schemeClr val="dk1"/>
              </a:solidFill>
              <a:effectLst/>
              <a:latin typeface="+mn-lt"/>
              <a:ea typeface="+mn-ea"/>
              <a:cs typeface="+mn-cs"/>
            </a:rPr>
            <a:t>るなど、書籍</a:t>
          </a:r>
          <a:r>
            <a:rPr kumimoji="1" lang="ja-JP" altLang="ja-JP" sz="1100">
              <a:solidFill>
                <a:schemeClr val="dk1"/>
              </a:solidFill>
              <a:effectLst/>
              <a:latin typeface="+mn-lt"/>
              <a:ea typeface="+mn-ea"/>
              <a:cs typeface="+mn-cs"/>
            </a:rPr>
            <a:t>の集積だけでなく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生涯学習の拠点としての機能も有し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として整備していることによるものと考えらえれる。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地方税や地方消費税の増収に伴い基準財政収入額が増となったものの、地域振興費や公債費の増等により基準財政需要額についても増となったことから、単年度の財政力指数としては減少することとなった。</a:t>
          </a:r>
          <a:r>
            <a:rPr kumimoji="1" lang="en-US" altLang="ja-JP" sz="1300">
              <a:latin typeface="ＭＳ Ｐゴシック"/>
            </a:rPr>
            <a:t>3</a:t>
          </a:r>
          <a:r>
            <a:rPr kumimoji="1" lang="ja-JP" altLang="en-US" sz="1300">
              <a:latin typeface="ＭＳ Ｐゴシック"/>
            </a:rPr>
            <a:t>か年平均については、ほぼ横ばいとなっている。また、類似団体平均と比較しても</a:t>
          </a:r>
          <a:r>
            <a:rPr kumimoji="1" lang="en-US" altLang="ja-JP" sz="1300">
              <a:latin typeface="ＭＳ Ｐゴシック"/>
            </a:rPr>
            <a:t>0.13</a:t>
          </a:r>
          <a:r>
            <a:rPr kumimoji="1" lang="ja-JP" altLang="en-US" sz="1300">
              <a:latin typeface="ＭＳ Ｐゴシック"/>
            </a:rPr>
            <a:t>ポイント上回っている状況である。今後は、市税等の徴収率向上対策等の取組みによる財源の確保や、歳出の徹底的な見直しを進めることで、財政基盤の強化に努める。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7" name="直線コネクタ 76"/>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高利率の地方債の借換え等により公債費の削減を図っているが、物件費及び扶助費の増加により、前年度より</a:t>
          </a:r>
          <a:r>
            <a:rPr kumimoji="1" lang="en-US" altLang="ja-JP" sz="1300">
              <a:latin typeface="ＭＳ Ｐゴシック"/>
            </a:rPr>
            <a:t>2.0</a:t>
          </a:r>
          <a:r>
            <a:rPr kumimoji="1" lang="ja-JP" altLang="en-US" sz="1300">
              <a:latin typeface="ＭＳ Ｐゴシック"/>
            </a:rPr>
            <a:t>ポイント上昇し、類似団体平均と比較しても</a:t>
          </a:r>
          <a:r>
            <a:rPr kumimoji="1" lang="en-US" altLang="ja-JP" sz="1300">
              <a:latin typeface="ＭＳ Ｐゴシック"/>
            </a:rPr>
            <a:t>1.2</a:t>
          </a:r>
          <a:r>
            <a:rPr kumimoji="1" lang="ja-JP" altLang="en-US" sz="1300">
              <a:latin typeface="ＭＳ Ｐゴシック"/>
            </a:rPr>
            <a:t>ポイント上回っている状況である。特に扶助費については今後も増加の見込みがあるため、それ以外の歳出において事務事業の見直しを進め、民間委託や指定管理者制度の活用を検討するなど経常経費の削減を図ると共に、市税等の徴収率向上対策に取り組み、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130387</xdr:rowOff>
    </xdr:to>
    <xdr:cxnSp macro="">
      <xdr:nvCxnSpPr>
        <xdr:cNvPr id="131" name="直線コネクタ 130"/>
        <xdr:cNvCxnSpPr/>
      </xdr:nvCxnSpPr>
      <xdr:spPr>
        <a:xfrm>
          <a:off x="4114800" y="1077087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130387</xdr:rowOff>
    </xdr:to>
    <xdr:cxnSp macro="">
      <xdr:nvCxnSpPr>
        <xdr:cNvPr id="134" name="直線コネクタ 133"/>
        <xdr:cNvCxnSpPr/>
      </xdr:nvCxnSpPr>
      <xdr:spPr>
        <a:xfrm flipV="1">
          <a:off x="3225800" y="1077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130387</xdr:rowOff>
    </xdr:to>
    <xdr:cxnSp macro="">
      <xdr:nvCxnSpPr>
        <xdr:cNvPr id="137" name="直線コネクタ 136"/>
        <xdr:cNvCxnSpPr/>
      </xdr:nvCxnSpPr>
      <xdr:spPr>
        <a:xfrm>
          <a:off x="2336800" y="1079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82127</xdr:rowOff>
    </xdr:to>
    <xdr:cxnSp macro="">
      <xdr:nvCxnSpPr>
        <xdr:cNvPr id="140" name="直線コネクタ 139"/>
        <xdr:cNvCxnSpPr/>
      </xdr:nvCxnSpPr>
      <xdr:spPr>
        <a:xfrm flipV="1">
          <a:off x="1447800" y="1079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0" name="円/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1"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53" name="テキスト ボックス 152"/>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4" name="円/楕円 153"/>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5" name="テキスト ボックス 15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7" name="テキスト ボックス 15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8" name="円/楕円 157"/>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117704</xdr:rowOff>
    </xdr:from>
    <xdr:ext cx="762000" cy="259045"/>
    <xdr:sp macro="" textlink="">
      <xdr:nvSpPr>
        <xdr:cNvPr id="159" name="テキスト ボックス 158"/>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議員定数の削減や職員数の減等による人件費の減や道路にかかる維持補修費の減により、ここ数年の増加に歯止めがかかり、前年度より</a:t>
          </a:r>
          <a:r>
            <a:rPr kumimoji="1" lang="en-US" altLang="ja-JP" sz="1300">
              <a:latin typeface="ＭＳ Ｐゴシック"/>
            </a:rPr>
            <a:t>2,044</a:t>
          </a:r>
          <a:r>
            <a:rPr kumimoji="1" lang="ja-JP" altLang="en-US" sz="1300">
              <a:latin typeface="ＭＳ Ｐゴシック"/>
            </a:rPr>
            <a:t>円減額となる状況に転じた。類似団体平均との比較では</a:t>
          </a:r>
          <a:r>
            <a:rPr kumimoji="1" lang="en-US" altLang="ja-JP" sz="1300">
              <a:latin typeface="ＭＳ Ｐゴシック"/>
            </a:rPr>
            <a:t>12,995</a:t>
          </a:r>
          <a:r>
            <a:rPr kumimoji="1" lang="ja-JP" altLang="en-US" sz="1300">
              <a:latin typeface="ＭＳ Ｐゴシック"/>
            </a:rPr>
            <a:t>円下回っているが、今後は公共施設等の維持管理や修繕等にかかる経費については増加の見込みがあるため、施設の管理運営方法の見直しや経費削減の徹底により、物件費等の抑制に努める。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138578</xdr:rowOff>
    </xdr:from>
    <xdr:to>
      <xdr:col>7</xdr:col>
      <xdr:colOff>152400</xdr:colOff>
      <xdr:row>83</xdr:row>
      <xdr:rowOff>155018</xdr:rowOff>
    </xdr:to>
    <xdr:cxnSp macro="">
      <xdr:nvCxnSpPr>
        <xdr:cNvPr id="194" name="直線コネクタ 193"/>
        <xdr:cNvCxnSpPr/>
      </xdr:nvCxnSpPr>
      <xdr:spPr>
        <a:xfrm flipV="1">
          <a:off x="4114800" y="14368928"/>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124591</xdr:rowOff>
    </xdr:from>
    <xdr:to>
      <xdr:col>6</xdr:col>
      <xdr:colOff>0</xdr:colOff>
      <xdr:row>83</xdr:row>
      <xdr:rowOff>155018</xdr:rowOff>
    </xdr:to>
    <xdr:cxnSp macro="">
      <xdr:nvCxnSpPr>
        <xdr:cNvPr id="197" name="直線コネクタ 196"/>
        <xdr:cNvCxnSpPr/>
      </xdr:nvCxnSpPr>
      <xdr:spPr>
        <a:xfrm>
          <a:off x="3225800" y="14354941"/>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115181</xdr:rowOff>
    </xdr:from>
    <xdr:to>
      <xdr:col>4</xdr:col>
      <xdr:colOff>482600</xdr:colOff>
      <xdr:row>83</xdr:row>
      <xdr:rowOff>124591</xdr:rowOff>
    </xdr:to>
    <xdr:cxnSp macro="">
      <xdr:nvCxnSpPr>
        <xdr:cNvPr id="200" name="直線コネクタ 199"/>
        <xdr:cNvCxnSpPr/>
      </xdr:nvCxnSpPr>
      <xdr:spPr>
        <a:xfrm>
          <a:off x="2336800" y="14345531"/>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105536</xdr:rowOff>
    </xdr:from>
    <xdr:to>
      <xdr:col>3</xdr:col>
      <xdr:colOff>279400</xdr:colOff>
      <xdr:row>83</xdr:row>
      <xdr:rowOff>115181</xdr:rowOff>
    </xdr:to>
    <xdr:cxnSp macro="">
      <xdr:nvCxnSpPr>
        <xdr:cNvPr id="203" name="直線コネクタ 202"/>
        <xdr:cNvCxnSpPr/>
      </xdr:nvCxnSpPr>
      <xdr:spPr>
        <a:xfrm>
          <a:off x="1447800" y="14335886"/>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87778</xdr:rowOff>
    </xdr:from>
    <xdr:to>
      <xdr:col>7</xdr:col>
      <xdr:colOff>203200</xdr:colOff>
      <xdr:row>84</xdr:row>
      <xdr:rowOff>17928</xdr:rowOff>
    </xdr:to>
    <xdr:sp macro="" textlink="">
      <xdr:nvSpPr>
        <xdr:cNvPr id="213" name="円/楕円 212"/>
        <xdr:cNvSpPr/>
      </xdr:nvSpPr>
      <xdr:spPr>
        <a:xfrm>
          <a:off x="4902200" y="14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104305</xdr:rowOff>
    </xdr:from>
    <xdr:ext cx="762000" cy="259045"/>
    <xdr:sp macro="" textlink="">
      <xdr:nvSpPr>
        <xdr:cNvPr id="214" name="人件費・物件費等の状況該当値テキスト"/>
        <xdr:cNvSpPr txBox="1"/>
      </xdr:nvSpPr>
      <xdr:spPr>
        <a:xfrm>
          <a:off x="5041900" y="1416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104218</xdr:rowOff>
    </xdr:from>
    <xdr:to>
      <xdr:col>6</xdr:col>
      <xdr:colOff>50800</xdr:colOff>
      <xdr:row>84</xdr:row>
      <xdr:rowOff>34368</xdr:rowOff>
    </xdr:to>
    <xdr:sp macro="" textlink="">
      <xdr:nvSpPr>
        <xdr:cNvPr id="215" name="円/楕円 214"/>
        <xdr:cNvSpPr/>
      </xdr:nvSpPr>
      <xdr:spPr>
        <a:xfrm>
          <a:off x="4064000" y="143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44545</xdr:rowOff>
    </xdr:from>
    <xdr:ext cx="736600" cy="259045"/>
    <xdr:sp macro="" textlink="">
      <xdr:nvSpPr>
        <xdr:cNvPr id="216" name="テキスト ボックス 215"/>
        <xdr:cNvSpPr txBox="1"/>
      </xdr:nvSpPr>
      <xdr:spPr>
        <a:xfrm>
          <a:off x="3733800" y="1410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73791</xdr:rowOff>
    </xdr:from>
    <xdr:to>
      <xdr:col>4</xdr:col>
      <xdr:colOff>533400</xdr:colOff>
      <xdr:row>84</xdr:row>
      <xdr:rowOff>3941</xdr:rowOff>
    </xdr:to>
    <xdr:sp macro="" textlink="">
      <xdr:nvSpPr>
        <xdr:cNvPr id="217" name="円/楕円 216"/>
        <xdr:cNvSpPr/>
      </xdr:nvSpPr>
      <xdr:spPr>
        <a:xfrm>
          <a:off x="3175000" y="14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14118</xdr:rowOff>
    </xdr:from>
    <xdr:ext cx="762000" cy="259045"/>
    <xdr:sp macro="" textlink="">
      <xdr:nvSpPr>
        <xdr:cNvPr id="218" name="テキスト ボックス 217"/>
        <xdr:cNvSpPr txBox="1"/>
      </xdr:nvSpPr>
      <xdr:spPr>
        <a:xfrm>
          <a:off x="2844800" y="1407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64381</xdr:rowOff>
    </xdr:from>
    <xdr:to>
      <xdr:col>3</xdr:col>
      <xdr:colOff>330200</xdr:colOff>
      <xdr:row>83</xdr:row>
      <xdr:rowOff>165981</xdr:rowOff>
    </xdr:to>
    <xdr:sp macro="" textlink="">
      <xdr:nvSpPr>
        <xdr:cNvPr id="219" name="円/楕円 218"/>
        <xdr:cNvSpPr/>
      </xdr:nvSpPr>
      <xdr:spPr>
        <a:xfrm>
          <a:off x="2286000" y="142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4708</xdr:rowOff>
    </xdr:from>
    <xdr:ext cx="762000" cy="259045"/>
    <xdr:sp macro="" textlink="">
      <xdr:nvSpPr>
        <xdr:cNvPr id="220" name="テキスト ボックス 219"/>
        <xdr:cNvSpPr txBox="1"/>
      </xdr:nvSpPr>
      <xdr:spPr>
        <a:xfrm>
          <a:off x="1955800" y="1406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54736</xdr:rowOff>
    </xdr:from>
    <xdr:to>
      <xdr:col>2</xdr:col>
      <xdr:colOff>127000</xdr:colOff>
      <xdr:row>83</xdr:row>
      <xdr:rowOff>156336</xdr:rowOff>
    </xdr:to>
    <xdr:sp macro="" textlink="">
      <xdr:nvSpPr>
        <xdr:cNvPr id="221" name="円/楕円 220"/>
        <xdr:cNvSpPr/>
      </xdr:nvSpPr>
      <xdr:spPr>
        <a:xfrm>
          <a:off x="1397000" y="142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166513</xdr:rowOff>
    </xdr:from>
    <xdr:ext cx="762000" cy="259045"/>
    <xdr:sp macro="" textlink="">
      <xdr:nvSpPr>
        <xdr:cNvPr id="222" name="テキスト ボックス 221"/>
        <xdr:cNvSpPr txBox="1"/>
      </xdr:nvSpPr>
      <xdr:spPr>
        <a:xfrm>
          <a:off x="1066800" y="1405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に</a:t>
          </a:r>
          <a:r>
            <a:rPr kumimoji="1" lang="en-US" altLang="ja-JP" sz="1300">
              <a:latin typeface="ＭＳ Ｐゴシック"/>
            </a:rPr>
            <a:t>98.7</a:t>
          </a:r>
          <a:r>
            <a:rPr kumimoji="1" lang="ja-JP" altLang="en-US" sz="1300">
              <a:latin typeface="ＭＳ Ｐゴシック"/>
            </a:rPr>
            <a:t>まで上昇した要因の一つとなっていた、高齢層職員の昇給に係る運用等について見直しを実施したことにより、前年度より</a:t>
          </a:r>
          <a:r>
            <a:rPr kumimoji="1" lang="en-US" altLang="ja-JP" sz="1300">
              <a:latin typeface="ＭＳ Ｐゴシック"/>
            </a:rPr>
            <a:t>0.3</a:t>
          </a:r>
          <a:r>
            <a:rPr kumimoji="1" lang="ja-JP" altLang="en-US" sz="1300">
              <a:latin typeface="ＭＳ Ｐゴシック"/>
            </a:rPr>
            <a:t>ポイントの改善が見られた。しかしながら、類似団体平均との比較では</a:t>
          </a:r>
          <a:r>
            <a:rPr kumimoji="1" lang="en-US" altLang="ja-JP" sz="1300">
              <a:latin typeface="ＭＳ Ｐゴシック"/>
            </a:rPr>
            <a:t>0.3</a:t>
          </a:r>
          <a:r>
            <a:rPr kumimoji="1" lang="ja-JP" altLang="en-US" sz="1300">
              <a:latin typeface="ＭＳ Ｐゴシック"/>
            </a:rPr>
            <a:t>ポイント上回っているため、引き続き人事評価制度の推進を図り、より一層の給与の適正化に努める。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167821</xdr:rowOff>
    </xdr:to>
    <xdr:cxnSp macro="">
      <xdr:nvCxnSpPr>
        <xdr:cNvPr id="258" name="直線コネクタ 257"/>
        <xdr:cNvCxnSpPr/>
      </xdr:nvCxnSpPr>
      <xdr:spPr>
        <a:xfrm flipV="1">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167821</xdr:rowOff>
    </xdr:to>
    <xdr:cxnSp macro="">
      <xdr:nvCxnSpPr>
        <xdr:cNvPr id="261" name="直線コネクタ 260"/>
        <xdr:cNvCxnSpPr/>
      </xdr:nvCxnSpPr>
      <xdr:spPr>
        <a:xfrm>
          <a:off x="15290800" y="142717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41427</xdr:rowOff>
    </xdr:to>
    <xdr:cxnSp macro="">
      <xdr:nvCxnSpPr>
        <xdr:cNvPr id="264" name="直線コネクタ 263"/>
        <xdr:cNvCxnSpPr/>
      </xdr:nvCxnSpPr>
      <xdr:spPr>
        <a:xfrm>
          <a:off x="14401800" y="14271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68943</xdr:rowOff>
    </xdr:to>
    <xdr:cxnSp macro="">
      <xdr:nvCxnSpPr>
        <xdr:cNvPr id="267" name="直線コネクタ 266"/>
        <xdr:cNvCxnSpPr/>
      </xdr:nvCxnSpPr>
      <xdr:spPr>
        <a:xfrm flipV="1">
          <a:off x="13512800" y="14271777"/>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2" name="テキスト ボックス 281"/>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3" name="円/楕円 282"/>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4" name="テキスト ボックス 283"/>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5" name="円/楕円 284"/>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6" name="テキスト ボックス 285"/>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a:t>
          </a:r>
          <a:r>
            <a:rPr kumimoji="1" lang="en-US" altLang="ja-JP" sz="1300">
              <a:latin typeface="ＭＳ Ｐゴシック"/>
            </a:rPr>
            <a:t>H25</a:t>
          </a:r>
          <a:r>
            <a:rPr kumimoji="1" lang="ja-JP" altLang="en-US" sz="1300">
              <a:latin typeface="ＭＳ Ｐゴシック"/>
            </a:rPr>
            <a:t>以降毎年削減しているが、住民基本台帳人口の減（▲</a:t>
          </a:r>
          <a:r>
            <a:rPr kumimoji="1" lang="en-US" altLang="ja-JP" sz="1300">
              <a:latin typeface="ＭＳ Ｐゴシック"/>
            </a:rPr>
            <a:t>0.4</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により、人口千人当たりの職員数としては前年度より</a:t>
          </a:r>
          <a:r>
            <a:rPr kumimoji="1" lang="en-US" altLang="ja-JP" sz="1300">
              <a:latin typeface="ＭＳ Ｐゴシック"/>
            </a:rPr>
            <a:t>0.01</a:t>
          </a:r>
          <a:r>
            <a:rPr kumimoji="1" lang="ja-JP" altLang="en-US" sz="1300">
              <a:latin typeface="ＭＳ Ｐゴシック"/>
            </a:rPr>
            <a:t>ポイント上昇することとなった。今後も公共施設等において指定管理者制度の活用や統廃合等を検討し、事務事業の見直しや効率化を推進することで、適切な定員管理に努める。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40096</xdr:rowOff>
    </xdr:to>
    <xdr:cxnSp macro="">
      <xdr:nvCxnSpPr>
        <xdr:cNvPr id="323" name="直線コネクタ 322"/>
        <xdr:cNvCxnSpPr/>
      </xdr:nvCxnSpPr>
      <xdr:spPr>
        <a:xfrm>
          <a:off x="16179800" y="1049739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46990</xdr:rowOff>
    </xdr:to>
    <xdr:cxnSp macro="">
      <xdr:nvCxnSpPr>
        <xdr:cNvPr id="326" name="直線コネクタ 325"/>
        <xdr:cNvCxnSpPr/>
      </xdr:nvCxnSpPr>
      <xdr:spPr>
        <a:xfrm flipV="1">
          <a:off x="15290800" y="1049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50437</xdr:rowOff>
    </xdr:to>
    <xdr:cxnSp macro="">
      <xdr:nvCxnSpPr>
        <xdr:cNvPr id="329" name="直線コネクタ 328"/>
        <xdr:cNvCxnSpPr/>
      </xdr:nvCxnSpPr>
      <xdr:spPr>
        <a:xfrm flipV="1">
          <a:off x="14401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51586</xdr:rowOff>
    </xdr:to>
    <xdr:cxnSp macro="">
      <xdr:nvCxnSpPr>
        <xdr:cNvPr id="332" name="直線コネクタ 331"/>
        <xdr:cNvCxnSpPr/>
      </xdr:nvCxnSpPr>
      <xdr:spPr>
        <a:xfrm flipV="1">
          <a:off x="13512800" y="105088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160746</xdr:rowOff>
    </xdr:from>
    <xdr:to>
      <xdr:col>24</xdr:col>
      <xdr:colOff>609600</xdr:colOff>
      <xdr:row>61</xdr:row>
      <xdr:rowOff>90896</xdr:rowOff>
    </xdr:to>
    <xdr:sp macro="" textlink="">
      <xdr:nvSpPr>
        <xdr:cNvPr id="342" name="円/楕円 341"/>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5823</xdr:rowOff>
    </xdr:from>
    <xdr:ext cx="762000" cy="259045"/>
    <xdr:sp macro="" textlink="">
      <xdr:nvSpPr>
        <xdr:cNvPr id="343" name="定員管理の状況該当値テキスト"/>
        <xdr:cNvSpPr txBox="1"/>
      </xdr:nvSpPr>
      <xdr:spPr>
        <a:xfrm>
          <a:off x="17106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159596</xdr:rowOff>
    </xdr:from>
    <xdr:to>
      <xdr:col>23</xdr:col>
      <xdr:colOff>457200</xdr:colOff>
      <xdr:row>61</xdr:row>
      <xdr:rowOff>89746</xdr:rowOff>
    </xdr:to>
    <xdr:sp macro="" textlink="">
      <xdr:nvSpPr>
        <xdr:cNvPr id="344" name="円/楕円 343"/>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99923</xdr:rowOff>
    </xdr:from>
    <xdr:ext cx="736600" cy="259045"/>
    <xdr:sp macro="" textlink="">
      <xdr:nvSpPr>
        <xdr:cNvPr id="345" name="テキスト ボックス 34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6" name="円/楕円 345"/>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47" name="テキスト ボックス 346"/>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8" name="円/楕円 347"/>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49" name="テキスト ボックス 348"/>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786</xdr:rowOff>
    </xdr:from>
    <xdr:to>
      <xdr:col>19</xdr:col>
      <xdr:colOff>533400</xdr:colOff>
      <xdr:row>61</xdr:row>
      <xdr:rowOff>102386</xdr:rowOff>
    </xdr:to>
    <xdr:sp macro="" textlink="">
      <xdr:nvSpPr>
        <xdr:cNvPr id="350" name="円/楕円 349"/>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87163</xdr:rowOff>
    </xdr:from>
    <xdr:ext cx="762000" cy="259045"/>
    <xdr:sp macro="" textlink="">
      <xdr:nvSpPr>
        <xdr:cNvPr id="351" name="テキスト ボックス 350"/>
        <xdr:cNvSpPr txBox="1"/>
      </xdr:nvSpPr>
      <xdr:spPr>
        <a:xfrm>
          <a:off x="13131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災害復旧事業の終了により下水道事業への繰出金が減額となったことに加え、臨時財政対策債及び合併特例債の算入見込額の増により基準財政需要額が増となったため、前年度より</a:t>
          </a:r>
          <a:r>
            <a:rPr kumimoji="1" lang="en-US" altLang="ja-JP" sz="1300">
              <a:latin typeface="ＭＳ Ｐゴシック"/>
            </a:rPr>
            <a:t>0.7</a:t>
          </a:r>
          <a:r>
            <a:rPr kumimoji="1" lang="ja-JP" altLang="en-US" sz="1300">
              <a:latin typeface="ＭＳ Ｐゴシック"/>
            </a:rPr>
            <a:t>ポイント低下し、類似団体平均と比較しても</a:t>
          </a:r>
          <a:r>
            <a:rPr kumimoji="1" lang="en-US" altLang="ja-JP" sz="1300">
              <a:latin typeface="ＭＳ Ｐゴシック"/>
            </a:rPr>
            <a:t>1.7</a:t>
          </a:r>
          <a:r>
            <a:rPr kumimoji="1" lang="ja-JP" altLang="en-US" sz="1300">
              <a:latin typeface="ＭＳ Ｐゴシック"/>
            </a:rPr>
            <a:t>ポイント下回っている。現在のところは年々低下しており改善を続けているが、公営企業会計に対する繰出金が高水準で推移する見込みのため、引き続き適正な市債発行や後年度の公債費の推移を考慮した償還条件を設定することで、公債費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98044</xdr:rowOff>
    </xdr:to>
    <xdr:cxnSp macro="">
      <xdr:nvCxnSpPr>
        <xdr:cNvPr id="383" name="直線コネクタ 382"/>
        <xdr:cNvCxnSpPr/>
      </xdr:nvCxnSpPr>
      <xdr:spPr>
        <a:xfrm flipV="1">
          <a:off x="16179800" y="688848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40</xdr:row>
      <xdr:rowOff>155956</xdr:rowOff>
    </xdr:to>
    <xdr:cxnSp macro="">
      <xdr:nvCxnSpPr>
        <xdr:cNvPr id="386" name="直線コネクタ 385"/>
        <xdr:cNvCxnSpPr/>
      </xdr:nvCxnSpPr>
      <xdr:spPr>
        <a:xfrm flipV="1">
          <a:off x="15290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155956</xdr:rowOff>
    </xdr:from>
    <xdr:to>
      <xdr:col>22</xdr:col>
      <xdr:colOff>203200</xdr:colOff>
      <xdr:row>41</xdr:row>
      <xdr:rowOff>100330</xdr:rowOff>
    </xdr:to>
    <xdr:cxnSp macro="">
      <xdr:nvCxnSpPr>
        <xdr:cNvPr id="389" name="直線コネクタ 388"/>
        <xdr:cNvCxnSpPr/>
      </xdr:nvCxnSpPr>
      <xdr:spPr>
        <a:xfrm flipV="1">
          <a:off x="14401800" y="7013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83312</xdr:rowOff>
    </xdr:to>
    <xdr:cxnSp macro="">
      <xdr:nvCxnSpPr>
        <xdr:cNvPr id="392" name="直線コネクタ 391"/>
        <xdr:cNvCxnSpPr/>
      </xdr:nvCxnSpPr>
      <xdr:spPr>
        <a:xfrm flipV="1">
          <a:off x="13512800" y="71297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2" name="円/楕円 40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3"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404" name="円/楕円 403"/>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405" name="テキスト ボックス 404"/>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406" name="円/楕円 405"/>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45483</xdr:rowOff>
    </xdr:from>
    <xdr:ext cx="762000" cy="259045"/>
    <xdr:sp macro="" textlink="">
      <xdr:nvSpPr>
        <xdr:cNvPr id="407" name="テキスト ボックス 406"/>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8" name="円/楕円 40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9" name="テキスト ボックス 408"/>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10" name="円/楕円 409"/>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411" name="テキスト ボックス 410"/>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等繰入見込額が減となったことに加え、充当可能基金の残高や臨時財政対策債及び合併特例債の算入見込額の増により充当可能財源等が増となったため、将来負担は減額となった。将来負担比率は、前年度より</a:t>
          </a:r>
          <a:r>
            <a:rPr kumimoji="1" lang="en-US" altLang="ja-JP" sz="1300">
              <a:latin typeface="ＭＳ Ｐゴシック"/>
            </a:rPr>
            <a:t>2.1</a:t>
          </a:r>
          <a:r>
            <a:rPr kumimoji="1" lang="ja-JP" altLang="en-US" sz="1300">
              <a:latin typeface="ＭＳ Ｐゴシック"/>
            </a:rPr>
            <a:t>ポイント低下し、現在のところ順調に改善を続けている。また、類似団体平均と比較しても</a:t>
          </a:r>
          <a:r>
            <a:rPr kumimoji="1" lang="en-US" altLang="ja-JP" sz="1300">
              <a:latin typeface="ＭＳ Ｐゴシック"/>
            </a:rPr>
            <a:t>16.3</a:t>
          </a:r>
          <a:r>
            <a:rPr kumimoji="1" lang="ja-JP" altLang="en-US" sz="1300">
              <a:latin typeface="ＭＳ Ｐゴシック"/>
            </a:rPr>
            <a:t>ポイント下回っている。今後も引き続き適正な市債発行や基金の管理により、より一層の健全化に努める。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100669</xdr:rowOff>
    </xdr:from>
    <xdr:to>
      <xdr:col>24</xdr:col>
      <xdr:colOff>558800</xdr:colOff>
      <xdr:row>14</xdr:row>
      <xdr:rowOff>117560</xdr:rowOff>
    </xdr:to>
    <xdr:cxnSp macro="">
      <xdr:nvCxnSpPr>
        <xdr:cNvPr id="445" name="直線コネクタ 444"/>
        <xdr:cNvCxnSpPr/>
      </xdr:nvCxnSpPr>
      <xdr:spPr>
        <a:xfrm flipV="1">
          <a:off x="16179800" y="250096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117560</xdr:rowOff>
    </xdr:from>
    <xdr:to>
      <xdr:col>23</xdr:col>
      <xdr:colOff>406400</xdr:colOff>
      <xdr:row>14</xdr:row>
      <xdr:rowOff>125603</xdr:rowOff>
    </xdr:to>
    <xdr:cxnSp macro="">
      <xdr:nvCxnSpPr>
        <xdr:cNvPr id="448" name="直線コネクタ 447"/>
        <xdr:cNvCxnSpPr/>
      </xdr:nvCxnSpPr>
      <xdr:spPr>
        <a:xfrm flipV="1">
          <a:off x="15290800" y="251786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125603</xdr:rowOff>
    </xdr:from>
    <xdr:to>
      <xdr:col>22</xdr:col>
      <xdr:colOff>203200</xdr:colOff>
      <xdr:row>14</xdr:row>
      <xdr:rowOff>138472</xdr:rowOff>
    </xdr:to>
    <xdr:cxnSp macro="">
      <xdr:nvCxnSpPr>
        <xdr:cNvPr id="451" name="直線コネクタ 450"/>
        <xdr:cNvCxnSpPr/>
      </xdr:nvCxnSpPr>
      <xdr:spPr>
        <a:xfrm flipV="1">
          <a:off x="14401800" y="252590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138472</xdr:rowOff>
    </xdr:from>
    <xdr:to>
      <xdr:col>21</xdr:col>
      <xdr:colOff>0</xdr:colOff>
      <xdr:row>15</xdr:row>
      <xdr:rowOff>107781</xdr:rowOff>
    </xdr:to>
    <xdr:cxnSp macro="">
      <xdr:nvCxnSpPr>
        <xdr:cNvPr id="454" name="直線コネクタ 453"/>
        <xdr:cNvCxnSpPr/>
      </xdr:nvCxnSpPr>
      <xdr:spPr>
        <a:xfrm flipV="1">
          <a:off x="13512800" y="2538772"/>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49869</xdr:rowOff>
    </xdr:from>
    <xdr:to>
      <xdr:col>24</xdr:col>
      <xdr:colOff>609600</xdr:colOff>
      <xdr:row>14</xdr:row>
      <xdr:rowOff>151469</xdr:rowOff>
    </xdr:to>
    <xdr:sp macro="" textlink="">
      <xdr:nvSpPr>
        <xdr:cNvPr id="464" name="円/楕円 463"/>
        <xdr:cNvSpPr/>
      </xdr:nvSpPr>
      <xdr:spPr>
        <a:xfrm>
          <a:off x="169672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66396</xdr:rowOff>
    </xdr:from>
    <xdr:ext cx="762000" cy="259045"/>
    <xdr:sp macro="" textlink="">
      <xdr:nvSpPr>
        <xdr:cNvPr id="465" name="将来負担の状況該当値テキスト"/>
        <xdr:cNvSpPr txBox="1"/>
      </xdr:nvSpPr>
      <xdr:spPr>
        <a:xfrm>
          <a:off x="17106900" y="22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66760</xdr:rowOff>
    </xdr:from>
    <xdr:to>
      <xdr:col>23</xdr:col>
      <xdr:colOff>457200</xdr:colOff>
      <xdr:row>14</xdr:row>
      <xdr:rowOff>168360</xdr:rowOff>
    </xdr:to>
    <xdr:sp macro="" textlink="">
      <xdr:nvSpPr>
        <xdr:cNvPr id="466" name="円/楕円 465"/>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7087</xdr:rowOff>
    </xdr:from>
    <xdr:ext cx="736600" cy="259045"/>
    <xdr:sp macro="" textlink="">
      <xdr:nvSpPr>
        <xdr:cNvPr id="467" name="テキスト ボックス 466"/>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74803</xdr:rowOff>
    </xdr:from>
    <xdr:to>
      <xdr:col>22</xdr:col>
      <xdr:colOff>254000</xdr:colOff>
      <xdr:row>15</xdr:row>
      <xdr:rowOff>4953</xdr:rowOff>
    </xdr:to>
    <xdr:sp macro="" textlink="">
      <xdr:nvSpPr>
        <xdr:cNvPr id="468" name="円/楕円 467"/>
        <xdr:cNvSpPr/>
      </xdr:nvSpPr>
      <xdr:spPr>
        <a:xfrm>
          <a:off x="15240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15130</xdr:rowOff>
    </xdr:from>
    <xdr:ext cx="762000" cy="259045"/>
    <xdr:sp macro="" textlink="">
      <xdr:nvSpPr>
        <xdr:cNvPr id="469" name="テキスト ボックス 468"/>
        <xdr:cNvSpPr txBox="1"/>
      </xdr:nvSpPr>
      <xdr:spPr>
        <a:xfrm>
          <a:off x="14909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87672</xdr:rowOff>
    </xdr:from>
    <xdr:to>
      <xdr:col>21</xdr:col>
      <xdr:colOff>50800</xdr:colOff>
      <xdr:row>15</xdr:row>
      <xdr:rowOff>17822</xdr:rowOff>
    </xdr:to>
    <xdr:sp macro="" textlink="">
      <xdr:nvSpPr>
        <xdr:cNvPr id="470" name="円/楕円 469"/>
        <xdr:cNvSpPr/>
      </xdr:nvSpPr>
      <xdr:spPr>
        <a:xfrm>
          <a:off x="14351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27999</xdr:rowOff>
    </xdr:from>
    <xdr:ext cx="762000" cy="259045"/>
    <xdr:sp macro="" textlink="">
      <xdr:nvSpPr>
        <xdr:cNvPr id="471" name="テキスト ボックス 470"/>
        <xdr:cNvSpPr txBox="1"/>
      </xdr:nvSpPr>
      <xdr:spPr>
        <a:xfrm>
          <a:off x="14020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56981</xdr:rowOff>
    </xdr:from>
    <xdr:to>
      <xdr:col>19</xdr:col>
      <xdr:colOff>533400</xdr:colOff>
      <xdr:row>15</xdr:row>
      <xdr:rowOff>158581</xdr:rowOff>
    </xdr:to>
    <xdr:sp macro="" textlink="">
      <xdr:nvSpPr>
        <xdr:cNvPr id="472" name="円/楕円 471"/>
        <xdr:cNvSpPr/>
      </xdr:nvSpPr>
      <xdr:spPr>
        <a:xfrm>
          <a:off x="13462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168758</xdr:rowOff>
    </xdr:from>
    <xdr:ext cx="762000" cy="259045"/>
    <xdr:sp macro="" textlink="">
      <xdr:nvSpPr>
        <xdr:cNvPr id="473" name="テキスト ボックス 472"/>
        <xdr:cNvSpPr txBox="1"/>
      </xdr:nvSpPr>
      <xdr:spPr>
        <a:xfrm>
          <a:off x="13131800" y="2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議員定数の削減により議員人件費を、また、職員数の減等により職員給や職員共済組合負担金を減額することで、人件費の抑制を図り、前年度より</a:t>
          </a:r>
          <a:r>
            <a:rPr kumimoji="1" lang="en-US" altLang="ja-JP" sz="1300">
              <a:latin typeface="ＭＳ Ｐゴシック"/>
            </a:rPr>
            <a:t>0.5</a:t>
          </a:r>
          <a:r>
            <a:rPr kumimoji="1" lang="ja-JP" altLang="en-US" sz="1300">
              <a:latin typeface="ＭＳ Ｐゴシック"/>
            </a:rPr>
            <a:t>ポイント低下するに至ったものの、類似団体平均との比較では</a:t>
          </a:r>
          <a:r>
            <a:rPr kumimoji="1" lang="en-US" altLang="ja-JP" sz="1300">
              <a:latin typeface="ＭＳ Ｐゴシック"/>
            </a:rPr>
            <a:t>7.7</a:t>
          </a:r>
          <a:r>
            <a:rPr kumimoji="1" lang="ja-JP" altLang="en-US" sz="1300">
              <a:latin typeface="ＭＳ Ｐゴシック"/>
            </a:rPr>
            <a:t>ポイント上回るなど、依然として高い比率を維持している状況である。今後は、より一層の職員の定員管理や給与の適正化を図ることで、更なる人件費の抑制に努める。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50800</xdr:rowOff>
    </xdr:to>
    <xdr:cxnSp macro="">
      <xdr:nvCxnSpPr>
        <xdr:cNvPr id="66" name="直線コネクタ 65"/>
        <xdr:cNvCxnSpPr/>
      </xdr:nvCxnSpPr>
      <xdr:spPr>
        <a:xfrm flipV="1">
          <a:off x="3987800" y="687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50800</xdr:rowOff>
    </xdr:from>
    <xdr:to>
      <xdr:col>5</xdr:col>
      <xdr:colOff>549275</xdr:colOff>
      <xdr:row>40</xdr:row>
      <xdr:rowOff>50800</xdr:rowOff>
    </xdr:to>
    <xdr:cxnSp macro="">
      <xdr:nvCxnSpPr>
        <xdr:cNvPr id="69" name="直線コネクタ 68"/>
        <xdr:cNvCxnSpPr/>
      </xdr:nvCxnSpPr>
      <xdr:spPr>
        <a:xfrm>
          <a:off x="3098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43180</xdr:rowOff>
    </xdr:from>
    <xdr:to>
      <xdr:col>4</xdr:col>
      <xdr:colOff>346075</xdr:colOff>
      <xdr:row>40</xdr:row>
      <xdr:rowOff>50800</xdr:rowOff>
    </xdr:to>
    <xdr:cxnSp macro="">
      <xdr:nvCxnSpPr>
        <xdr:cNvPr id="72" name="直線コネクタ 71"/>
        <xdr:cNvCxnSpPr/>
      </xdr:nvCxnSpPr>
      <xdr:spPr>
        <a:xfrm>
          <a:off x="2209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43180</xdr:rowOff>
    </xdr:from>
    <xdr:to>
      <xdr:col>3</xdr:col>
      <xdr:colOff>142875</xdr:colOff>
      <xdr:row>40</xdr:row>
      <xdr:rowOff>81280</xdr:rowOff>
    </xdr:to>
    <xdr:cxnSp macro="">
      <xdr:nvCxnSpPr>
        <xdr:cNvPr id="75" name="直線コネクタ 74"/>
        <xdr:cNvCxnSpPr/>
      </xdr:nvCxnSpPr>
      <xdr:spPr>
        <a:xfrm flipV="1">
          <a:off x="1320800" y="690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5" name="円/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7" name="円/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9" name="円/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91" name="円/楕円 90"/>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2" name="テキスト ボックス 91"/>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30480</xdr:rowOff>
    </xdr:from>
    <xdr:to>
      <xdr:col>1</xdr:col>
      <xdr:colOff>676275</xdr:colOff>
      <xdr:row>40</xdr:row>
      <xdr:rowOff>132080</xdr:rowOff>
    </xdr:to>
    <xdr:sp macro="" textlink="">
      <xdr:nvSpPr>
        <xdr:cNvPr id="93" name="円/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情報系システム管理事業等において物件費が増になったことにより、前年度より</a:t>
          </a:r>
          <a:r>
            <a:rPr kumimoji="1" lang="en-US" altLang="ja-JP" sz="1300">
              <a:latin typeface="ＭＳ Ｐゴシック"/>
            </a:rPr>
            <a:t>0.4</a:t>
          </a:r>
          <a:r>
            <a:rPr kumimoji="1" lang="ja-JP" altLang="en-US" sz="1300">
              <a:latin typeface="ＭＳ Ｐゴシック"/>
            </a:rPr>
            <a:t>ポイント上昇したが、類似団体平均との比較では</a:t>
          </a:r>
          <a:r>
            <a:rPr kumimoji="1" lang="en-US" altLang="ja-JP" sz="1300">
              <a:latin typeface="ＭＳ Ｐゴシック"/>
            </a:rPr>
            <a:t>0.7</a:t>
          </a:r>
          <a:r>
            <a:rPr kumimoji="1" lang="ja-JP" altLang="en-US" sz="1300">
              <a:latin typeface="ＭＳ Ｐゴシック"/>
            </a:rPr>
            <a:t>ポイント下回っている状況である。今後も各種システムの運用方法や公共施設等の管理運営にかかる経費等について、委託事業の内容精査や施設の統廃合に取り組み、より一層の節減・合理化を図る。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105773</xdr:rowOff>
    </xdr:from>
    <xdr:to>
      <xdr:col>24</xdr:col>
      <xdr:colOff>31750</xdr:colOff>
      <xdr:row>15</xdr:row>
      <xdr:rowOff>131899</xdr:rowOff>
    </xdr:to>
    <xdr:cxnSp macro="">
      <xdr:nvCxnSpPr>
        <xdr:cNvPr id="129" name="直線コネクタ 128"/>
        <xdr:cNvCxnSpPr/>
      </xdr:nvCxnSpPr>
      <xdr:spPr>
        <a:xfrm>
          <a:off x="15671800" y="2677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105773</xdr:rowOff>
    </xdr:from>
    <xdr:to>
      <xdr:col>22</xdr:col>
      <xdr:colOff>565150</xdr:colOff>
      <xdr:row>15</xdr:row>
      <xdr:rowOff>144962</xdr:rowOff>
    </xdr:to>
    <xdr:cxnSp macro="">
      <xdr:nvCxnSpPr>
        <xdr:cNvPr id="132" name="直線コネクタ 131"/>
        <xdr:cNvCxnSpPr/>
      </xdr:nvCxnSpPr>
      <xdr:spPr>
        <a:xfrm flipV="1">
          <a:off x="14782800" y="2677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15</xdr:row>
      <xdr:rowOff>144962</xdr:rowOff>
    </xdr:to>
    <xdr:cxnSp macro="">
      <xdr:nvCxnSpPr>
        <xdr:cNvPr id="135" name="直線コネクタ 134"/>
        <xdr:cNvCxnSpPr/>
      </xdr:nvCxnSpPr>
      <xdr:spPr>
        <a:xfrm>
          <a:off x="13893800" y="2703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105773</xdr:rowOff>
    </xdr:from>
    <xdr:to>
      <xdr:col>20</xdr:col>
      <xdr:colOff>158750</xdr:colOff>
      <xdr:row>15</xdr:row>
      <xdr:rowOff>131899</xdr:rowOff>
    </xdr:to>
    <xdr:cxnSp macro="">
      <xdr:nvCxnSpPr>
        <xdr:cNvPr id="138" name="直線コネクタ 137"/>
        <xdr:cNvCxnSpPr/>
      </xdr:nvCxnSpPr>
      <xdr:spPr>
        <a:xfrm>
          <a:off x="13004800" y="2677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8" name="円/楕円 147"/>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9"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54973</xdr:rowOff>
    </xdr:from>
    <xdr:to>
      <xdr:col>22</xdr:col>
      <xdr:colOff>615950</xdr:colOff>
      <xdr:row>15</xdr:row>
      <xdr:rowOff>156573</xdr:rowOff>
    </xdr:to>
    <xdr:sp macro="" textlink="">
      <xdr:nvSpPr>
        <xdr:cNvPr id="150" name="円/楕円 149"/>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51" name="テキスト ボックス 150"/>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94162</xdr:rowOff>
    </xdr:from>
    <xdr:to>
      <xdr:col>21</xdr:col>
      <xdr:colOff>412750</xdr:colOff>
      <xdr:row>16</xdr:row>
      <xdr:rowOff>24312</xdr:rowOff>
    </xdr:to>
    <xdr:sp macro="" textlink="">
      <xdr:nvSpPr>
        <xdr:cNvPr id="152" name="円/楕円 151"/>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53" name="テキスト ボックス 152"/>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54973</xdr:rowOff>
    </xdr:from>
    <xdr:to>
      <xdr:col>19</xdr:col>
      <xdr:colOff>6350</xdr:colOff>
      <xdr:row>15</xdr:row>
      <xdr:rowOff>156573</xdr:rowOff>
    </xdr:to>
    <xdr:sp macro="" textlink="">
      <xdr:nvSpPr>
        <xdr:cNvPr id="156" name="円/楕円 155"/>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166750</xdr:rowOff>
    </xdr:from>
    <xdr:ext cx="762000" cy="259045"/>
    <xdr:sp macro="" textlink="">
      <xdr:nvSpPr>
        <xdr:cNvPr id="157" name="テキスト ボックス 156"/>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近年、増加を続けている民間保育所児童入所事業や障害福祉サービス給付事業などにより、前年度より</a:t>
          </a:r>
          <a:r>
            <a:rPr kumimoji="1" lang="en-US" altLang="ja-JP" sz="1300">
              <a:latin typeface="ＭＳ Ｐゴシック"/>
            </a:rPr>
            <a:t>1.3</a:t>
          </a:r>
          <a:r>
            <a:rPr kumimoji="1" lang="ja-JP" altLang="en-US" sz="1300">
              <a:latin typeface="ＭＳ Ｐゴシック"/>
            </a:rPr>
            <a:t>ポイント上昇することとなり、類似団体平均と比較しても、僅かとは言え、ここ数年で初めて上回ることとなった。今後も、少子高齢化の進展により、扶助費については増加が続くことが見込まれるため、各制度の適正な執行と厳正な資格認定等を行うと共に、歳出の増減の動向を注視す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55</xdr:row>
      <xdr:rowOff>46990</xdr:rowOff>
    </xdr:to>
    <xdr:cxnSp macro="">
      <xdr:nvCxnSpPr>
        <xdr:cNvPr id="190" name="直線コネクタ 189"/>
        <xdr:cNvCxnSpPr/>
      </xdr:nvCxnSpPr>
      <xdr:spPr>
        <a:xfrm>
          <a:off x="3987800" y="9377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119380</xdr:rowOff>
    </xdr:to>
    <xdr:cxnSp macro="">
      <xdr:nvCxnSpPr>
        <xdr:cNvPr id="193" name="直線コネクタ 192"/>
        <xdr:cNvCxnSpPr/>
      </xdr:nvCxnSpPr>
      <xdr:spPr>
        <a:xfrm>
          <a:off x="3098800" y="9293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54</xdr:row>
      <xdr:rowOff>35560</xdr:rowOff>
    </xdr:to>
    <xdr:cxnSp macro="">
      <xdr:nvCxnSpPr>
        <xdr:cNvPr id="196" name="直線コネクタ 195"/>
        <xdr:cNvCxnSpPr/>
      </xdr:nvCxnSpPr>
      <xdr:spPr>
        <a:xfrm>
          <a:off x="2209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53</xdr:row>
      <xdr:rowOff>161290</xdr:rowOff>
    </xdr:to>
    <xdr:cxnSp macro="">
      <xdr:nvCxnSpPr>
        <xdr:cNvPr id="199" name="直線コネクタ 198"/>
        <xdr:cNvCxnSpPr/>
      </xdr:nvCxnSpPr>
      <xdr:spPr>
        <a:xfrm flipV="1">
          <a:off x="1320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9" name="円/楕円 208"/>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139717</xdr:rowOff>
    </xdr:from>
    <xdr:ext cx="762000" cy="259045"/>
    <xdr:sp macro="" textlink="">
      <xdr:nvSpPr>
        <xdr:cNvPr id="210" name="扶助費該当値テキスト"/>
        <xdr:cNvSpPr txBox="1"/>
      </xdr:nvSpPr>
      <xdr:spPr>
        <a:xfrm>
          <a:off x="49149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11" name="円/楕円 210"/>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12" name="テキスト ボックス 211"/>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13" name="円/楕円 212"/>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4" name="テキスト ボックス 213"/>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87630</xdr:rowOff>
    </xdr:from>
    <xdr:to>
      <xdr:col>3</xdr:col>
      <xdr:colOff>193675</xdr:colOff>
      <xdr:row>54</xdr:row>
      <xdr:rowOff>17780</xdr:rowOff>
    </xdr:to>
    <xdr:sp macro="" textlink="">
      <xdr:nvSpPr>
        <xdr:cNvPr id="215" name="円/楕円 214"/>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27957</xdr:rowOff>
    </xdr:from>
    <xdr:ext cx="762000" cy="259045"/>
    <xdr:sp macro="" textlink="">
      <xdr:nvSpPr>
        <xdr:cNvPr id="216" name="テキスト ボックス 215"/>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7" name="円/楕円 216"/>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18" name="テキスト ボックス 217"/>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繰出金において、主に、医療費の増に伴い後期高齢者医療特別会計への繰出しが増となったことにより、前年度より</a:t>
          </a:r>
          <a:r>
            <a:rPr kumimoji="1" lang="en-US" altLang="ja-JP" sz="1250">
              <a:latin typeface="ＭＳ Ｐゴシック"/>
            </a:rPr>
            <a:t>1.0</a:t>
          </a:r>
          <a:r>
            <a:rPr kumimoji="1" lang="ja-JP" altLang="en-US" sz="1250">
              <a:latin typeface="ＭＳ Ｐゴシック"/>
            </a:rPr>
            <a:t>ポイント上昇し、類似団体平均と比較しても</a:t>
          </a:r>
          <a:r>
            <a:rPr kumimoji="1" lang="en-US" altLang="ja-JP" sz="1250">
              <a:latin typeface="ＭＳ Ｐゴシック"/>
            </a:rPr>
            <a:t>2.7</a:t>
          </a:r>
          <a:r>
            <a:rPr kumimoji="1" lang="ja-JP" altLang="en-US" sz="1250">
              <a:latin typeface="ＭＳ Ｐゴシック"/>
            </a:rPr>
            <a:t>ポイント上回る状況となっている。また、下水道事業や農業集落排水整備事業についても、公営企業債償還等により繰出金が高水準で推移することが見込まれることから、今後は、公営企業の事業についても計画の見直しや内容の精査に踏み込むと共に、介護保険や国民健康保険、後期高齢者医療保険の保険料徴収率の向上を図り、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111760</xdr:rowOff>
    </xdr:to>
    <xdr:cxnSp macro="">
      <xdr:nvCxnSpPr>
        <xdr:cNvPr id="251" name="直線コネクタ 250"/>
        <xdr:cNvCxnSpPr/>
      </xdr:nvCxnSpPr>
      <xdr:spPr>
        <a:xfrm>
          <a:off x="15671800" y="9979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43180</xdr:rowOff>
    </xdr:to>
    <xdr:cxnSp macro="">
      <xdr:nvCxnSpPr>
        <xdr:cNvPr id="254" name="直線コネクタ 253"/>
        <xdr:cNvCxnSpPr/>
      </xdr:nvCxnSpPr>
      <xdr:spPr>
        <a:xfrm flipV="1">
          <a:off x="14782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58420</xdr:rowOff>
    </xdr:to>
    <xdr:cxnSp macro="">
      <xdr:nvCxnSpPr>
        <xdr:cNvPr id="257" name="直線コネクタ 256"/>
        <xdr:cNvCxnSpPr/>
      </xdr:nvCxnSpPr>
      <xdr:spPr>
        <a:xfrm flipV="1">
          <a:off x="13893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58420</xdr:rowOff>
    </xdr:to>
    <xdr:cxnSp macro="">
      <xdr:nvCxnSpPr>
        <xdr:cNvPr id="260" name="直線コネクタ 259"/>
        <xdr:cNvCxnSpPr/>
      </xdr:nvCxnSpPr>
      <xdr:spPr>
        <a:xfrm>
          <a:off x="13004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70" name="円/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6" name="円/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8" name="円/楕円 27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9" name="テキスト ボックス 27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補助金等審議会を毎年度開催し、補助金の交付内容や補助団体の運営状況等について見直しや精査を継続して実施してきたことにより、近年は同水準で推移している状況である。類似団体平均と比較しても、</a:t>
          </a:r>
          <a:r>
            <a:rPr kumimoji="1" lang="en-US" altLang="ja-JP" sz="1300">
              <a:latin typeface="ＭＳ Ｐゴシック"/>
            </a:rPr>
            <a:t>3.8</a:t>
          </a:r>
          <a:r>
            <a:rPr kumimoji="1" lang="ja-JP" altLang="en-US" sz="1300">
              <a:latin typeface="ＭＳ Ｐゴシック"/>
            </a:rPr>
            <a:t>ポイント下回っており、今後も引き続き適正な執行に努める。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12700</xdr:rowOff>
    </xdr:to>
    <xdr:cxnSp macro="">
      <xdr:nvCxnSpPr>
        <xdr:cNvPr id="307" name="直線コネクタ 306"/>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29845</xdr:rowOff>
    </xdr:to>
    <xdr:cxnSp macro="">
      <xdr:nvCxnSpPr>
        <xdr:cNvPr id="310" name="直線コネクタ 309"/>
        <xdr:cNvCxnSpPr/>
      </xdr:nvCxnSpPr>
      <xdr:spPr>
        <a:xfrm flipV="1">
          <a:off x="14782800" y="61849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29845</xdr:rowOff>
    </xdr:to>
    <xdr:cxnSp macro="">
      <xdr:nvCxnSpPr>
        <xdr:cNvPr id="313" name="直線コネクタ 312"/>
        <xdr:cNvCxnSpPr/>
      </xdr:nvCxnSpPr>
      <xdr:spPr>
        <a:xfrm>
          <a:off x="13893800" y="61849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18415</xdr:rowOff>
    </xdr:to>
    <xdr:cxnSp macro="">
      <xdr:nvCxnSpPr>
        <xdr:cNvPr id="316" name="直線コネクタ 315"/>
        <xdr:cNvCxnSpPr/>
      </xdr:nvCxnSpPr>
      <xdr:spPr>
        <a:xfrm flipV="1">
          <a:off x="13004800" y="6184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6" name="円/楕円 325"/>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7"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8" name="円/楕円 32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9" name="テキスト ボックス 32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150495</xdr:rowOff>
    </xdr:from>
    <xdr:to>
      <xdr:col>21</xdr:col>
      <xdr:colOff>412750</xdr:colOff>
      <xdr:row>36</xdr:row>
      <xdr:rowOff>80645</xdr:rowOff>
    </xdr:to>
    <xdr:sp macro="" textlink="">
      <xdr:nvSpPr>
        <xdr:cNvPr id="330" name="円/楕円 329"/>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90822</xdr:rowOff>
    </xdr:from>
    <xdr:ext cx="762000" cy="259045"/>
    <xdr:sp macro="" textlink="">
      <xdr:nvSpPr>
        <xdr:cNvPr id="331" name="テキスト ボックス 330"/>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2" name="円/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139065</xdr:rowOff>
    </xdr:from>
    <xdr:to>
      <xdr:col>19</xdr:col>
      <xdr:colOff>6350</xdr:colOff>
      <xdr:row>36</xdr:row>
      <xdr:rowOff>69215</xdr:rowOff>
    </xdr:to>
    <xdr:sp macro="" textlink="">
      <xdr:nvSpPr>
        <xdr:cNvPr id="334" name="円/楕円 333"/>
        <xdr:cNvSpPr/>
      </xdr:nvSpPr>
      <xdr:spPr>
        <a:xfrm>
          <a:off x="12954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79392</xdr:rowOff>
    </xdr:from>
    <xdr:ext cx="762000" cy="259045"/>
    <xdr:sp macro="" textlink="">
      <xdr:nvSpPr>
        <xdr:cNvPr id="335" name="テキスト ボックス 334"/>
        <xdr:cNvSpPr txBox="1"/>
      </xdr:nvSpPr>
      <xdr:spPr>
        <a:xfrm>
          <a:off x="12623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毎年度の元金償還額の範囲内での市債発行に努め、高利率の地方債の借換え等により、前年度より</a:t>
          </a:r>
          <a:r>
            <a:rPr kumimoji="1" lang="en-US" altLang="ja-JP" sz="1300">
              <a:latin typeface="ＭＳ Ｐゴシック"/>
            </a:rPr>
            <a:t>0.2</a:t>
          </a:r>
          <a:r>
            <a:rPr kumimoji="1" lang="ja-JP" altLang="en-US" sz="1300">
              <a:latin typeface="ＭＳ Ｐゴシック"/>
            </a:rPr>
            <a:t>ポイント低下し、類似団体平均と比較しても</a:t>
          </a:r>
          <a:r>
            <a:rPr kumimoji="1" lang="en-US" altLang="ja-JP" sz="1300">
              <a:latin typeface="ＭＳ Ｐゴシック"/>
            </a:rPr>
            <a:t>4.8</a:t>
          </a:r>
          <a:r>
            <a:rPr kumimoji="1" lang="ja-JP" altLang="en-US" sz="1300">
              <a:latin typeface="ＭＳ Ｐゴシック"/>
            </a:rPr>
            <a:t>ポイント下回っている。今後も引き続き、市債発行の抑制に取り組むと共に、後年度の公債費の推移を考慮した償還条件を設定し、公債費の抑制に努める。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151493</xdr:rowOff>
    </xdr:from>
    <xdr:to>
      <xdr:col>7</xdr:col>
      <xdr:colOff>15875</xdr:colOff>
      <xdr:row>75</xdr:row>
      <xdr:rowOff>164556</xdr:rowOff>
    </xdr:to>
    <xdr:cxnSp macro="">
      <xdr:nvCxnSpPr>
        <xdr:cNvPr id="370" name="直線コネクタ 369"/>
        <xdr:cNvCxnSpPr/>
      </xdr:nvCxnSpPr>
      <xdr:spPr>
        <a:xfrm flipV="1">
          <a:off x="3987800" y="13010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164556</xdr:rowOff>
    </xdr:from>
    <xdr:to>
      <xdr:col>5</xdr:col>
      <xdr:colOff>549275</xdr:colOff>
      <xdr:row>76</xdr:row>
      <xdr:rowOff>130266</xdr:rowOff>
    </xdr:to>
    <xdr:cxnSp macro="">
      <xdr:nvCxnSpPr>
        <xdr:cNvPr id="373" name="直線コネクタ 372"/>
        <xdr:cNvCxnSpPr/>
      </xdr:nvCxnSpPr>
      <xdr:spPr>
        <a:xfrm flipV="1">
          <a:off x="3098800" y="130233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130266</xdr:rowOff>
    </xdr:to>
    <xdr:cxnSp macro="">
      <xdr:nvCxnSpPr>
        <xdr:cNvPr id="376" name="直線コネクタ 375"/>
        <xdr:cNvCxnSpPr/>
      </xdr:nvCxnSpPr>
      <xdr:spPr>
        <a:xfrm>
          <a:off x="2209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162923</xdr:rowOff>
    </xdr:to>
    <xdr:cxnSp macro="">
      <xdr:nvCxnSpPr>
        <xdr:cNvPr id="379" name="直線コネクタ 378"/>
        <xdr:cNvCxnSpPr/>
      </xdr:nvCxnSpPr>
      <xdr:spPr>
        <a:xfrm flipV="1">
          <a:off x="1320800" y="131343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100693</xdr:rowOff>
    </xdr:from>
    <xdr:to>
      <xdr:col>7</xdr:col>
      <xdr:colOff>66675</xdr:colOff>
      <xdr:row>76</xdr:row>
      <xdr:rowOff>30843</xdr:rowOff>
    </xdr:to>
    <xdr:sp macro="" textlink="">
      <xdr:nvSpPr>
        <xdr:cNvPr id="389" name="円/楕円 388"/>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117220</xdr:rowOff>
    </xdr:from>
    <xdr:ext cx="762000" cy="259045"/>
    <xdr:sp macro="" textlink="">
      <xdr:nvSpPr>
        <xdr:cNvPr id="390"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113756</xdr:rowOff>
    </xdr:from>
    <xdr:to>
      <xdr:col>5</xdr:col>
      <xdr:colOff>600075</xdr:colOff>
      <xdr:row>76</xdr:row>
      <xdr:rowOff>43906</xdr:rowOff>
    </xdr:to>
    <xdr:sp macro="" textlink="">
      <xdr:nvSpPr>
        <xdr:cNvPr id="391" name="円/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79466</xdr:rowOff>
    </xdr:from>
    <xdr:to>
      <xdr:col>4</xdr:col>
      <xdr:colOff>396875</xdr:colOff>
      <xdr:row>77</xdr:row>
      <xdr:rowOff>9616</xdr:rowOff>
    </xdr:to>
    <xdr:sp macro="" textlink="">
      <xdr:nvSpPr>
        <xdr:cNvPr id="393" name="円/楕円 392"/>
        <xdr:cNvSpPr/>
      </xdr:nvSpPr>
      <xdr:spPr>
        <a:xfrm>
          <a:off x="3048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19793</xdr:rowOff>
    </xdr:from>
    <xdr:ext cx="762000" cy="259045"/>
    <xdr:sp macro="" textlink="">
      <xdr:nvSpPr>
        <xdr:cNvPr id="394" name="テキスト ボックス 393"/>
        <xdr:cNvSpPr txBox="1"/>
      </xdr:nvSpPr>
      <xdr:spPr>
        <a:xfrm>
          <a:off x="2717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5" name="円/楕円 394"/>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6" name="テキスト ボックス 395"/>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112123</xdr:rowOff>
    </xdr:from>
    <xdr:to>
      <xdr:col>1</xdr:col>
      <xdr:colOff>676275</xdr:colOff>
      <xdr:row>77</xdr:row>
      <xdr:rowOff>42273</xdr:rowOff>
    </xdr:to>
    <xdr:sp macro="" textlink="">
      <xdr:nvSpPr>
        <xdr:cNvPr id="397" name="円/楕円 396"/>
        <xdr:cNvSpPr/>
      </xdr:nvSpPr>
      <xdr:spPr>
        <a:xfrm>
          <a:off x="1270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52450</xdr:rowOff>
    </xdr:from>
    <xdr:ext cx="762000" cy="259045"/>
    <xdr:sp macro="" textlink="">
      <xdr:nvSpPr>
        <xdr:cNvPr id="398" name="テキスト ボックス 397"/>
        <xdr:cNvSpPr txBox="1"/>
      </xdr:nvSpPr>
      <xdr:spPr>
        <a:xfrm>
          <a:off x="939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2.2</a:t>
          </a:r>
          <a:r>
            <a:rPr kumimoji="1" lang="ja-JP" altLang="en-US" sz="1300">
              <a:latin typeface="ＭＳ Ｐゴシック"/>
            </a:rPr>
            <a:t>ポイント上昇し、類似団体平均と比較しても</a:t>
          </a:r>
          <a:r>
            <a:rPr kumimoji="1" lang="en-US" altLang="ja-JP" sz="1300">
              <a:latin typeface="ＭＳ Ｐゴシック"/>
            </a:rPr>
            <a:t>6.0</a:t>
          </a:r>
          <a:r>
            <a:rPr kumimoji="1" lang="ja-JP" altLang="en-US" sz="1300">
              <a:latin typeface="ＭＳ Ｐゴシック"/>
            </a:rPr>
            <a:t>ポイント上回っている状況である。主な要因としては、物件費や扶助費、繰出金の増があげられる。今後も増加が見込まれるため、税等の徴収率向上により歳入の確保に努めると共に、行財政改革による事務事業の見直しや定員管理の徹底、公共施設等の統廃合や合理的・効率的な維持管理の推進等により、経常経費の削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44704</xdr:rowOff>
    </xdr:to>
    <xdr:cxnSp macro="">
      <xdr:nvCxnSpPr>
        <xdr:cNvPr id="429" name="直線コネクタ 428"/>
        <xdr:cNvCxnSpPr/>
      </xdr:nvCxnSpPr>
      <xdr:spPr>
        <a:xfrm>
          <a:off x="15671800" y="133172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77</xdr:row>
      <xdr:rowOff>115570</xdr:rowOff>
    </xdr:to>
    <xdr:cxnSp macro="">
      <xdr:nvCxnSpPr>
        <xdr:cNvPr id="432" name="直線コネクタ 431"/>
        <xdr:cNvCxnSpPr/>
      </xdr:nvCxnSpPr>
      <xdr:spPr>
        <a:xfrm>
          <a:off x="14782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110998</xdr:rowOff>
    </xdr:to>
    <xdr:cxnSp macro="">
      <xdr:nvCxnSpPr>
        <xdr:cNvPr id="435" name="直線コネクタ 434"/>
        <xdr:cNvCxnSpPr/>
      </xdr:nvCxnSpPr>
      <xdr:spPr>
        <a:xfrm>
          <a:off x="13893800" y="132532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60706</xdr:rowOff>
    </xdr:to>
    <xdr:cxnSp macro="">
      <xdr:nvCxnSpPr>
        <xdr:cNvPr id="438" name="直線コネクタ 437"/>
        <xdr:cNvCxnSpPr/>
      </xdr:nvCxnSpPr>
      <xdr:spPr>
        <a:xfrm flipV="1">
          <a:off x="13004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48" name="円/楕円 447"/>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49"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0" name="円/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1" name="テキスト ボックス 45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52" name="円/楕円 451"/>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53" name="テキスト ボックス 452"/>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4" name="円/楕円 453"/>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5" name="テキスト ボックス 454"/>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6" name="円/楕円 455"/>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7" name="テキスト ボックス 45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茨城県那珂市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82271</xdr:rowOff>
    </xdr:from>
    <xdr:to>
      <xdr:col>4</xdr:col>
      <xdr:colOff>1117600</xdr:colOff>
      <xdr:row>17</xdr:row>
      <xdr:rowOff>89896</xdr:rowOff>
    </xdr:to>
    <xdr:cxnSp macro="">
      <xdr:nvCxnSpPr>
        <xdr:cNvPr id="52" name="直線コネクタ 51"/>
        <xdr:cNvCxnSpPr/>
      </xdr:nvCxnSpPr>
      <xdr:spPr bwMode="auto">
        <a:xfrm>
          <a:off x="5003800" y="3044546"/>
          <a:ext cx="647700" cy="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82271</xdr:rowOff>
    </xdr:from>
    <xdr:to>
      <xdr:col>4</xdr:col>
      <xdr:colOff>469900</xdr:colOff>
      <xdr:row>17</xdr:row>
      <xdr:rowOff>99791</xdr:rowOff>
    </xdr:to>
    <xdr:cxnSp macro="">
      <xdr:nvCxnSpPr>
        <xdr:cNvPr id="55" name="直線コネクタ 54"/>
        <xdr:cNvCxnSpPr/>
      </xdr:nvCxnSpPr>
      <xdr:spPr bwMode="auto">
        <a:xfrm flipV="1">
          <a:off x="4305300" y="3044546"/>
          <a:ext cx="698500" cy="1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99791</xdr:rowOff>
    </xdr:from>
    <xdr:to>
      <xdr:col>3</xdr:col>
      <xdr:colOff>904875</xdr:colOff>
      <xdr:row>17</xdr:row>
      <xdr:rowOff>122292</xdr:rowOff>
    </xdr:to>
    <xdr:cxnSp macro="">
      <xdr:nvCxnSpPr>
        <xdr:cNvPr id="58" name="直線コネクタ 57"/>
        <xdr:cNvCxnSpPr/>
      </xdr:nvCxnSpPr>
      <xdr:spPr bwMode="auto">
        <a:xfrm flipV="1">
          <a:off x="3606800" y="3062066"/>
          <a:ext cx="698500" cy="2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105702</xdr:rowOff>
    </xdr:from>
    <xdr:to>
      <xdr:col>3</xdr:col>
      <xdr:colOff>206375</xdr:colOff>
      <xdr:row>17</xdr:row>
      <xdr:rowOff>122292</xdr:rowOff>
    </xdr:to>
    <xdr:cxnSp macro="">
      <xdr:nvCxnSpPr>
        <xdr:cNvPr id="61" name="直線コネクタ 60"/>
        <xdr:cNvCxnSpPr/>
      </xdr:nvCxnSpPr>
      <xdr:spPr bwMode="auto">
        <a:xfrm>
          <a:off x="2908300" y="3067977"/>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39096</xdr:rowOff>
    </xdr:from>
    <xdr:to>
      <xdr:col>5</xdr:col>
      <xdr:colOff>34925</xdr:colOff>
      <xdr:row>17</xdr:row>
      <xdr:rowOff>140696</xdr:rowOff>
    </xdr:to>
    <xdr:sp macro="" textlink="">
      <xdr:nvSpPr>
        <xdr:cNvPr id="71" name="円/楕円 70"/>
        <xdr:cNvSpPr/>
      </xdr:nvSpPr>
      <xdr:spPr bwMode="auto">
        <a:xfrm>
          <a:off x="5600700" y="300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11173</xdr:rowOff>
    </xdr:from>
    <xdr:ext cx="762000" cy="259045"/>
    <xdr:sp macro="" textlink="">
      <xdr:nvSpPr>
        <xdr:cNvPr id="72" name="人口1人当たり決算額の推移該当値テキスト130"/>
        <xdr:cNvSpPr txBox="1"/>
      </xdr:nvSpPr>
      <xdr:spPr>
        <a:xfrm>
          <a:off x="5740400" y="29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31471</xdr:rowOff>
    </xdr:from>
    <xdr:to>
      <xdr:col>4</xdr:col>
      <xdr:colOff>520700</xdr:colOff>
      <xdr:row>17</xdr:row>
      <xdr:rowOff>133071</xdr:rowOff>
    </xdr:to>
    <xdr:sp macro="" textlink="">
      <xdr:nvSpPr>
        <xdr:cNvPr id="73" name="円/楕円 72"/>
        <xdr:cNvSpPr/>
      </xdr:nvSpPr>
      <xdr:spPr bwMode="auto">
        <a:xfrm>
          <a:off x="4953000" y="299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117848</xdr:rowOff>
    </xdr:from>
    <xdr:ext cx="736600" cy="259045"/>
    <xdr:sp macro="" textlink="">
      <xdr:nvSpPr>
        <xdr:cNvPr id="74" name="テキスト ボックス 73"/>
        <xdr:cNvSpPr txBox="1"/>
      </xdr:nvSpPr>
      <xdr:spPr>
        <a:xfrm>
          <a:off x="4622800" y="308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48991</xdr:rowOff>
    </xdr:from>
    <xdr:to>
      <xdr:col>3</xdr:col>
      <xdr:colOff>955675</xdr:colOff>
      <xdr:row>17</xdr:row>
      <xdr:rowOff>150591</xdr:rowOff>
    </xdr:to>
    <xdr:sp macro="" textlink="">
      <xdr:nvSpPr>
        <xdr:cNvPr id="75" name="円/楕円 74"/>
        <xdr:cNvSpPr/>
      </xdr:nvSpPr>
      <xdr:spPr bwMode="auto">
        <a:xfrm>
          <a:off x="4254500" y="301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135368</xdr:rowOff>
    </xdr:from>
    <xdr:ext cx="762000" cy="259045"/>
    <xdr:sp macro="" textlink="">
      <xdr:nvSpPr>
        <xdr:cNvPr id="76" name="テキスト ボックス 75"/>
        <xdr:cNvSpPr txBox="1"/>
      </xdr:nvSpPr>
      <xdr:spPr>
        <a:xfrm>
          <a:off x="3924300" y="309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71492</xdr:rowOff>
    </xdr:from>
    <xdr:to>
      <xdr:col>3</xdr:col>
      <xdr:colOff>257175</xdr:colOff>
      <xdr:row>18</xdr:row>
      <xdr:rowOff>1642</xdr:rowOff>
    </xdr:to>
    <xdr:sp macro="" textlink="">
      <xdr:nvSpPr>
        <xdr:cNvPr id="77" name="円/楕円 76"/>
        <xdr:cNvSpPr/>
      </xdr:nvSpPr>
      <xdr:spPr bwMode="auto">
        <a:xfrm>
          <a:off x="3556000" y="303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157869</xdr:rowOff>
    </xdr:from>
    <xdr:ext cx="762000" cy="259045"/>
    <xdr:sp macro="" textlink="">
      <xdr:nvSpPr>
        <xdr:cNvPr id="78" name="テキスト ボックス 77"/>
        <xdr:cNvSpPr txBox="1"/>
      </xdr:nvSpPr>
      <xdr:spPr>
        <a:xfrm>
          <a:off x="3225800" y="312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54902</xdr:rowOff>
    </xdr:from>
    <xdr:to>
      <xdr:col>2</xdr:col>
      <xdr:colOff>692150</xdr:colOff>
      <xdr:row>17</xdr:row>
      <xdr:rowOff>156502</xdr:rowOff>
    </xdr:to>
    <xdr:sp macro="" textlink="">
      <xdr:nvSpPr>
        <xdr:cNvPr id="79" name="円/楕円 78"/>
        <xdr:cNvSpPr/>
      </xdr:nvSpPr>
      <xdr:spPr bwMode="auto">
        <a:xfrm>
          <a:off x="2857500" y="301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141279</xdr:rowOff>
    </xdr:from>
    <xdr:ext cx="762000" cy="259045"/>
    <xdr:sp macro="" textlink="">
      <xdr:nvSpPr>
        <xdr:cNvPr id="80" name="テキスト ボックス 79"/>
        <xdr:cNvSpPr txBox="1"/>
      </xdr:nvSpPr>
      <xdr:spPr>
        <a:xfrm>
          <a:off x="2527300" y="31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46555</xdr:rowOff>
    </xdr:from>
    <xdr:to>
      <xdr:col>4</xdr:col>
      <xdr:colOff>1117600</xdr:colOff>
      <xdr:row>37</xdr:row>
      <xdr:rowOff>153198</xdr:rowOff>
    </xdr:to>
    <xdr:cxnSp macro="">
      <xdr:nvCxnSpPr>
        <xdr:cNvPr id="112" name="直線コネクタ 111"/>
        <xdr:cNvCxnSpPr/>
      </xdr:nvCxnSpPr>
      <xdr:spPr bwMode="auto">
        <a:xfrm>
          <a:off x="5003800" y="7171255"/>
          <a:ext cx="647700" cy="1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32451</xdr:rowOff>
    </xdr:from>
    <xdr:to>
      <xdr:col>4</xdr:col>
      <xdr:colOff>469900</xdr:colOff>
      <xdr:row>37</xdr:row>
      <xdr:rowOff>46555</xdr:rowOff>
    </xdr:to>
    <xdr:cxnSp macro="">
      <xdr:nvCxnSpPr>
        <xdr:cNvPr id="115" name="直線コネクタ 114"/>
        <xdr:cNvCxnSpPr/>
      </xdr:nvCxnSpPr>
      <xdr:spPr bwMode="auto">
        <a:xfrm>
          <a:off x="4305300" y="7157151"/>
          <a:ext cx="698500" cy="1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32451</xdr:rowOff>
    </xdr:from>
    <xdr:to>
      <xdr:col>3</xdr:col>
      <xdr:colOff>904875</xdr:colOff>
      <xdr:row>37</xdr:row>
      <xdr:rowOff>53231</xdr:rowOff>
    </xdr:to>
    <xdr:cxnSp macro="">
      <xdr:nvCxnSpPr>
        <xdr:cNvPr id="118" name="直線コネクタ 117"/>
        <xdr:cNvCxnSpPr/>
      </xdr:nvCxnSpPr>
      <xdr:spPr bwMode="auto">
        <a:xfrm flipV="1">
          <a:off x="3606800" y="7157151"/>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150843</xdr:rowOff>
    </xdr:from>
    <xdr:to>
      <xdr:col>3</xdr:col>
      <xdr:colOff>206375</xdr:colOff>
      <xdr:row>37</xdr:row>
      <xdr:rowOff>53231</xdr:rowOff>
    </xdr:to>
    <xdr:cxnSp macro="">
      <xdr:nvCxnSpPr>
        <xdr:cNvPr id="121" name="直線コネクタ 120"/>
        <xdr:cNvCxnSpPr/>
      </xdr:nvCxnSpPr>
      <xdr:spPr bwMode="auto">
        <a:xfrm>
          <a:off x="2908300" y="7104093"/>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102398</xdr:rowOff>
    </xdr:from>
    <xdr:to>
      <xdr:col>5</xdr:col>
      <xdr:colOff>34925</xdr:colOff>
      <xdr:row>37</xdr:row>
      <xdr:rowOff>203998</xdr:rowOff>
    </xdr:to>
    <xdr:sp macro="" textlink="">
      <xdr:nvSpPr>
        <xdr:cNvPr id="131" name="円/楕円 130"/>
        <xdr:cNvSpPr/>
      </xdr:nvSpPr>
      <xdr:spPr bwMode="auto">
        <a:xfrm>
          <a:off x="5600700" y="722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74475</xdr:rowOff>
    </xdr:from>
    <xdr:ext cx="762000" cy="259045"/>
    <xdr:sp macro="" textlink="">
      <xdr:nvSpPr>
        <xdr:cNvPr id="132" name="人口1人当たり決算額の推移該当値テキスト445"/>
        <xdr:cNvSpPr txBox="1"/>
      </xdr:nvSpPr>
      <xdr:spPr>
        <a:xfrm>
          <a:off x="5740400" y="7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167205</xdr:rowOff>
    </xdr:from>
    <xdr:to>
      <xdr:col>4</xdr:col>
      <xdr:colOff>520700</xdr:colOff>
      <xdr:row>37</xdr:row>
      <xdr:rowOff>97355</xdr:rowOff>
    </xdr:to>
    <xdr:sp macro="" textlink="">
      <xdr:nvSpPr>
        <xdr:cNvPr id="133" name="円/楕円 132"/>
        <xdr:cNvSpPr/>
      </xdr:nvSpPr>
      <xdr:spPr bwMode="auto">
        <a:xfrm>
          <a:off x="4953000" y="712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82132</xdr:rowOff>
    </xdr:from>
    <xdr:ext cx="736600" cy="259045"/>
    <xdr:sp macro="" textlink="">
      <xdr:nvSpPr>
        <xdr:cNvPr id="134" name="テキスト ボックス 133"/>
        <xdr:cNvSpPr txBox="1"/>
      </xdr:nvSpPr>
      <xdr:spPr>
        <a:xfrm>
          <a:off x="4622800" y="720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153101</xdr:rowOff>
    </xdr:from>
    <xdr:to>
      <xdr:col>3</xdr:col>
      <xdr:colOff>955675</xdr:colOff>
      <xdr:row>37</xdr:row>
      <xdr:rowOff>83251</xdr:rowOff>
    </xdr:to>
    <xdr:sp macro="" textlink="">
      <xdr:nvSpPr>
        <xdr:cNvPr id="135" name="円/楕円 134"/>
        <xdr:cNvSpPr/>
      </xdr:nvSpPr>
      <xdr:spPr bwMode="auto">
        <a:xfrm>
          <a:off x="4254500" y="7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68028</xdr:rowOff>
    </xdr:from>
    <xdr:ext cx="762000" cy="259045"/>
    <xdr:sp macro="" textlink="">
      <xdr:nvSpPr>
        <xdr:cNvPr id="136" name="テキスト ボックス 135"/>
        <xdr:cNvSpPr txBox="1"/>
      </xdr:nvSpPr>
      <xdr:spPr>
        <a:xfrm>
          <a:off x="3924300" y="719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2431</xdr:rowOff>
    </xdr:from>
    <xdr:to>
      <xdr:col>3</xdr:col>
      <xdr:colOff>257175</xdr:colOff>
      <xdr:row>37</xdr:row>
      <xdr:rowOff>104031</xdr:rowOff>
    </xdr:to>
    <xdr:sp macro="" textlink="">
      <xdr:nvSpPr>
        <xdr:cNvPr id="137" name="円/楕円 136"/>
        <xdr:cNvSpPr/>
      </xdr:nvSpPr>
      <xdr:spPr bwMode="auto">
        <a:xfrm>
          <a:off x="3556000" y="712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88808</xdr:rowOff>
    </xdr:from>
    <xdr:ext cx="762000" cy="259045"/>
    <xdr:sp macro="" textlink="">
      <xdr:nvSpPr>
        <xdr:cNvPr id="138" name="テキスト ボックス 137"/>
        <xdr:cNvSpPr txBox="1"/>
      </xdr:nvSpPr>
      <xdr:spPr>
        <a:xfrm>
          <a:off x="3225800" y="721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100043</xdr:rowOff>
    </xdr:from>
    <xdr:to>
      <xdr:col>2</xdr:col>
      <xdr:colOff>692150</xdr:colOff>
      <xdr:row>37</xdr:row>
      <xdr:rowOff>30193</xdr:rowOff>
    </xdr:to>
    <xdr:sp macro="" textlink="">
      <xdr:nvSpPr>
        <xdr:cNvPr id="139" name="円/楕円 138"/>
        <xdr:cNvSpPr/>
      </xdr:nvSpPr>
      <xdr:spPr bwMode="auto">
        <a:xfrm>
          <a:off x="2857500" y="70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14970</xdr:rowOff>
    </xdr:from>
    <xdr:ext cx="762000" cy="259045"/>
    <xdr:sp macro="" textlink="">
      <xdr:nvSpPr>
        <xdr:cNvPr id="140" name="テキスト ボックス 139"/>
        <xdr:cNvSpPr txBox="1"/>
      </xdr:nvSpPr>
      <xdr:spPr>
        <a:xfrm>
          <a:off x="2527300" y="71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110439</xdr:rowOff>
    </xdr:from>
    <xdr:to>
      <xdr:col>6</xdr:col>
      <xdr:colOff>511175</xdr:colOff>
      <xdr:row>35</xdr:row>
      <xdr:rowOff>138938</xdr:rowOff>
    </xdr:to>
    <xdr:cxnSp macro="">
      <xdr:nvCxnSpPr>
        <xdr:cNvPr id="61" name="直線コネクタ 60"/>
        <xdr:cNvCxnSpPr/>
      </xdr:nvCxnSpPr>
      <xdr:spPr>
        <a:xfrm>
          <a:off x="3797300" y="6111189"/>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110439</xdr:rowOff>
    </xdr:from>
    <xdr:to>
      <xdr:col>5</xdr:col>
      <xdr:colOff>358775</xdr:colOff>
      <xdr:row>35</xdr:row>
      <xdr:rowOff>140538</xdr:rowOff>
    </xdr:to>
    <xdr:cxnSp macro="">
      <xdr:nvCxnSpPr>
        <xdr:cNvPr id="64" name="直線コネクタ 63"/>
        <xdr:cNvCxnSpPr/>
      </xdr:nvCxnSpPr>
      <xdr:spPr>
        <a:xfrm flipV="1">
          <a:off x="2908300" y="611118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133528</xdr:rowOff>
    </xdr:from>
    <xdr:to>
      <xdr:col>4</xdr:col>
      <xdr:colOff>155575</xdr:colOff>
      <xdr:row>35</xdr:row>
      <xdr:rowOff>140538</xdr:rowOff>
    </xdr:to>
    <xdr:cxnSp macro="">
      <xdr:nvCxnSpPr>
        <xdr:cNvPr id="67" name="直線コネクタ 66"/>
        <xdr:cNvCxnSpPr/>
      </xdr:nvCxnSpPr>
      <xdr:spPr>
        <a:xfrm>
          <a:off x="2019300" y="613427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125127</xdr:rowOff>
    </xdr:from>
    <xdr:to>
      <xdr:col>2</xdr:col>
      <xdr:colOff>638175</xdr:colOff>
      <xdr:row>35</xdr:row>
      <xdr:rowOff>133528</xdr:rowOff>
    </xdr:to>
    <xdr:cxnSp macro="">
      <xdr:nvCxnSpPr>
        <xdr:cNvPr id="70" name="直線コネクタ 69"/>
        <xdr:cNvCxnSpPr/>
      </xdr:nvCxnSpPr>
      <xdr:spPr>
        <a:xfrm>
          <a:off x="1130300" y="6125877"/>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88138</xdr:rowOff>
    </xdr:from>
    <xdr:to>
      <xdr:col>6</xdr:col>
      <xdr:colOff>561975</xdr:colOff>
      <xdr:row>36</xdr:row>
      <xdr:rowOff>18288</xdr:rowOff>
    </xdr:to>
    <xdr:sp macro="" textlink="">
      <xdr:nvSpPr>
        <xdr:cNvPr id="80" name="円/楕円 79"/>
        <xdr:cNvSpPr/>
      </xdr:nvSpPr>
      <xdr:spPr>
        <a:xfrm>
          <a:off x="45847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66565</xdr:rowOff>
    </xdr:from>
    <xdr:ext cx="534377" cy="259045"/>
    <xdr:sp macro="" textlink="">
      <xdr:nvSpPr>
        <xdr:cNvPr id="81" name="人件費該当値テキスト"/>
        <xdr:cNvSpPr txBox="1"/>
      </xdr:nvSpPr>
      <xdr:spPr>
        <a:xfrm>
          <a:off x="4686300" y="60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59639</xdr:rowOff>
    </xdr:from>
    <xdr:to>
      <xdr:col>5</xdr:col>
      <xdr:colOff>409575</xdr:colOff>
      <xdr:row>35</xdr:row>
      <xdr:rowOff>161239</xdr:rowOff>
    </xdr:to>
    <xdr:sp macro="" textlink="">
      <xdr:nvSpPr>
        <xdr:cNvPr id="82" name="円/楕円 81"/>
        <xdr:cNvSpPr/>
      </xdr:nvSpPr>
      <xdr:spPr>
        <a:xfrm>
          <a:off x="3746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6316</xdr:rowOff>
    </xdr:from>
    <xdr:ext cx="534377" cy="259045"/>
    <xdr:sp macro="" textlink="">
      <xdr:nvSpPr>
        <xdr:cNvPr id="83" name="テキスト ボックス 82"/>
        <xdr:cNvSpPr txBox="1"/>
      </xdr:nvSpPr>
      <xdr:spPr>
        <a:xfrm>
          <a:off x="3530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89738</xdr:rowOff>
    </xdr:from>
    <xdr:to>
      <xdr:col>4</xdr:col>
      <xdr:colOff>206375</xdr:colOff>
      <xdr:row>36</xdr:row>
      <xdr:rowOff>19888</xdr:rowOff>
    </xdr:to>
    <xdr:sp macro="" textlink="">
      <xdr:nvSpPr>
        <xdr:cNvPr id="84" name="円/楕円 83"/>
        <xdr:cNvSpPr/>
      </xdr:nvSpPr>
      <xdr:spPr>
        <a:xfrm>
          <a:off x="2857500" y="60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36415</xdr:rowOff>
    </xdr:from>
    <xdr:ext cx="534377" cy="259045"/>
    <xdr:sp macro="" textlink="">
      <xdr:nvSpPr>
        <xdr:cNvPr id="85" name="テキスト ボックス 84"/>
        <xdr:cNvSpPr txBox="1"/>
      </xdr:nvSpPr>
      <xdr:spPr>
        <a:xfrm>
          <a:off x="2641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82728</xdr:rowOff>
    </xdr:from>
    <xdr:to>
      <xdr:col>3</xdr:col>
      <xdr:colOff>3175</xdr:colOff>
      <xdr:row>36</xdr:row>
      <xdr:rowOff>12878</xdr:rowOff>
    </xdr:to>
    <xdr:sp macro="" textlink="">
      <xdr:nvSpPr>
        <xdr:cNvPr id="86" name="円/楕円 85"/>
        <xdr:cNvSpPr/>
      </xdr:nvSpPr>
      <xdr:spPr>
        <a:xfrm>
          <a:off x="1968500" y="60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29405</xdr:rowOff>
    </xdr:from>
    <xdr:ext cx="534377" cy="259045"/>
    <xdr:sp macro="" textlink="">
      <xdr:nvSpPr>
        <xdr:cNvPr id="87" name="テキスト ボックス 86"/>
        <xdr:cNvSpPr txBox="1"/>
      </xdr:nvSpPr>
      <xdr:spPr>
        <a:xfrm>
          <a:off x="1752111" y="58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74327</xdr:rowOff>
    </xdr:from>
    <xdr:to>
      <xdr:col>1</xdr:col>
      <xdr:colOff>485775</xdr:colOff>
      <xdr:row>36</xdr:row>
      <xdr:rowOff>4477</xdr:rowOff>
    </xdr:to>
    <xdr:sp macro="" textlink="">
      <xdr:nvSpPr>
        <xdr:cNvPr id="88" name="円/楕円 87"/>
        <xdr:cNvSpPr/>
      </xdr:nvSpPr>
      <xdr:spPr>
        <a:xfrm>
          <a:off x="1079500" y="60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21004</xdr:rowOff>
    </xdr:from>
    <xdr:ext cx="534377" cy="259045"/>
    <xdr:sp macro="" textlink="">
      <xdr:nvSpPr>
        <xdr:cNvPr id="89" name="テキスト ボックス 88"/>
        <xdr:cNvSpPr txBox="1"/>
      </xdr:nvSpPr>
      <xdr:spPr>
        <a:xfrm>
          <a:off x="863111" y="58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107435</xdr:rowOff>
    </xdr:from>
    <xdr:to>
      <xdr:col>6</xdr:col>
      <xdr:colOff>511175</xdr:colOff>
      <xdr:row>56</xdr:row>
      <xdr:rowOff>113705</xdr:rowOff>
    </xdr:to>
    <xdr:cxnSp macro="">
      <xdr:nvCxnSpPr>
        <xdr:cNvPr id="121" name="直線コネクタ 120"/>
        <xdr:cNvCxnSpPr/>
      </xdr:nvCxnSpPr>
      <xdr:spPr>
        <a:xfrm flipV="1">
          <a:off x="3797300" y="9708635"/>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113705</xdr:rowOff>
    </xdr:from>
    <xdr:to>
      <xdr:col>5</xdr:col>
      <xdr:colOff>358775</xdr:colOff>
      <xdr:row>56</xdr:row>
      <xdr:rowOff>146248</xdr:rowOff>
    </xdr:to>
    <xdr:cxnSp macro="">
      <xdr:nvCxnSpPr>
        <xdr:cNvPr id="124" name="直線コネクタ 123"/>
        <xdr:cNvCxnSpPr/>
      </xdr:nvCxnSpPr>
      <xdr:spPr>
        <a:xfrm flipV="1">
          <a:off x="2908300" y="9714905"/>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146248</xdr:rowOff>
    </xdr:from>
    <xdr:to>
      <xdr:col>4</xdr:col>
      <xdr:colOff>155575</xdr:colOff>
      <xdr:row>56</xdr:row>
      <xdr:rowOff>170741</xdr:rowOff>
    </xdr:to>
    <xdr:cxnSp macro="">
      <xdr:nvCxnSpPr>
        <xdr:cNvPr id="127" name="直線コネクタ 126"/>
        <xdr:cNvCxnSpPr/>
      </xdr:nvCxnSpPr>
      <xdr:spPr>
        <a:xfrm flipV="1">
          <a:off x="2019300" y="974744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156437</xdr:rowOff>
    </xdr:from>
    <xdr:to>
      <xdr:col>2</xdr:col>
      <xdr:colOff>638175</xdr:colOff>
      <xdr:row>56</xdr:row>
      <xdr:rowOff>170741</xdr:rowOff>
    </xdr:to>
    <xdr:cxnSp macro="">
      <xdr:nvCxnSpPr>
        <xdr:cNvPr id="130" name="直線コネクタ 129"/>
        <xdr:cNvCxnSpPr/>
      </xdr:nvCxnSpPr>
      <xdr:spPr>
        <a:xfrm>
          <a:off x="1130300" y="9757637"/>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56635</xdr:rowOff>
    </xdr:from>
    <xdr:to>
      <xdr:col>6</xdr:col>
      <xdr:colOff>561975</xdr:colOff>
      <xdr:row>56</xdr:row>
      <xdr:rowOff>158235</xdr:rowOff>
    </xdr:to>
    <xdr:sp macro="" textlink="">
      <xdr:nvSpPr>
        <xdr:cNvPr id="140" name="円/楕円 139"/>
        <xdr:cNvSpPr/>
      </xdr:nvSpPr>
      <xdr:spPr>
        <a:xfrm>
          <a:off x="45847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35062</xdr:rowOff>
    </xdr:from>
    <xdr:ext cx="534377" cy="259045"/>
    <xdr:sp macro="" textlink="">
      <xdr:nvSpPr>
        <xdr:cNvPr id="141" name="物件費該当値テキスト"/>
        <xdr:cNvSpPr txBox="1"/>
      </xdr:nvSpPr>
      <xdr:spPr>
        <a:xfrm>
          <a:off x="4686300" y="96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62905</xdr:rowOff>
    </xdr:from>
    <xdr:to>
      <xdr:col>5</xdr:col>
      <xdr:colOff>409575</xdr:colOff>
      <xdr:row>56</xdr:row>
      <xdr:rowOff>164505</xdr:rowOff>
    </xdr:to>
    <xdr:sp macro="" textlink="">
      <xdr:nvSpPr>
        <xdr:cNvPr id="142" name="円/楕円 141"/>
        <xdr:cNvSpPr/>
      </xdr:nvSpPr>
      <xdr:spPr>
        <a:xfrm>
          <a:off x="3746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155632</xdr:rowOff>
    </xdr:from>
    <xdr:ext cx="534377" cy="259045"/>
    <xdr:sp macro="" textlink="">
      <xdr:nvSpPr>
        <xdr:cNvPr id="143" name="テキスト ボックス 142"/>
        <xdr:cNvSpPr txBox="1"/>
      </xdr:nvSpPr>
      <xdr:spPr>
        <a:xfrm>
          <a:off x="3530111" y="97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95448</xdr:rowOff>
    </xdr:from>
    <xdr:to>
      <xdr:col>4</xdr:col>
      <xdr:colOff>206375</xdr:colOff>
      <xdr:row>57</xdr:row>
      <xdr:rowOff>25598</xdr:rowOff>
    </xdr:to>
    <xdr:sp macro="" textlink="">
      <xdr:nvSpPr>
        <xdr:cNvPr id="144" name="円/楕円 143"/>
        <xdr:cNvSpPr/>
      </xdr:nvSpPr>
      <xdr:spPr>
        <a:xfrm>
          <a:off x="2857500" y="96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16725</xdr:rowOff>
    </xdr:from>
    <xdr:ext cx="534377" cy="259045"/>
    <xdr:sp macro="" textlink="">
      <xdr:nvSpPr>
        <xdr:cNvPr id="145" name="テキスト ボックス 144"/>
        <xdr:cNvSpPr txBox="1"/>
      </xdr:nvSpPr>
      <xdr:spPr>
        <a:xfrm>
          <a:off x="2641111" y="97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119941</xdr:rowOff>
    </xdr:from>
    <xdr:to>
      <xdr:col>3</xdr:col>
      <xdr:colOff>3175</xdr:colOff>
      <xdr:row>57</xdr:row>
      <xdr:rowOff>50091</xdr:rowOff>
    </xdr:to>
    <xdr:sp macro="" textlink="">
      <xdr:nvSpPr>
        <xdr:cNvPr id="146" name="円/楕円 145"/>
        <xdr:cNvSpPr/>
      </xdr:nvSpPr>
      <xdr:spPr>
        <a:xfrm>
          <a:off x="1968500" y="972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41218</xdr:rowOff>
    </xdr:from>
    <xdr:ext cx="534377" cy="259045"/>
    <xdr:sp macro="" textlink="">
      <xdr:nvSpPr>
        <xdr:cNvPr id="147" name="テキスト ボックス 146"/>
        <xdr:cNvSpPr txBox="1"/>
      </xdr:nvSpPr>
      <xdr:spPr>
        <a:xfrm>
          <a:off x="1752111" y="9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105637</xdr:rowOff>
    </xdr:from>
    <xdr:to>
      <xdr:col>1</xdr:col>
      <xdr:colOff>485775</xdr:colOff>
      <xdr:row>57</xdr:row>
      <xdr:rowOff>35787</xdr:rowOff>
    </xdr:to>
    <xdr:sp macro="" textlink="">
      <xdr:nvSpPr>
        <xdr:cNvPr id="148" name="円/楕円 147"/>
        <xdr:cNvSpPr/>
      </xdr:nvSpPr>
      <xdr:spPr>
        <a:xfrm>
          <a:off x="1079500" y="97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26914</xdr:rowOff>
    </xdr:from>
    <xdr:ext cx="534377" cy="259045"/>
    <xdr:sp macro="" textlink="">
      <xdr:nvSpPr>
        <xdr:cNvPr id="149" name="テキスト ボックス 148"/>
        <xdr:cNvSpPr txBox="1"/>
      </xdr:nvSpPr>
      <xdr:spPr>
        <a:xfrm>
          <a:off x="863111" y="9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82355</xdr:rowOff>
    </xdr:from>
    <xdr:to>
      <xdr:col>6</xdr:col>
      <xdr:colOff>511175</xdr:colOff>
      <xdr:row>78</xdr:row>
      <xdr:rowOff>117852</xdr:rowOff>
    </xdr:to>
    <xdr:cxnSp macro="">
      <xdr:nvCxnSpPr>
        <xdr:cNvPr id="180" name="直線コネクタ 179"/>
        <xdr:cNvCxnSpPr/>
      </xdr:nvCxnSpPr>
      <xdr:spPr>
        <a:xfrm>
          <a:off x="3797300" y="13455455"/>
          <a:ext cx="8382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82355</xdr:rowOff>
    </xdr:from>
    <xdr:to>
      <xdr:col>5</xdr:col>
      <xdr:colOff>358775</xdr:colOff>
      <xdr:row>78</xdr:row>
      <xdr:rowOff>99924</xdr:rowOff>
    </xdr:to>
    <xdr:cxnSp macro="">
      <xdr:nvCxnSpPr>
        <xdr:cNvPr id="183" name="直線コネクタ 182"/>
        <xdr:cNvCxnSpPr/>
      </xdr:nvCxnSpPr>
      <xdr:spPr>
        <a:xfrm flipV="1">
          <a:off x="2908300" y="13455455"/>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41207</xdr:rowOff>
    </xdr:from>
    <xdr:to>
      <xdr:col>4</xdr:col>
      <xdr:colOff>155575</xdr:colOff>
      <xdr:row>78</xdr:row>
      <xdr:rowOff>99924</xdr:rowOff>
    </xdr:to>
    <xdr:cxnSp macro="">
      <xdr:nvCxnSpPr>
        <xdr:cNvPr id="186" name="直線コネクタ 185"/>
        <xdr:cNvCxnSpPr/>
      </xdr:nvCxnSpPr>
      <xdr:spPr>
        <a:xfrm>
          <a:off x="2019300" y="13414307"/>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41207</xdr:rowOff>
    </xdr:from>
    <xdr:to>
      <xdr:col>2</xdr:col>
      <xdr:colOff>638175</xdr:colOff>
      <xdr:row>78</xdr:row>
      <xdr:rowOff>138720</xdr:rowOff>
    </xdr:to>
    <xdr:cxnSp macro="">
      <xdr:nvCxnSpPr>
        <xdr:cNvPr id="189" name="直線コネクタ 188"/>
        <xdr:cNvCxnSpPr/>
      </xdr:nvCxnSpPr>
      <xdr:spPr>
        <a:xfrm flipV="1">
          <a:off x="1130300" y="13414307"/>
          <a:ext cx="889000" cy="9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67052</xdr:rowOff>
    </xdr:from>
    <xdr:to>
      <xdr:col>6</xdr:col>
      <xdr:colOff>561975</xdr:colOff>
      <xdr:row>78</xdr:row>
      <xdr:rowOff>168652</xdr:rowOff>
    </xdr:to>
    <xdr:sp macro="" textlink="">
      <xdr:nvSpPr>
        <xdr:cNvPr id="199" name="円/楕円 198"/>
        <xdr:cNvSpPr/>
      </xdr:nvSpPr>
      <xdr:spPr>
        <a:xfrm>
          <a:off x="4584700" y="134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45479</xdr:rowOff>
    </xdr:from>
    <xdr:ext cx="469744" cy="259045"/>
    <xdr:sp macro="" textlink="">
      <xdr:nvSpPr>
        <xdr:cNvPr id="200" name="維持補修費該当値テキスト"/>
        <xdr:cNvSpPr txBox="1"/>
      </xdr:nvSpPr>
      <xdr:spPr>
        <a:xfrm>
          <a:off x="4686300" y="13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31555</xdr:rowOff>
    </xdr:from>
    <xdr:to>
      <xdr:col>5</xdr:col>
      <xdr:colOff>409575</xdr:colOff>
      <xdr:row>78</xdr:row>
      <xdr:rowOff>133155</xdr:rowOff>
    </xdr:to>
    <xdr:sp macro="" textlink="">
      <xdr:nvSpPr>
        <xdr:cNvPr id="201" name="円/楕円 200"/>
        <xdr:cNvSpPr/>
      </xdr:nvSpPr>
      <xdr:spPr>
        <a:xfrm>
          <a:off x="3746500" y="134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149682</xdr:rowOff>
    </xdr:from>
    <xdr:ext cx="469744" cy="259045"/>
    <xdr:sp macro="" textlink="">
      <xdr:nvSpPr>
        <xdr:cNvPr id="202" name="テキスト ボックス 201"/>
        <xdr:cNvSpPr txBox="1"/>
      </xdr:nvSpPr>
      <xdr:spPr>
        <a:xfrm>
          <a:off x="3562427" y="1317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49124</xdr:rowOff>
    </xdr:from>
    <xdr:to>
      <xdr:col>4</xdr:col>
      <xdr:colOff>206375</xdr:colOff>
      <xdr:row>78</xdr:row>
      <xdr:rowOff>150724</xdr:rowOff>
    </xdr:to>
    <xdr:sp macro="" textlink="">
      <xdr:nvSpPr>
        <xdr:cNvPr id="203" name="円/楕円 202"/>
        <xdr:cNvSpPr/>
      </xdr:nvSpPr>
      <xdr:spPr>
        <a:xfrm>
          <a:off x="2857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167251</xdr:rowOff>
    </xdr:from>
    <xdr:ext cx="469744" cy="259045"/>
    <xdr:sp macro="" textlink="">
      <xdr:nvSpPr>
        <xdr:cNvPr id="204" name="テキスト ボックス 203"/>
        <xdr:cNvSpPr txBox="1"/>
      </xdr:nvSpPr>
      <xdr:spPr>
        <a:xfrm>
          <a:off x="2673427" y="1319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161857</xdr:rowOff>
    </xdr:from>
    <xdr:to>
      <xdr:col>3</xdr:col>
      <xdr:colOff>3175</xdr:colOff>
      <xdr:row>78</xdr:row>
      <xdr:rowOff>92007</xdr:rowOff>
    </xdr:to>
    <xdr:sp macro="" textlink="">
      <xdr:nvSpPr>
        <xdr:cNvPr id="205" name="円/楕円 204"/>
        <xdr:cNvSpPr/>
      </xdr:nvSpPr>
      <xdr:spPr>
        <a:xfrm>
          <a:off x="1968500" y="133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108534</xdr:rowOff>
    </xdr:from>
    <xdr:ext cx="469744" cy="259045"/>
    <xdr:sp macro="" textlink="">
      <xdr:nvSpPr>
        <xdr:cNvPr id="206" name="テキスト ボックス 205"/>
        <xdr:cNvSpPr txBox="1"/>
      </xdr:nvSpPr>
      <xdr:spPr>
        <a:xfrm>
          <a:off x="1784427" y="13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87920</xdr:rowOff>
    </xdr:from>
    <xdr:to>
      <xdr:col>1</xdr:col>
      <xdr:colOff>485775</xdr:colOff>
      <xdr:row>79</xdr:row>
      <xdr:rowOff>18070</xdr:rowOff>
    </xdr:to>
    <xdr:sp macro="" textlink="">
      <xdr:nvSpPr>
        <xdr:cNvPr id="207" name="円/楕円 206"/>
        <xdr:cNvSpPr/>
      </xdr:nvSpPr>
      <xdr:spPr>
        <a:xfrm>
          <a:off x="1079500" y="134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9197</xdr:rowOff>
    </xdr:from>
    <xdr:ext cx="469744" cy="259045"/>
    <xdr:sp macro="" textlink="">
      <xdr:nvSpPr>
        <xdr:cNvPr id="208" name="テキスト ボックス 207"/>
        <xdr:cNvSpPr txBox="1"/>
      </xdr:nvSpPr>
      <xdr:spPr>
        <a:xfrm>
          <a:off x="895427" y="135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11654</xdr:rowOff>
    </xdr:from>
    <xdr:to>
      <xdr:col>6</xdr:col>
      <xdr:colOff>510540</xdr:colOff>
      <xdr:row>98</xdr:row>
      <xdr:rowOff>127538</xdr:rowOff>
    </xdr:to>
    <xdr:cxnSp macro="">
      <xdr:nvCxnSpPr>
        <xdr:cNvPr id="231" name="直線コネクタ 230"/>
        <xdr:cNvCxnSpPr/>
      </xdr:nvCxnSpPr>
      <xdr:spPr>
        <a:xfrm flipV="1">
          <a:off x="4633595" y="15442154"/>
          <a:ext cx="1270" cy="14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131365</xdr:rowOff>
    </xdr:from>
    <xdr:ext cx="534377" cy="259045"/>
    <xdr:sp macro="" textlink="">
      <xdr:nvSpPr>
        <xdr:cNvPr id="232" name="扶助費最小値テキスト"/>
        <xdr:cNvSpPr txBox="1"/>
      </xdr:nvSpPr>
      <xdr:spPr>
        <a:xfrm>
          <a:off x="4686300"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98</xdr:row>
      <xdr:rowOff>127538</xdr:rowOff>
    </xdr:from>
    <xdr:to>
      <xdr:col>6</xdr:col>
      <xdr:colOff>600075</xdr:colOff>
      <xdr:row>98</xdr:row>
      <xdr:rowOff>127538</xdr:rowOff>
    </xdr:to>
    <xdr:cxnSp macro="">
      <xdr:nvCxnSpPr>
        <xdr:cNvPr id="233" name="直線コネクタ 232"/>
        <xdr:cNvCxnSpPr/>
      </xdr:nvCxnSpPr>
      <xdr:spPr>
        <a:xfrm>
          <a:off x="4546600" y="1692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129781</xdr:rowOff>
    </xdr:from>
    <xdr:ext cx="599010" cy="259045"/>
    <xdr:sp macro="" textlink="">
      <xdr:nvSpPr>
        <xdr:cNvPr id="234" name="扶助費最大値テキスト"/>
        <xdr:cNvSpPr txBox="1"/>
      </xdr:nvSpPr>
      <xdr:spPr>
        <a:xfrm>
          <a:off x="4686300" y="152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11654</xdr:rowOff>
    </xdr:from>
    <xdr:to>
      <xdr:col>6</xdr:col>
      <xdr:colOff>600075</xdr:colOff>
      <xdr:row>90</xdr:row>
      <xdr:rowOff>11654</xdr:rowOff>
    </xdr:to>
    <xdr:cxnSp macro="">
      <xdr:nvCxnSpPr>
        <xdr:cNvPr id="235" name="直線コネクタ 234"/>
        <xdr:cNvCxnSpPr/>
      </xdr:nvCxnSpPr>
      <xdr:spPr>
        <a:xfrm>
          <a:off x="4546600" y="1544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132933</xdr:rowOff>
    </xdr:from>
    <xdr:to>
      <xdr:col>6</xdr:col>
      <xdr:colOff>511175</xdr:colOff>
      <xdr:row>98</xdr:row>
      <xdr:rowOff>47924</xdr:rowOff>
    </xdr:to>
    <xdr:cxnSp macro="">
      <xdr:nvCxnSpPr>
        <xdr:cNvPr id="236" name="直線コネクタ 235"/>
        <xdr:cNvCxnSpPr/>
      </xdr:nvCxnSpPr>
      <xdr:spPr>
        <a:xfrm flipV="1">
          <a:off x="3797300" y="16763583"/>
          <a:ext cx="838200" cy="8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110177</xdr:rowOff>
    </xdr:from>
    <xdr:ext cx="534377" cy="259045"/>
    <xdr:sp macro="" textlink="">
      <xdr:nvSpPr>
        <xdr:cNvPr id="237" name="扶助費平均値テキスト"/>
        <xdr:cNvSpPr txBox="1"/>
      </xdr:nvSpPr>
      <xdr:spPr>
        <a:xfrm>
          <a:off x="4686300" y="1622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87300</xdr:rowOff>
    </xdr:from>
    <xdr:to>
      <xdr:col>6</xdr:col>
      <xdr:colOff>561975</xdr:colOff>
      <xdr:row>96</xdr:row>
      <xdr:rowOff>17450</xdr:rowOff>
    </xdr:to>
    <xdr:sp macro="" textlink="">
      <xdr:nvSpPr>
        <xdr:cNvPr id="238" name="フローチャート : 判断 237"/>
        <xdr:cNvSpPr/>
      </xdr:nvSpPr>
      <xdr:spPr>
        <a:xfrm>
          <a:off x="45847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47924</xdr:rowOff>
    </xdr:from>
    <xdr:to>
      <xdr:col>5</xdr:col>
      <xdr:colOff>358775</xdr:colOff>
      <xdr:row>98</xdr:row>
      <xdr:rowOff>140309</xdr:rowOff>
    </xdr:to>
    <xdr:cxnSp macro="">
      <xdr:nvCxnSpPr>
        <xdr:cNvPr id="239" name="直線コネクタ 238"/>
        <xdr:cNvCxnSpPr/>
      </xdr:nvCxnSpPr>
      <xdr:spPr>
        <a:xfrm flipV="1">
          <a:off x="2908300" y="16850024"/>
          <a:ext cx="889000" cy="9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10444</xdr:rowOff>
    </xdr:from>
    <xdr:to>
      <xdr:col>5</xdr:col>
      <xdr:colOff>409575</xdr:colOff>
      <xdr:row>96</xdr:row>
      <xdr:rowOff>112044</xdr:rowOff>
    </xdr:to>
    <xdr:sp macro="" textlink="">
      <xdr:nvSpPr>
        <xdr:cNvPr id="240" name="フローチャート : 判断 239"/>
        <xdr:cNvSpPr/>
      </xdr:nvSpPr>
      <xdr:spPr>
        <a:xfrm>
          <a:off x="3746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128571</xdr:rowOff>
    </xdr:from>
    <xdr:ext cx="534377" cy="259045"/>
    <xdr:sp macro="" textlink="">
      <xdr:nvSpPr>
        <xdr:cNvPr id="241" name="テキスト ボックス 240"/>
        <xdr:cNvSpPr txBox="1"/>
      </xdr:nvSpPr>
      <xdr:spPr>
        <a:xfrm>
          <a:off x="3530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140309</xdr:rowOff>
    </xdr:from>
    <xdr:to>
      <xdr:col>4</xdr:col>
      <xdr:colOff>155575</xdr:colOff>
      <xdr:row>99</xdr:row>
      <xdr:rowOff>42500</xdr:rowOff>
    </xdr:to>
    <xdr:cxnSp macro="">
      <xdr:nvCxnSpPr>
        <xdr:cNvPr id="242" name="直線コネクタ 241"/>
        <xdr:cNvCxnSpPr/>
      </xdr:nvCxnSpPr>
      <xdr:spPr>
        <a:xfrm flipV="1">
          <a:off x="2019300" y="16942409"/>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102341</xdr:rowOff>
    </xdr:from>
    <xdr:to>
      <xdr:col>4</xdr:col>
      <xdr:colOff>206375</xdr:colOff>
      <xdr:row>97</xdr:row>
      <xdr:rowOff>32491</xdr:rowOff>
    </xdr:to>
    <xdr:sp macro="" textlink="">
      <xdr:nvSpPr>
        <xdr:cNvPr id="243" name="フローチャート : 判断 242"/>
        <xdr:cNvSpPr/>
      </xdr:nvSpPr>
      <xdr:spPr>
        <a:xfrm>
          <a:off x="2857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49018</xdr:rowOff>
    </xdr:from>
    <xdr:ext cx="534377" cy="259045"/>
    <xdr:sp macro="" textlink="">
      <xdr:nvSpPr>
        <xdr:cNvPr id="244" name="テキスト ボックス 243"/>
        <xdr:cNvSpPr txBox="1"/>
      </xdr:nvSpPr>
      <xdr:spPr>
        <a:xfrm>
          <a:off x="2641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42500</xdr:rowOff>
    </xdr:from>
    <xdr:to>
      <xdr:col>2</xdr:col>
      <xdr:colOff>638175</xdr:colOff>
      <xdr:row>99</xdr:row>
      <xdr:rowOff>52040</xdr:rowOff>
    </xdr:to>
    <xdr:cxnSp macro="">
      <xdr:nvCxnSpPr>
        <xdr:cNvPr id="245" name="直線コネクタ 244"/>
        <xdr:cNvCxnSpPr/>
      </xdr:nvCxnSpPr>
      <xdr:spPr>
        <a:xfrm flipV="1">
          <a:off x="1130300" y="17016050"/>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24251</xdr:rowOff>
    </xdr:from>
    <xdr:to>
      <xdr:col>3</xdr:col>
      <xdr:colOff>3175</xdr:colOff>
      <xdr:row>97</xdr:row>
      <xdr:rowOff>125851</xdr:rowOff>
    </xdr:to>
    <xdr:sp macro="" textlink="">
      <xdr:nvSpPr>
        <xdr:cNvPr id="246" name="フローチャート : 判断 245"/>
        <xdr:cNvSpPr/>
      </xdr:nvSpPr>
      <xdr:spPr>
        <a:xfrm>
          <a:off x="1968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142378</xdr:rowOff>
    </xdr:from>
    <xdr:ext cx="534377" cy="259045"/>
    <xdr:sp macro="" textlink="">
      <xdr:nvSpPr>
        <xdr:cNvPr id="247" name="テキスト ボックス 246"/>
        <xdr:cNvSpPr txBox="1"/>
      </xdr:nvSpPr>
      <xdr:spPr>
        <a:xfrm>
          <a:off x="1752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46989</xdr:rowOff>
    </xdr:from>
    <xdr:to>
      <xdr:col>1</xdr:col>
      <xdr:colOff>485775</xdr:colOff>
      <xdr:row>97</xdr:row>
      <xdr:rowOff>148589</xdr:rowOff>
    </xdr:to>
    <xdr:sp macro="" textlink="">
      <xdr:nvSpPr>
        <xdr:cNvPr id="248" name="フローチャート : 判断 247"/>
        <xdr:cNvSpPr/>
      </xdr:nvSpPr>
      <xdr:spPr>
        <a:xfrm>
          <a:off x="1079500" y="1667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165116</xdr:rowOff>
    </xdr:from>
    <xdr:ext cx="534377" cy="259045"/>
    <xdr:sp macro="" textlink="">
      <xdr:nvSpPr>
        <xdr:cNvPr id="249" name="テキスト ボックス 248"/>
        <xdr:cNvSpPr txBox="1"/>
      </xdr:nvSpPr>
      <xdr:spPr>
        <a:xfrm>
          <a:off x="863111" y="164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82133</xdr:rowOff>
    </xdr:from>
    <xdr:to>
      <xdr:col>6</xdr:col>
      <xdr:colOff>561975</xdr:colOff>
      <xdr:row>98</xdr:row>
      <xdr:rowOff>12283</xdr:rowOff>
    </xdr:to>
    <xdr:sp macro="" textlink="">
      <xdr:nvSpPr>
        <xdr:cNvPr id="255" name="円/楕円 254"/>
        <xdr:cNvSpPr/>
      </xdr:nvSpPr>
      <xdr:spPr>
        <a:xfrm>
          <a:off x="4584700" y="16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60560</xdr:rowOff>
    </xdr:from>
    <xdr:ext cx="534377" cy="259045"/>
    <xdr:sp macro="" textlink="">
      <xdr:nvSpPr>
        <xdr:cNvPr id="256" name="扶助費該当値テキスト"/>
        <xdr:cNvSpPr txBox="1"/>
      </xdr:nvSpPr>
      <xdr:spPr>
        <a:xfrm>
          <a:off x="4686300" y="166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168574</xdr:rowOff>
    </xdr:from>
    <xdr:to>
      <xdr:col>5</xdr:col>
      <xdr:colOff>409575</xdr:colOff>
      <xdr:row>98</xdr:row>
      <xdr:rowOff>98724</xdr:rowOff>
    </xdr:to>
    <xdr:sp macro="" textlink="">
      <xdr:nvSpPr>
        <xdr:cNvPr id="257" name="円/楕円 256"/>
        <xdr:cNvSpPr/>
      </xdr:nvSpPr>
      <xdr:spPr>
        <a:xfrm>
          <a:off x="3746500" y="167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89851</xdr:rowOff>
    </xdr:from>
    <xdr:ext cx="534377" cy="259045"/>
    <xdr:sp macro="" textlink="">
      <xdr:nvSpPr>
        <xdr:cNvPr id="258" name="テキスト ボックス 257"/>
        <xdr:cNvSpPr txBox="1"/>
      </xdr:nvSpPr>
      <xdr:spPr>
        <a:xfrm>
          <a:off x="3530111" y="168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89509</xdr:rowOff>
    </xdr:from>
    <xdr:to>
      <xdr:col>4</xdr:col>
      <xdr:colOff>206375</xdr:colOff>
      <xdr:row>99</xdr:row>
      <xdr:rowOff>19659</xdr:rowOff>
    </xdr:to>
    <xdr:sp macro="" textlink="">
      <xdr:nvSpPr>
        <xdr:cNvPr id="259" name="円/楕円 258"/>
        <xdr:cNvSpPr/>
      </xdr:nvSpPr>
      <xdr:spPr>
        <a:xfrm>
          <a:off x="2857500" y="168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10786</xdr:rowOff>
    </xdr:from>
    <xdr:ext cx="534377" cy="259045"/>
    <xdr:sp macro="" textlink="">
      <xdr:nvSpPr>
        <xdr:cNvPr id="260" name="テキスト ボックス 259"/>
        <xdr:cNvSpPr txBox="1"/>
      </xdr:nvSpPr>
      <xdr:spPr>
        <a:xfrm>
          <a:off x="2641111" y="169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163150</xdr:rowOff>
    </xdr:from>
    <xdr:to>
      <xdr:col>3</xdr:col>
      <xdr:colOff>3175</xdr:colOff>
      <xdr:row>99</xdr:row>
      <xdr:rowOff>93300</xdr:rowOff>
    </xdr:to>
    <xdr:sp macro="" textlink="">
      <xdr:nvSpPr>
        <xdr:cNvPr id="261" name="円/楕円 260"/>
        <xdr:cNvSpPr/>
      </xdr:nvSpPr>
      <xdr:spPr>
        <a:xfrm>
          <a:off x="1968500" y="169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84427</xdr:rowOff>
    </xdr:from>
    <xdr:ext cx="534377" cy="259045"/>
    <xdr:sp macro="" textlink="">
      <xdr:nvSpPr>
        <xdr:cNvPr id="262" name="テキスト ボックス 261"/>
        <xdr:cNvSpPr txBox="1"/>
      </xdr:nvSpPr>
      <xdr:spPr>
        <a:xfrm>
          <a:off x="1752111" y="1705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1240</xdr:rowOff>
    </xdr:from>
    <xdr:to>
      <xdr:col>1</xdr:col>
      <xdr:colOff>485775</xdr:colOff>
      <xdr:row>99</xdr:row>
      <xdr:rowOff>102840</xdr:rowOff>
    </xdr:to>
    <xdr:sp macro="" textlink="">
      <xdr:nvSpPr>
        <xdr:cNvPr id="263" name="円/楕円 262"/>
        <xdr:cNvSpPr/>
      </xdr:nvSpPr>
      <xdr:spPr>
        <a:xfrm>
          <a:off x="1079500" y="169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93967</xdr:rowOff>
    </xdr:from>
    <xdr:ext cx="534377" cy="259045"/>
    <xdr:sp macro="" textlink="">
      <xdr:nvSpPr>
        <xdr:cNvPr id="264" name="テキスト ボックス 263"/>
        <xdr:cNvSpPr txBox="1"/>
      </xdr:nvSpPr>
      <xdr:spPr>
        <a:xfrm>
          <a:off x="863111" y="170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8" name="直線コネクタ 287"/>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89"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0" name="直線コネクタ 289"/>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1"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2" name="直線コネクタ 291"/>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100787</xdr:rowOff>
    </xdr:from>
    <xdr:to>
      <xdr:col>15</xdr:col>
      <xdr:colOff>180975</xdr:colOff>
      <xdr:row>37</xdr:row>
      <xdr:rowOff>105270</xdr:rowOff>
    </xdr:to>
    <xdr:cxnSp macro="">
      <xdr:nvCxnSpPr>
        <xdr:cNvPr id="293" name="直線コネクタ 292"/>
        <xdr:cNvCxnSpPr/>
      </xdr:nvCxnSpPr>
      <xdr:spPr>
        <a:xfrm flipV="1">
          <a:off x="9639300" y="6444437"/>
          <a:ext cx="8382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4"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5" name="フローチャート : 判断 294"/>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97447</xdr:rowOff>
    </xdr:from>
    <xdr:to>
      <xdr:col>14</xdr:col>
      <xdr:colOff>28575</xdr:colOff>
      <xdr:row>37</xdr:row>
      <xdr:rowOff>105270</xdr:rowOff>
    </xdr:to>
    <xdr:cxnSp macro="">
      <xdr:nvCxnSpPr>
        <xdr:cNvPr id="296" name="直線コネクタ 295"/>
        <xdr:cNvCxnSpPr/>
      </xdr:nvCxnSpPr>
      <xdr:spPr>
        <a:xfrm>
          <a:off x="8750300" y="6441097"/>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7" name="フローチャート : 判断 296"/>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8" name="テキスト ボックス 297"/>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97447</xdr:rowOff>
    </xdr:from>
    <xdr:to>
      <xdr:col>12</xdr:col>
      <xdr:colOff>511175</xdr:colOff>
      <xdr:row>37</xdr:row>
      <xdr:rowOff>120180</xdr:rowOff>
    </xdr:to>
    <xdr:cxnSp macro="">
      <xdr:nvCxnSpPr>
        <xdr:cNvPr id="299" name="直線コネクタ 298"/>
        <xdr:cNvCxnSpPr/>
      </xdr:nvCxnSpPr>
      <xdr:spPr>
        <a:xfrm flipV="1">
          <a:off x="7861300" y="644109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0" name="フローチャート : 判断 299"/>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1" name="テキスト ボックス 300"/>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120180</xdr:rowOff>
    </xdr:from>
    <xdr:to>
      <xdr:col>11</xdr:col>
      <xdr:colOff>307975</xdr:colOff>
      <xdr:row>37</xdr:row>
      <xdr:rowOff>136169</xdr:rowOff>
    </xdr:to>
    <xdr:cxnSp macro="">
      <xdr:nvCxnSpPr>
        <xdr:cNvPr id="302" name="直線コネクタ 301"/>
        <xdr:cNvCxnSpPr/>
      </xdr:nvCxnSpPr>
      <xdr:spPr>
        <a:xfrm flipV="1">
          <a:off x="6972300" y="6463830"/>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3" name="フローチャート : 判断 302"/>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4" name="テキスト ボックス 303"/>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5" name="フローチャート : 判断 304"/>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6" name="テキスト ボックス 305"/>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49987</xdr:rowOff>
    </xdr:from>
    <xdr:to>
      <xdr:col>15</xdr:col>
      <xdr:colOff>231775</xdr:colOff>
      <xdr:row>37</xdr:row>
      <xdr:rowOff>151587</xdr:rowOff>
    </xdr:to>
    <xdr:sp macro="" textlink="">
      <xdr:nvSpPr>
        <xdr:cNvPr id="312" name="円/楕円 311"/>
        <xdr:cNvSpPr/>
      </xdr:nvSpPr>
      <xdr:spPr>
        <a:xfrm>
          <a:off x="10426700" y="63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136364</xdr:rowOff>
    </xdr:from>
    <xdr:ext cx="534377" cy="259045"/>
    <xdr:sp macro="" textlink="">
      <xdr:nvSpPr>
        <xdr:cNvPr id="313" name="補助費等該当値テキスト"/>
        <xdr:cNvSpPr txBox="1"/>
      </xdr:nvSpPr>
      <xdr:spPr>
        <a:xfrm>
          <a:off x="10528300" y="63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54470</xdr:rowOff>
    </xdr:from>
    <xdr:to>
      <xdr:col>14</xdr:col>
      <xdr:colOff>79375</xdr:colOff>
      <xdr:row>37</xdr:row>
      <xdr:rowOff>156070</xdr:rowOff>
    </xdr:to>
    <xdr:sp macro="" textlink="">
      <xdr:nvSpPr>
        <xdr:cNvPr id="314" name="円/楕円 313"/>
        <xdr:cNvSpPr/>
      </xdr:nvSpPr>
      <xdr:spPr>
        <a:xfrm>
          <a:off x="9588500" y="63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147197</xdr:rowOff>
    </xdr:from>
    <xdr:ext cx="534377" cy="259045"/>
    <xdr:sp macro="" textlink="">
      <xdr:nvSpPr>
        <xdr:cNvPr id="315" name="テキスト ボックス 314"/>
        <xdr:cNvSpPr txBox="1"/>
      </xdr:nvSpPr>
      <xdr:spPr>
        <a:xfrm>
          <a:off x="9372111" y="64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46647</xdr:rowOff>
    </xdr:from>
    <xdr:to>
      <xdr:col>12</xdr:col>
      <xdr:colOff>561975</xdr:colOff>
      <xdr:row>37</xdr:row>
      <xdr:rowOff>148247</xdr:rowOff>
    </xdr:to>
    <xdr:sp macro="" textlink="">
      <xdr:nvSpPr>
        <xdr:cNvPr id="316" name="円/楕円 315"/>
        <xdr:cNvSpPr/>
      </xdr:nvSpPr>
      <xdr:spPr>
        <a:xfrm>
          <a:off x="8699500" y="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139374</xdr:rowOff>
    </xdr:from>
    <xdr:ext cx="534377" cy="259045"/>
    <xdr:sp macro="" textlink="">
      <xdr:nvSpPr>
        <xdr:cNvPr id="317" name="テキスト ボックス 316"/>
        <xdr:cNvSpPr txBox="1"/>
      </xdr:nvSpPr>
      <xdr:spPr>
        <a:xfrm>
          <a:off x="8483111" y="6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69380</xdr:rowOff>
    </xdr:from>
    <xdr:to>
      <xdr:col>11</xdr:col>
      <xdr:colOff>358775</xdr:colOff>
      <xdr:row>37</xdr:row>
      <xdr:rowOff>170980</xdr:rowOff>
    </xdr:to>
    <xdr:sp macro="" textlink="">
      <xdr:nvSpPr>
        <xdr:cNvPr id="318" name="円/楕円 317"/>
        <xdr:cNvSpPr/>
      </xdr:nvSpPr>
      <xdr:spPr>
        <a:xfrm>
          <a:off x="7810500" y="64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162107</xdr:rowOff>
    </xdr:from>
    <xdr:ext cx="534377" cy="259045"/>
    <xdr:sp macro="" textlink="">
      <xdr:nvSpPr>
        <xdr:cNvPr id="319" name="テキスト ボックス 318"/>
        <xdr:cNvSpPr txBox="1"/>
      </xdr:nvSpPr>
      <xdr:spPr>
        <a:xfrm>
          <a:off x="7594111" y="65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85369</xdr:rowOff>
    </xdr:from>
    <xdr:to>
      <xdr:col>10</xdr:col>
      <xdr:colOff>155575</xdr:colOff>
      <xdr:row>38</xdr:row>
      <xdr:rowOff>15519</xdr:rowOff>
    </xdr:to>
    <xdr:sp macro="" textlink="">
      <xdr:nvSpPr>
        <xdr:cNvPr id="320" name="円/楕円 319"/>
        <xdr:cNvSpPr/>
      </xdr:nvSpPr>
      <xdr:spPr>
        <a:xfrm>
          <a:off x="6921500" y="64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6646</xdr:rowOff>
    </xdr:from>
    <xdr:ext cx="534377" cy="259045"/>
    <xdr:sp macro="" textlink="">
      <xdr:nvSpPr>
        <xdr:cNvPr id="321" name="テキスト ボックス 320"/>
        <xdr:cNvSpPr txBox="1"/>
      </xdr:nvSpPr>
      <xdr:spPr>
        <a:xfrm>
          <a:off x="6705111" y="65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5" name="直線コネクタ 344"/>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6"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7" name="直線コネクタ 346"/>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8"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49" name="直線コネクタ 348"/>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168816</xdr:rowOff>
    </xdr:from>
    <xdr:to>
      <xdr:col>15</xdr:col>
      <xdr:colOff>180975</xdr:colOff>
      <xdr:row>58</xdr:row>
      <xdr:rowOff>28288</xdr:rowOff>
    </xdr:to>
    <xdr:cxnSp macro="">
      <xdr:nvCxnSpPr>
        <xdr:cNvPr id="350" name="直線コネクタ 349"/>
        <xdr:cNvCxnSpPr/>
      </xdr:nvCxnSpPr>
      <xdr:spPr>
        <a:xfrm flipV="1">
          <a:off x="9639300" y="9941466"/>
          <a:ext cx="8382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1"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2" name="フローチャート : 判断 351"/>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115415</xdr:rowOff>
    </xdr:from>
    <xdr:to>
      <xdr:col>14</xdr:col>
      <xdr:colOff>28575</xdr:colOff>
      <xdr:row>58</xdr:row>
      <xdr:rowOff>28288</xdr:rowOff>
    </xdr:to>
    <xdr:cxnSp macro="">
      <xdr:nvCxnSpPr>
        <xdr:cNvPr id="353" name="直線コネクタ 352"/>
        <xdr:cNvCxnSpPr/>
      </xdr:nvCxnSpPr>
      <xdr:spPr>
        <a:xfrm>
          <a:off x="8750300" y="9888065"/>
          <a:ext cx="889000" cy="8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4" name="フローチャート : 判断 353"/>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5" name="テキスト ボックス 354"/>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37493</xdr:rowOff>
    </xdr:from>
    <xdr:to>
      <xdr:col>12</xdr:col>
      <xdr:colOff>511175</xdr:colOff>
      <xdr:row>57</xdr:row>
      <xdr:rowOff>115415</xdr:rowOff>
    </xdr:to>
    <xdr:cxnSp macro="">
      <xdr:nvCxnSpPr>
        <xdr:cNvPr id="356" name="直線コネクタ 355"/>
        <xdr:cNvCxnSpPr/>
      </xdr:nvCxnSpPr>
      <xdr:spPr>
        <a:xfrm>
          <a:off x="7861300" y="9810143"/>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7" name="フローチャート : 判断 356"/>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58" name="テキスト ボックス 357"/>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37493</xdr:rowOff>
    </xdr:from>
    <xdr:to>
      <xdr:col>11</xdr:col>
      <xdr:colOff>307975</xdr:colOff>
      <xdr:row>57</xdr:row>
      <xdr:rowOff>169395</xdr:rowOff>
    </xdr:to>
    <xdr:cxnSp macro="">
      <xdr:nvCxnSpPr>
        <xdr:cNvPr id="359" name="直線コネクタ 358"/>
        <xdr:cNvCxnSpPr/>
      </xdr:nvCxnSpPr>
      <xdr:spPr>
        <a:xfrm flipV="1">
          <a:off x="6972300" y="9810143"/>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0" name="フローチャート : 判断 359"/>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1" name="テキスト ボックス 360"/>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2" name="フローチャート : 判断 361"/>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3" name="テキスト ボックス 362"/>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118016</xdr:rowOff>
    </xdr:from>
    <xdr:to>
      <xdr:col>15</xdr:col>
      <xdr:colOff>231775</xdr:colOff>
      <xdr:row>58</xdr:row>
      <xdr:rowOff>48166</xdr:rowOff>
    </xdr:to>
    <xdr:sp macro="" textlink="">
      <xdr:nvSpPr>
        <xdr:cNvPr id="369" name="円/楕円 368"/>
        <xdr:cNvSpPr/>
      </xdr:nvSpPr>
      <xdr:spPr>
        <a:xfrm>
          <a:off x="10426700" y="9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32943</xdr:rowOff>
    </xdr:from>
    <xdr:ext cx="534377" cy="259045"/>
    <xdr:sp macro="" textlink="">
      <xdr:nvSpPr>
        <xdr:cNvPr id="370" name="普通建設事業費該当値テキスト"/>
        <xdr:cNvSpPr txBox="1"/>
      </xdr:nvSpPr>
      <xdr:spPr>
        <a:xfrm>
          <a:off x="10528300" y="98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148938</xdr:rowOff>
    </xdr:from>
    <xdr:to>
      <xdr:col>14</xdr:col>
      <xdr:colOff>79375</xdr:colOff>
      <xdr:row>58</xdr:row>
      <xdr:rowOff>79088</xdr:rowOff>
    </xdr:to>
    <xdr:sp macro="" textlink="">
      <xdr:nvSpPr>
        <xdr:cNvPr id="371" name="円/楕円 370"/>
        <xdr:cNvSpPr/>
      </xdr:nvSpPr>
      <xdr:spPr>
        <a:xfrm>
          <a:off x="9588500" y="99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70215</xdr:rowOff>
    </xdr:from>
    <xdr:ext cx="534377" cy="259045"/>
    <xdr:sp macro="" textlink="">
      <xdr:nvSpPr>
        <xdr:cNvPr id="372" name="テキスト ボックス 371"/>
        <xdr:cNvSpPr txBox="1"/>
      </xdr:nvSpPr>
      <xdr:spPr>
        <a:xfrm>
          <a:off x="9372111" y="100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64615</xdr:rowOff>
    </xdr:from>
    <xdr:to>
      <xdr:col>12</xdr:col>
      <xdr:colOff>561975</xdr:colOff>
      <xdr:row>57</xdr:row>
      <xdr:rowOff>166215</xdr:rowOff>
    </xdr:to>
    <xdr:sp macro="" textlink="">
      <xdr:nvSpPr>
        <xdr:cNvPr id="373" name="円/楕円 372"/>
        <xdr:cNvSpPr/>
      </xdr:nvSpPr>
      <xdr:spPr>
        <a:xfrm>
          <a:off x="8699500" y="98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157342</xdr:rowOff>
    </xdr:from>
    <xdr:ext cx="534377" cy="259045"/>
    <xdr:sp macro="" textlink="">
      <xdr:nvSpPr>
        <xdr:cNvPr id="374" name="テキスト ボックス 373"/>
        <xdr:cNvSpPr txBox="1"/>
      </xdr:nvSpPr>
      <xdr:spPr>
        <a:xfrm>
          <a:off x="8483111" y="99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158143</xdr:rowOff>
    </xdr:from>
    <xdr:to>
      <xdr:col>11</xdr:col>
      <xdr:colOff>358775</xdr:colOff>
      <xdr:row>57</xdr:row>
      <xdr:rowOff>88293</xdr:rowOff>
    </xdr:to>
    <xdr:sp macro="" textlink="">
      <xdr:nvSpPr>
        <xdr:cNvPr id="375" name="円/楕円 374"/>
        <xdr:cNvSpPr/>
      </xdr:nvSpPr>
      <xdr:spPr>
        <a:xfrm>
          <a:off x="7810500" y="97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79420</xdr:rowOff>
    </xdr:from>
    <xdr:ext cx="534377" cy="259045"/>
    <xdr:sp macro="" textlink="">
      <xdr:nvSpPr>
        <xdr:cNvPr id="376" name="テキスト ボックス 375"/>
        <xdr:cNvSpPr txBox="1"/>
      </xdr:nvSpPr>
      <xdr:spPr>
        <a:xfrm>
          <a:off x="7594111" y="9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118595</xdr:rowOff>
    </xdr:from>
    <xdr:to>
      <xdr:col>10</xdr:col>
      <xdr:colOff>155575</xdr:colOff>
      <xdr:row>58</xdr:row>
      <xdr:rowOff>48745</xdr:rowOff>
    </xdr:to>
    <xdr:sp macro="" textlink="">
      <xdr:nvSpPr>
        <xdr:cNvPr id="377" name="円/楕円 376"/>
        <xdr:cNvSpPr/>
      </xdr:nvSpPr>
      <xdr:spPr>
        <a:xfrm>
          <a:off x="6921500" y="98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39872</xdr:rowOff>
    </xdr:from>
    <xdr:ext cx="534377" cy="259045"/>
    <xdr:sp macro="" textlink="">
      <xdr:nvSpPr>
        <xdr:cNvPr id="378" name="テキスト ボックス 377"/>
        <xdr:cNvSpPr txBox="1"/>
      </xdr:nvSpPr>
      <xdr:spPr>
        <a:xfrm>
          <a:off x="6705111" y="99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2" name="直線コネクタ 401"/>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5"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6" name="直線コネクタ 405"/>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125870</xdr:rowOff>
    </xdr:from>
    <xdr:to>
      <xdr:col>15</xdr:col>
      <xdr:colOff>180975</xdr:colOff>
      <xdr:row>77</xdr:row>
      <xdr:rowOff>23837</xdr:rowOff>
    </xdr:to>
    <xdr:cxnSp macro="">
      <xdr:nvCxnSpPr>
        <xdr:cNvPr id="407" name="直線コネクタ 406"/>
        <xdr:cNvCxnSpPr/>
      </xdr:nvCxnSpPr>
      <xdr:spPr>
        <a:xfrm flipV="1">
          <a:off x="9639300" y="13156070"/>
          <a:ext cx="838200" cy="6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08"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09" name="フローチャート : 判断 408"/>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93847</xdr:rowOff>
    </xdr:from>
    <xdr:to>
      <xdr:col>14</xdr:col>
      <xdr:colOff>28575</xdr:colOff>
      <xdr:row>77</xdr:row>
      <xdr:rowOff>23837</xdr:rowOff>
    </xdr:to>
    <xdr:cxnSp macro="">
      <xdr:nvCxnSpPr>
        <xdr:cNvPr id="410" name="直線コネクタ 409"/>
        <xdr:cNvCxnSpPr/>
      </xdr:nvCxnSpPr>
      <xdr:spPr>
        <a:xfrm>
          <a:off x="8750300" y="13124047"/>
          <a:ext cx="889000" cy="1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1" name="フローチャート : 判断 410"/>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2" name="テキスト ボックス 411"/>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3" name="フローチャート : 判断 412"/>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4" name="テキスト ボックス 413"/>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75070</xdr:rowOff>
    </xdr:from>
    <xdr:to>
      <xdr:col>15</xdr:col>
      <xdr:colOff>231775</xdr:colOff>
      <xdr:row>77</xdr:row>
      <xdr:rowOff>5220</xdr:rowOff>
    </xdr:to>
    <xdr:sp macro="" textlink="">
      <xdr:nvSpPr>
        <xdr:cNvPr id="420" name="円/楕円 419"/>
        <xdr:cNvSpPr/>
      </xdr:nvSpPr>
      <xdr:spPr>
        <a:xfrm>
          <a:off x="10426700" y="13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97947</xdr:rowOff>
    </xdr:from>
    <xdr:ext cx="534377" cy="259045"/>
    <xdr:sp macro="" textlink="">
      <xdr:nvSpPr>
        <xdr:cNvPr id="421" name="普通建設事業費 （ うち新規整備　）該当値テキスト"/>
        <xdr:cNvSpPr txBox="1"/>
      </xdr:nvSpPr>
      <xdr:spPr>
        <a:xfrm>
          <a:off x="10528300" y="129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144487</xdr:rowOff>
    </xdr:from>
    <xdr:to>
      <xdr:col>14</xdr:col>
      <xdr:colOff>79375</xdr:colOff>
      <xdr:row>77</xdr:row>
      <xdr:rowOff>74637</xdr:rowOff>
    </xdr:to>
    <xdr:sp macro="" textlink="">
      <xdr:nvSpPr>
        <xdr:cNvPr id="422" name="円/楕円 421"/>
        <xdr:cNvSpPr/>
      </xdr:nvSpPr>
      <xdr:spPr>
        <a:xfrm>
          <a:off x="9588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65764</xdr:rowOff>
    </xdr:from>
    <xdr:ext cx="534377" cy="259045"/>
    <xdr:sp macro="" textlink="">
      <xdr:nvSpPr>
        <xdr:cNvPr id="423" name="テキスト ボックス 422"/>
        <xdr:cNvSpPr txBox="1"/>
      </xdr:nvSpPr>
      <xdr:spPr>
        <a:xfrm>
          <a:off x="9372111" y="132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43047</xdr:rowOff>
    </xdr:from>
    <xdr:to>
      <xdr:col>12</xdr:col>
      <xdr:colOff>561975</xdr:colOff>
      <xdr:row>76</xdr:row>
      <xdr:rowOff>144647</xdr:rowOff>
    </xdr:to>
    <xdr:sp macro="" textlink="">
      <xdr:nvSpPr>
        <xdr:cNvPr id="424" name="円/楕円 423"/>
        <xdr:cNvSpPr/>
      </xdr:nvSpPr>
      <xdr:spPr>
        <a:xfrm>
          <a:off x="8699500" y="130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135774</xdr:rowOff>
    </xdr:from>
    <xdr:ext cx="534377" cy="259045"/>
    <xdr:sp macro="" textlink="">
      <xdr:nvSpPr>
        <xdr:cNvPr id="425" name="テキスト ボックス 424"/>
        <xdr:cNvSpPr txBox="1"/>
      </xdr:nvSpPr>
      <xdr:spPr>
        <a:xfrm>
          <a:off x="8483111" y="13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49" name="直線コネクタ 448"/>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2"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3" name="直線コネクタ 452"/>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169114</xdr:rowOff>
    </xdr:from>
    <xdr:to>
      <xdr:col>15</xdr:col>
      <xdr:colOff>180975</xdr:colOff>
      <xdr:row>99</xdr:row>
      <xdr:rowOff>13627</xdr:rowOff>
    </xdr:to>
    <xdr:cxnSp macro="">
      <xdr:nvCxnSpPr>
        <xdr:cNvPr id="454" name="直線コネクタ 453"/>
        <xdr:cNvCxnSpPr/>
      </xdr:nvCxnSpPr>
      <xdr:spPr>
        <a:xfrm>
          <a:off x="9639300" y="16971214"/>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5"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6" name="フローチャート : 判断 455"/>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115875</xdr:rowOff>
    </xdr:from>
    <xdr:to>
      <xdr:col>14</xdr:col>
      <xdr:colOff>28575</xdr:colOff>
      <xdr:row>98</xdr:row>
      <xdr:rowOff>169114</xdr:rowOff>
    </xdr:to>
    <xdr:cxnSp macro="">
      <xdr:nvCxnSpPr>
        <xdr:cNvPr id="457" name="直線コネクタ 456"/>
        <xdr:cNvCxnSpPr/>
      </xdr:nvCxnSpPr>
      <xdr:spPr>
        <a:xfrm>
          <a:off x="8750300" y="16917975"/>
          <a:ext cx="8890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8" name="フローチャート : 判断 457"/>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59" name="テキスト ボックス 458"/>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0" name="フローチャート : 判断 459"/>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1" name="テキスト ボックス 460"/>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134277</xdr:rowOff>
    </xdr:from>
    <xdr:to>
      <xdr:col>15</xdr:col>
      <xdr:colOff>231775</xdr:colOff>
      <xdr:row>99</xdr:row>
      <xdr:rowOff>64427</xdr:rowOff>
    </xdr:to>
    <xdr:sp macro="" textlink="">
      <xdr:nvSpPr>
        <xdr:cNvPr id="467" name="円/楕円 466"/>
        <xdr:cNvSpPr/>
      </xdr:nvSpPr>
      <xdr:spPr>
        <a:xfrm>
          <a:off x="10426700" y="169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49204</xdr:rowOff>
    </xdr:from>
    <xdr:ext cx="469744" cy="259045"/>
    <xdr:sp macro="" textlink="">
      <xdr:nvSpPr>
        <xdr:cNvPr id="468" name="普通建設事業費 （ うち更新整備　）該当値テキスト"/>
        <xdr:cNvSpPr txBox="1"/>
      </xdr:nvSpPr>
      <xdr:spPr>
        <a:xfrm>
          <a:off x="10528300" y="1685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118314</xdr:rowOff>
    </xdr:from>
    <xdr:to>
      <xdr:col>14</xdr:col>
      <xdr:colOff>79375</xdr:colOff>
      <xdr:row>99</xdr:row>
      <xdr:rowOff>48464</xdr:rowOff>
    </xdr:to>
    <xdr:sp macro="" textlink="">
      <xdr:nvSpPr>
        <xdr:cNvPr id="469" name="円/楕円 468"/>
        <xdr:cNvSpPr/>
      </xdr:nvSpPr>
      <xdr:spPr>
        <a:xfrm>
          <a:off x="95885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39591</xdr:rowOff>
    </xdr:from>
    <xdr:ext cx="469744" cy="259045"/>
    <xdr:sp macro="" textlink="">
      <xdr:nvSpPr>
        <xdr:cNvPr id="470" name="テキスト ボックス 469"/>
        <xdr:cNvSpPr txBox="1"/>
      </xdr:nvSpPr>
      <xdr:spPr>
        <a:xfrm>
          <a:off x="9404427" y="170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65075</xdr:rowOff>
    </xdr:from>
    <xdr:to>
      <xdr:col>12</xdr:col>
      <xdr:colOff>561975</xdr:colOff>
      <xdr:row>98</xdr:row>
      <xdr:rowOff>166675</xdr:rowOff>
    </xdr:to>
    <xdr:sp macro="" textlink="">
      <xdr:nvSpPr>
        <xdr:cNvPr id="471" name="円/楕円 470"/>
        <xdr:cNvSpPr/>
      </xdr:nvSpPr>
      <xdr:spPr>
        <a:xfrm>
          <a:off x="8699500" y="168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157802</xdr:rowOff>
    </xdr:from>
    <xdr:ext cx="469744" cy="259045"/>
    <xdr:sp macro="" textlink="">
      <xdr:nvSpPr>
        <xdr:cNvPr id="472" name="テキスト ボックス 471"/>
        <xdr:cNvSpPr txBox="1"/>
      </xdr:nvSpPr>
      <xdr:spPr>
        <a:xfrm>
          <a:off x="8515427" y="169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4" name="直線コネクタ 493"/>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7"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498" name="直線コネクタ 497"/>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134602</xdr:rowOff>
    </xdr:from>
    <xdr:to>
      <xdr:col>23</xdr:col>
      <xdr:colOff>517525</xdr:colOff>
      <xdr:row>38</xdr:row>
      <xdr:rowOff>139105</xdr:rowOff>
    </xdr:to>
    <xdr:cxnSp macro="">
      <xdr:nvCxnSpPr>
        <xdr:cNvPr id="499" name="直線コネクタ 498"/>
        <xdr:cNvCxnSpPr/>
      </xdr:nvCxnSpPr>
      <xdr:spPr>
        <a:xfrm flipV="1">
          <a:off x="15481300" y="6649702"/>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0"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1" name="フローチャート : 判断 500"/>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139105</xdr:rowOff>
    </xdr:from>
    <xdr:to>
      <xdr:col>22</xdr:col>
      <xdr:colOff>365125</xdr:colOff>
      <xdr:row>38</xdr:row>
      <xdr:rowOff>139700</xdr:rowOff>
    </xdr:to>
    <xdr:cxnSp macro="">
      <xdr:nvCxnSpPr>
        <xdr:cNvPr id="502" name="直線コネクタ 501"/>
        <xdr:cNvCxnSpPr/>
      </xdr:nvCxnSpPr>
      <xdr:spPr>
        <a:xfrm flipV="1">
          <a:off x="14592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3" name="フローチャート : 判断 502"/>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4" name="テキスト ボックス 503"/>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104244</xdr:rowOff>
    </xdr:from>
    <xdr:to>
      <xdr:col>21</xdr:col>
      <xdr:colOff>161925</xdr:colOff>
      <xdr:row>38</xdr:row>
      <xdr:rowOff>139700</xdr:rowOff>
    </xdr:to>
    <xdr:cxnSp macro="">
      <xdr:nvCxnSpPr>
        <xdr:cNvPr id="505" name="直線コネクタ 504"/>
        <xdr:cNvCxnSpPr/>
      </xdr:nvCxnSpPr>
      <xdr:spPr>
        <a:xfrm>
          <a:off x="13703300" y="6619344"/>
          <a:ext cx="8890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6" name="フローチャート : 判断 505"/>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7" name="テキスト ボックス 506"/>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164640</xdr:rowOff>
    </xdr:from>
    <xdr:to>
      <xdr:col>19</xdr:col>
      <xdr:colOff>644525</xdr:colOff>
      <xdr:row>38</xdr:row>
      <xdr:rowOff>104244</xdr:rowOff>
    </xdr:to>
    <xdr:cxnSp macro="">
      <xdr:nvCxnSpPr>
        <xdr:cNvPr id="508" name="直線コネクタ 507"/>
        <xdr:cNvCxnSpPr/>
      </xdr:nvCxnSpPr>
      <xdr:spPr>
        <a:xfrm>
          <a:off x="12814300" y="6165390"/>
          <a:ext cx="889000" cy="45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9" name="フローチャート : 判断 508"/>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0" name="テキスト ボックス 509"/>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1" name="フローチャート : 判断 510"/>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2" name="テキスト ボックス 511"/>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83802</xdr:rowOff>
    </xdr:from>
    <xdr:to>
      <xdr:col>23</xdr:col>
      <xdr:colOff>568325</xdr:colOff>
      <xdr:row>39</xdr:row>
      <xdr:rowOff>13952</xdr:rowOff>
    </xdr:to>
    <xdr:sp macro="" textlink="">
      <xdr:nvSpPr>
        <xdr:cNvPr id="518" name="円/楕円 517"/>
        <xdr:cNvSpPr/>
      </xdr:nvSpPr>
      <xdr:spPr>
        <a:xfrm>
          <a:off x="16268700" y="659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19"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88305</xdr:rowOff>
    </xdr:from>
    <xdr:to>
      <xdr:col>22</xdr:col>
      <xdr:colOff>415925</xdr:colOff>
      <xdr:row>39</xdr:row>
      <xdr:rowOff>18455</xdr:rowOff>
    </xdr:to>
    <xdr:sp macro="" textlink="">
      <xdr:nvSpPr>
        <xdr:cNvPr id="520" name="円/楕円 519"/>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9582</xdr:rowOff>
    </xdr:from>
    <xdr:ext cx="313932" cy="259045"/>
    <xdr:sp macro="" textlink="">
      <xdr:nvSpPr>
        <xdr:cNvPr id="521" name="テキスト ボックス 520"/>
        <xdr:cNvSpPr txBox="1"/>
      </xdr:nvSpPr>
      <xdr:spPr>
        <a:xfrm>
          <a:off x="15324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2" name="円/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3" name="テキスト ボックス 52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53444</xdr:rowOff>
    </xdr:from>
    <xdr:to>
      <xdr:col>20</xdr:col>
      <xdr:colOff>9525</xdr:colOff>
      <xdr:row>38</xdr:row>
      <xdr:rowOff>155044</xdr:rowOff>
    </xdr:to>
    <xdr:sp macro="" textlink="">
      <xdr:nvSpPr>
        <xdr:cNvPr id="524" name="円/楕円 523"/>
        <xdr:cNvSpPr/>
      </xdr:nvSpPr>
      <xdr:spPr>
        <a:xfrm>
          <a:off x="13652500" y="65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146171</xdr:rowOff>
    </xdr:from>
    <xdr:ext cx="469744" cy="259045"/>
    <xdr:sp macro="" textlink="">
      <xdr:nvSpPr>
        <xdr:cNvPr id="525" name="テキスト ボックス 524"/>
        <xdr:cNvSpPr txBox="1"/>
      </xdr:nvSpPr>
      <xdr:spPr>
        <a:xfrm>
          <a:off x="13468427" y="666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113840</xdr:rowOff>
    </xdr:from>
    <xdr:to>
      <xdr:col>18</xdr:col>
      <xdr:colOff>492125</xdr:colOff>
      <xdr:row>36</xdr:row>
      <xdr:rowOff>43990</xdr:rowOff>
    </xdr:to>
    <xdr:sp macro="" textlink="">
      <xdr:nvSpPr>
        <xdr:cNvPr id="526" name="円/楕円 525"/>
        <xdr:cNvSpPr/>
      </xdr:nvSpPr>
      <xdr:spPr>
        <a:xfrm>
          <a:off x="127635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60517</xdr:rowOff>
    </xdr:from>
    <xdr:ext cx="534377" cy="259045"/>
    <xdr:sp macro="" textlink="">
      <xdr:nvSpPr>
        <xdr:cNvPr id="527" name="テキスト ボックス 526"/>
        <xdr:cNvSpPr txBox="1"/>
      </xdr:nvSpPr>
      <xdr:spPr>
        <a:xfrm>
          <a:off x="12547111" y="58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0" name="直線コネクタ 599"/>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1"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2" name="直線コネクタ 601"/>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3"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4" name="直線コネクタ 603"/>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141542</xdr:rowOff>
    </xdr:from>
    <xdr:to>
      <xdr:col>23</xdr:col>
      <xdr:colOff>517525</xdr:colOff>
      <xdr:row>76</xdr:row>
      <xdr:rowOff>155321</xdr:rowOff>
    </xdr:to>
    <xdr:cxnSp macro="">
      <xdr:nvCxnSpPr>
        <xdr:cNvPr id="605" name="直線コネクタ 604"/>
        <xdr:cNvCxnSpPr/>
      </xdr:nvCxnSpPr>
      <xdr:spPr>
        <a:xfrm flipV="1">
          <a:off x="15481300" y="13171742"/>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06"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7" name="フローチャート : 判断 606"/>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105321</xdr:rowOff>
    </xdr:from>
    <xdr:to>
      <xdr:col>22</xdr:col>
      <xdr:colOff>365125</xdr:colOff>
      <xdr:row>76</xdr:row>
      <xdr:rowOff>155321</xdr:rowOff>
    </xdr:to>
    <xdr:cxnSp macro="">
      <xdr:nvCxnSpPr>
        <xdr:cNvPr id="608" name="直線コネクタ 607"/>
        <xdr:cNvCxnSpPr/>
      </xdr:nvCxnSpPr>
      <xdr:spPr>
        <a:xfrm>
          <a:off x="14592300" y="13135521"/>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09" name="フローチャート : 判断 608"/>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0" name="テキスト ボックス 609"/>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92863</xdr:rowOff>
    </xdr:from>
    <xdr:to>
      <xdr:col>21</xdr:col>
      <xdr:colOff>161925</xdr:colOff>
      <xdr:row>76</xdr:row>
      <xdr:rowOff>105321</xdr:rowOff>
    </xdr:to>
    <xdr:cxnSp macro="">
      <xdr:nvCxnSpPr>
        <xdr:cNvPr id="611" name="直線コネクタ 610"/>
        <xdr:cNvCxnSpPr/>
      </xdr:nvCxnSpPr>
      <xdr:spPr>
        <a:xfrm>
          <a:off x="13703300" y="1312306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2" name="フローチャート : 判断 611"/>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3" name="テキスト ボックス 612"/>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92850</xdr:rowOff>
    </xdr:from>
    <xdr:to>
      <xdr:col>19</xdr:col>
      <xdr:colOff>644525</xdr:colOff>
      <xdr:row>76</xdr:row>
      <xdr:rowOff>92863</xdr:rowOff>
    </xdr:to>
    <xdr:cxnSp macro="">
      <xdr:nvCxnSpPr>
        <xdr:cNvPr id="614" name="直線コネクタ 613"/>
        <xdr:cNvCxnSpPr/>
      </xdr:nvCxnSpPr>
      <xdr:spPr>
        <a:xfrm>
          <a:off x="12814300" y="1312305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5" name="フローチャート : 判断 614"/>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16" name="テキスト ボックス 615"/>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7" name="フローチャート : 判断 616"/>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18" name="テキスト ボックス 617"/>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90742</xdr:rowOff>
    </xdr:from>
    <xdr:to>
      <xdr:col>23</xdr:col>
      <xdr:colOff>568325</xdr:colOff>
      <xdr:row>77</xdr:row>
      <xdr:rowOff>20892</xdr:rowOff>
    </xdr:to>
    <xdr:sp macro="" textlink="">
      <xdr:nvSpPr>
        <xdr:cNvPr id="624" name="円/楕円 623"/>
        <xdr:cNvSpPr/>
      </xdr:nvSpPr>
      <xdr:spPr>
        <a:xfrm>
          <a:off x="16268700" y="131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69169</xdr:rowOff>
    </xdr:from>
    <xdr:ext cx="534377" cy="259045"/>
    <xdr:sp macro="" textlink="">
      <xdr:nvSpPr>
        <xdr:cNvPr id="625" name="公債費該当値テキスト"/>
        <xdr:cNvSpPr txBox="1"/>
      </xdr:nvSpPr>
      <xdr:spPr>
        <a:xfrm>
          <a:off x="16370300" y="130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104521</xdr:rowOff>
    </xdr:from>
    <xdr:to>
      <xdr:col>22</xdr:col>
      <xdr:colOff>415925</xdr:colOff>
      <xdr:row>77</xdr:row>
      <xdr:rowOff>34671</xdr:rowOff>
    </xdr:to>
    <xdr:sp macro="" textlink="">
      <xdr:nvSpPr>
        <xdr:cNvPr id="626" name="円/楕円 625"/>
        <xdr:cNvSpPr/>
      </xdr:nvSpPr>
      <xdr:spPr>
        <a:xfrm>
          <a:off x="15430500" y="13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25798</xdr:rowOff>
    </xdr:from>
    <xdr:ext cx="534377" cy="259045"/>
    <xdr:sp macro="" textlink="">
      <xdr:nvSpPr>
        <xdr:cNvPr id="627" name="テキスト ボックス 626"/>
        <xdr:cNvSpPr txBox="1"/>
      </xdr:nvSpPr>
      <xdr:spPr>
        <a:xfrm>
          <a:off x="15214111" y="132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54521</xdr:rowOff>
    </xdr:from>
    <xdr:to>
      <xdr:col>21</xdr:col>
      <xdr:colOff>212725</xdr:colOff>
      <xdr:row>76</xdr:row>
      <xdr:rowOff>156121</xdr:rowOff>
    </xdr:to>
    <xdr:sp macro="" textlink="">
      <xdr:nvSpPr>
        <xdr:cNvPr id="628" name="円/楕円 627"/>
        <xdr:cNvSpPr/>
      </xdr:nvSpPr>
      <xdr:spPr>
        <a:xfrm>
          <a:off x="14541500" y="130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147248</xdr:rowOff>
    </xdr:from>
    <xdr:ext cx="534377" cy="259045"/>
    <xdr:sp macro="" textlink="">
      <xdr:nvSpPr>
        <xdr:cNvPr id="629" name="テキスト ボックス 628"/>
        <xdr:cNvSpPr txBox="1"/>
      </xdr:nvSpPr>
      <xdr:spPr>
        <a:xfrm>
          <a:off x="14325111" y="131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42063</xdr:rowOff>
    </xdr:from>
    <xdr:to>
      <xdr:col>20</xdr:col>
      <xdr:colOff>9525</xdr:colOff>
      <xdr:row>76</xdr:row>
      <xdr:rowOff>143663</xdr:rowOff>
    </xdr:to>
    <xdr:sp macro="" textlink="">
      <xdr:nvSpPr>
        <xdr:cNvPr id="630" name="円/楕円 629"/>
        <xdr:cNvSpPr/>
      </xdr:nvSpPr>
      <xdr:spPr>
        <a:xfrm>
          <a:off x="13652500" y="130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134790</xdr:rowOff>
    </xdr:from>
    <xdr:ext cx="534377" cy="259045"/>
    <xdr:sp macro="" textlink="">
      <xdr:nvSpPr>
        <xdr:cNvPr id="631" name="テキスト ボックス 630"/>
        <xdr:cNvSpPr txBox="1"/>
      </xdr:nvSpPr>
      <xdr:spPr>
        <a:xfrm>
          <a:off x="13436111" y="131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42050</xdr:rowOff>
    </xdr:from>
    <xdr:to>
      <xdr:col>18</xdr:col>
      <xdr:colOff>492125</xdr:colOff>
      <xdr:row>76</xdr:row>
      <xdr:rowOff>143650</xdr:rowOff>
    </xdr:to>
    <xdr:sp macro="" textlink="">
      <xdr:nvSpPr>
        <xdr:cNvPr id="632" name="円/楕円 631"/>
        <xdr:cNvSpPr/>
      </xdr:nvSpPr>
      <xdr:spPr>
        <a:xfrm>
          <a:off x="12763500" y="130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134777</xdr:rowOff>
    </xdr:from>
    <xdr:ext cx="534377" cy="259045"/>
    <xdr:sp macro="" textlink="">
      <xdr:nvSpPr>
        <xdr:cNvPr id="633" name="テキスト ボックス 632"/>
        <xdr:cNvSpPr txBox="1"/>
      </xdr:nvSpPr>
      <xdr:spPr>
        <a:xfrm>
          <a:off x="12547111" y="131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7" name="直線コネクタ 656"/>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58"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59" name="直線コネクタ 658"/>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0"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1" name="直線コネクタ 660"/>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122313</xdr:rowOff>
    </xdr:from>
    <xdr:to>
      <xdr:col>23</xdr:col>
      <xdr:colOff>517525</xdr:colOff>
      <xdr:row>98</xdr:row>
      <xdr:rowOff>127812</xdr:rowOff>
    </xdr:to>
    <xdr:cxnSp macro="">
      <xdr:nvCxnSpPr>
        <xdr:cNvPr id="662" name="直線コネクタ 661"/>
        <xdr:cNvCxnSpPr/>
      </xdr:nvCxnSpPr>
      <xdr:spPr>
        <a:xfrm>
          <a:off x="15481300" y="16924413"/>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3"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4" name="フローチャート : 判断 663"/>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122313</xdr:rowOff>
    </xdr:from>
    <xdr:to>
      <xdr:col>22</xdr:col>
      <xdr:colOff>365125</xdr:colOff>
      <xdr:row>98</xdr:row>
      <xdr:rowOff>164148</xdr:rowOff>
    </xdr:to>
    <xdr:cxnSp macro="">
      <xdr:nvCxnSpPr>
        <xdr:cNvPr id="665" name="直線コネクタ 664"/>
        <xdr:cNvCxnSpPr/>
      </xdr:nvCxnSpPr>
      <xdr:spPr>
        <a:xfrm flipV="1">
          <a:off x="14592300" y="16924413"/>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6" name="フローチャート : 判断 665"/>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67" name="テキスト ボックス 666"/>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151346</xdr:rowOff>
    </xdr:from>
    <xdr:to>
      <xdr:col>21</xdr:col>
      <xdr:colOff>161925</xdr:colOff>
      <xdr:row>98</xdr:row>
      <xdr:rowOff>164148</xdr:rowOff>
    </xdr:to>
    <xdr:cxnSp macro="">
      <xdr:nvCxnSpPr>
        <xdr:cNvPr id="668" name="直線コネクタ 667"/>
        <xdr:cNvCxnSpPr/>
      </xdr:nvCxnSpPr>
      <xdr:spPr>
        <a:xfrm>
          <a:off x="13703300" y="1695344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69" name="フローチャート : 判断 668"/>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0" name="テキスト ボックス 669"/>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699</xdr:rowOff>
    </xdr:from>
    <xdr:to>
      <xdr:col>19</xdr:col>
      <xdr:colOff>644525</xdr:colOff>
      <xdr:row>98</xdr:row>
      <xdr:rowOff>151346</xdr:rowOff>
    </xdr:to>
    <xdr:cxnSp macro="">
      <xdr:nvCxnSpPr>
        <xdr:cNvPr id="671" name="直線コネクタ 670"/>
        <xdr:cNvCxnSpPr/>
      </xdr:nvCxnSpPr>
      <xdr:spPr>
        <a:xfrm>
          <a:off x="12814300" y="16802799"/>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2" name="フローチャート : 判断 671"/>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3" name="テキスト ボックス 672"/>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4" name="フローチャート : 判断 673"/>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5" name="テキスト ボックス 674"/>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77012</xdr:rowOff>
    </xdr:from>
    <xdr:to>
      <xdr:col>23</xdr:col>
      <xdr:colOff>568325</xdr:colOff>
      <xdr:row>99</xdr:row>
      <xdr:rowOff>7162</xdr:rowOff>
    </xdr:to>
    <xdr:sp macro="" textlink="">
      <xdr:nvSpPr>
        <xdr:cNvPr id="681" name="円/楕円 680"/>
        <xdr:cNvSpPr/>
      </xdr:nvSpPr>
      <xdr:spPr>
        <a:xfrm>
          <a:off x="16268700" y="168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163389</xdr:rowOff>
    </xdr:from>
    <xdr:ext cx="469744" cy="259045"/>
    <xdr:sp macro="" textlink="">
      <xdr:nvSpPr>
        <xdr:cNvPr id="682" name="積立金該当値テキスト"/>
        <xdr:cNvSpPr txBox="1"/>
      </xdr:nvSpPr>
      <xdr:spPr>
        <a:xfrm>
          <a:off x="16370300" y="167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71513</xdr:rowOff>
    </xdr:from>
    <xdr:to>
      <xdr:col>22</xdr:col>
      <xdr:colOff>415925</xdr:colOff>
      <xdr:row>99</xdr:row>
      <xdr:rowOff>1663</xdr:rowOff>
    </xdr:to>
    <xdr:sp macro="" textlink="">
      <xdr:nvSpPr>
        <xdr:cNvPr id="683" name="円/楕円 682"/>
        <xdr:cNvSpPr/>
      </xdr:nvSpPr>
      <xdr:spPr>
        <a:xfrm>
          <a:off x="15430500" y="16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164240</xdr:rowOff>
    </xdr:from>
    <xdr:ext cx="469744" cy="259045"/>
    <xdr:sp macro="" textlink="">
      <xdr:nvSpPr>
        <xdr:cNvPr id="684" name="テキスト ボックス 683"/>
        <xdr:cNvSpPr txBox="1"/>
      </xdr:nvSpPr>
      <xdr:spPr>
        <a:xfrm>
          <a:off x="15246427" y="16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113348</xdr:rowOff>
    </xdr:from>
    <xdr:to>
      <xdr:col>21</xdr:col>
      <xdr:colOff>212725</xdr:colOff>
      <xdr:row>99</xdr:row>
      <xdr:rowOff>43498</xdr:rowOff>
    </xdr:to>
    <xdr:sp macro="" textlink="">
      <xdr:nvSpPr>
        <xdr:cNvPr id="685" name="円/楕円 684"/>
        <xdr:cNvSpPr/>
      </xdr:nvSpPr>
      <xdr:spPr>
        <a:xfrm>
          <a:off x="14541500" y="16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34625</xdr:rowOff>
    </xdr:from>
    <xdr:ext cx="469744" cy="259045"/>
    <xdr:sp macro="" textlink="">
      <xdr:nvSpPr>
        <xdr:cNvPr id="686" name="テキスト ボックス 685"/>
        <xdr:cNvSpPr txBox="1"/>
      </xdr:nvSpPr>
      <xdr:spPr>
        <a:xfrm>
          <a:off x="14357427" y="170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100546</xdr:rowOff>
    </xdr:from>
    <xdr:to>
      <xdr:col>20</xdr:col>
      <xdr:colOff>9525</xdr:colOff>
      <xdr:row>99</xdr:row>
      <xdr:rowOff>30696</xdr:rowOff>
    </xdr:to>
    <xdr:sp macro="" textlink="">
      <xdr:nvSpPr>
        <xdr:cNvPr id="687" name="円/楕円 686"/>
        <xdr:cNvSpPr/>
      </xdr:nvSpPr>
      <xdr:spPr>
        <a:xfrm>
          <a:off x="13652500" y="169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21823</xdr:rowOff>
    </xdr:from>
    <xdr:ext cx="469744" cy="259045"/>
    <xdr:sp macro="" textlink="">
      <xdr:nvSpPr>
        <xdr:cNvPr id="688" name="テキスト ボックス 687"/>
        <xdr:cNvSpPr txBox="1"/>
      </xdr:nvSpPr>
      <xdr:spPr>
        <a:xfrm>
          <a:off x="13468427" y="169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121349</xdr:rowOff>
    </xdr:from>
    <xdr:to>
      <xdr:col>18</xdr:col>
      <xdr:colOff>492125</xdr:colOff>
      <xdr:row>98</xdr:row>
      <xdr:rowOff>51499</xdr:rowOff>
    </xdr:to>
    <xdr:sp macro="" textlink="">
      <xdr:nvSpPr>
        <xdr:cNvPr id="689" name="円/楕円 688"/>
        <xdr:cNvSpPr/>
      </xdr:nvSpPr>
      <xdr:spPr>
        <a:xfrm>
          <a:off x="12763500" y="167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42626</xdr:rowOff>
    </xdr:from>
    <xdr:ext cx="534377" cy="259045"/>
    <xdr:sp macro="" textlink="">
      <xdr:nvSpPr>
        <xdr:cNvPr id="690" name="テキスト ボックス 689"/>
        <xdr:cNvSpPr txBox="1"/>
      </xdr:nvSpPr>
      <xdr:spPr>
        <a:xfrm>
          <a:off x="12547111" y="168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4" name="直線コネクタ 713"/>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7"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18" name="直線コネクタ 717"/>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24892</xdr:rowOff>
    </xdr:from>
    <xdr:to>
      <xdr:col>32</xdr:col>
      <xdr:colOff>187325</xdr:colOff>
      <xdr:row>39</xdr:row>
      <xdr:rowOff>35179</xdr:rowOff>
    </xdr:to>
    <xdr:cxnSp macro="">
      <xdr:nvCxnSpPr>
        <xdr:cNvPr id="719" name="直線コネクタ 718"/>
        <xdr:cNvCxnSpPr/>
      </xdr:nvCxnSpPr>
      <xdr:spPr>
        <a:xfrm>
          <a:off x="21323300" y="6539992"/>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0"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24892</xdr:rowOff>
    </xdr:from>
    <xdr:to>
      <xdr:col>31</xdr:col>
      <xdr:colOff>34925</xdr:colOff>
      <xdr:row>39</xdr:row>
      <xdr:rowOff>30988</xdr:rowOff>
    </xdr:to>
    <xdr:cxnSp macro="">
      <xdr:nvCxnSpPr>
        <xdr:cNvPr id="722" name="直線コネクタ 721"/>
        <xdr:cNvCxnSpPr/>
      </xdr:nvCxnSpPr>
      <xdr:spPr>
        <a:xfrm flipV="1">
          <a:off x="20434300" y="6539992"/>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3" name="フローチャート : 判断 722"/>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4" name="テキスト ボックス 723"/>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30988</xdr:rowOff>
    </xdr:from>
    <xdr:to>
      <xdr:col>29</xdr:col>
      <xdr:colOff>517525</xdr:colOff>
      <xdr:row>39</xdr:row>
      <xdr:rowOff>32512</xdr:rowOff>
    </xdr:to>
    <xdr:cxnSp macro="">
      <xdr:nvCxnSpPr>
        <xdr:cNvPr id="725" name="直線コネクタ 724"/>
        <xdr:cNvCxnSpPr/>
      </xdr:nvCxnSpPr>
      <xdr:spPr>
        <a:xfrm flipV="1">
          <a:off x="19545300" y="671753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6" name="フローチャート : 判断 725"/>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27" name="テキスト ボックス 726"/>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32512</xdr:rowOff>
    </xdr:from>
    <xdr:to>
      <xdr:col>28</xdr:col>
      <xdr:colOff>314325</xdr:colOff>
      <xdr:row>39</xdr:row>
      <xdr:rowOff>33147</xdr:rowOff>
    </xdr:to>
    <xdr:cxnSp macro="">
      <xdr:nvCxnSpPr>
        <xdr:cNvPr id="728" name="直線コネクタ 727"/>
        <xdr:cNvCxnSpPr/>
      </xdr:nvCxnSpPr>
      <xdr:spPr>
        <a:xfrm flipV="1">
          <a:off x="18656300" y="671906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29" name="フローチャート : 判断 728"/>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0" name="テキスト ボックス 729"/>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1" name="フローチャート : 判断 730"/>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2" name="テキスト ボックス 731"/>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155829</xdr:rowOff>
    </xdr:from>
    <xdr:to>
      <xdr:col>32</xdr:col>
      <xdr:colOff>238125</xdr:colOff>
      <xdr:row>39</xdr:row>
      <xdr:rowOff>85979</xdr:rowOff>
    </xdr:to>
    <xdr:sp macro="" textlink="">
      <xdr:nvSpPr>
        <xdr:cNvPr id="738" name="円/楕円 737"/>
        <xdr:cNvSpPr/>
      </xdr:nvSpPr>
      <xdr:spPr>
        <a:xfrm>
          <a:off x="221107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70756</xdr:rowOff>
    </xdr:from>
    <xdr:ext cx="313932" cy="259045"/>
    <xdr:sp macro="" textlink="">
      <xdr:nvSpPr>
        <xdr:cNvPr id="739" name="投資及び出資金該当値テキスト"/>
        <xdr:cNvSpPr txBox="1"/>
      </xdr:nvSpPr>
      <xdr:spPr>
        <a:xfrm>
          <a:off x="22212300" y="6585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145542</xdr:rowOff>
    </xdr:from>
    <xdr:to>
      <xdr:col>31</xdr:col>
      <xdr:colOff>85725</xdr:colOff>
      <xdr:row>38</xdr:row>
      <xdr:rowOff>75692</xdr:rowOff>
    </xdr:to>
    <xdr:sp macro="" textlink="">
      <xdr:nvSpPr>
        <xdr:cNvPr id="740" name="円/楕円 739"/>
        <xdr:cNvSpPr/>
      </xdr:nvSpPr>
      <xdr:spPr>
        <a:xfrm>
          <a:off x="21272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66819</xdr:rowOff>
    </xdr:from>
    <xdr:ext cx="469744" cy="259045"/>
    <xdr:sp macro="" textlink="">
      <xdr:nvSpPr>
        <xdr:cNvPr id="741" name="テキスト ボックス 740"/>
        <xdr:cNvSpPr txBox="1"/>
      </xdr:nvSpPr>
      <xdr:spPr>
        <a:xfrm>
          <a:off x="21088427" y="65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151638</xdr:rowOff>
    </xdr:from>
    <xdr:to>
      <xdr:col>29</xdr:col>
      <xdr:colOff>568325</xdr:colOff>
      <xdr:row>39</xdr:row>
      <xdr:rowOff>81788</xdr:rowOff>
    </xdr:to>
    <xdr:sp macro="" textlink="">
      <xdr:nvSpPr>
        <xdr:cNvPr id="742" name="円/楕円 741"/>
        <xdr:cNvSpPr/>
      </xdr:nvSpPr>
      <xdr:spPr>
        <a:xfrm>
          <a:off x="20383500" y="66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72915</xdr:rowOff>
    </xdr:from>
    <xdr:ext cx="378565" cy="259045"/>
    <xdr:sp macro="" textlink="">
      <xdr:nvSpPr>
        <xdr:cNvPr id="743" name="テキスト ボックス 742"/>
        <xdr:cNvSpPr txBox="1"/>
      </xdr:nvSpPr>
      <xdr:spPr>
        <a:xfrm>
          <a:off x="20245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153162</xdr:rowOff>
    </xdr:from>
    <xdr:to>
      <xdr:col>28</xdr:col>
      <xdr:colOff>365125</xdr:colOff>
      <xdr:row>39</xdr:row>
      <xdr:rowOff>83312</xdr:rowOff>
    </xdr:to>
    <xdr:sp macro="" textlink="">
      <xdr:nvSpPr>
        <xdr:cNvPr id="744" name="円/楕円 743"/>
        <xdr:cNvSpPr/>
      </xdr:nvSpPr>
      <xdr:spPr>
        <a:xfrm>
          <a:off x="19494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74439</xdr:rowOff>
    </xdr:from>
    <xdr:ext cx="313932" cy="259045"/>
    <xdr:sp macro="" textlink="">
      <xdr:nvSpPr>
        <xdr:cNvPr id="745" name="テキスト ボックス 744"/>
        <xdr:cNvSpPr txBox="1"/>
      </xdr:nvSpPr>
      <xdr:spPr>
        <a:xfrm>
          <a:off x="19388333" y="6760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153797</xdr:rowOff>
    </xdr:from>
    <xdr:to>
      <xdr:col>27</xdr:col>
      <xdr:colOff>161925</xdr:colOff>
      <xdr:row>39</xdr:row>
      <xdr:rowOff>83947</xdr:rowOff>
    </xdr:to>
    <xdr:sp macro="" textlink="">
      <xdr:nvSpPr>
        <xdr:cNvPr id="746" name="円/楕円 745"/>
        <xdr:cNvSpPr/>
      </xdr:nvSpPr>
      <xdr:spPr>
        <a:xfrm>
          <a:off x="18605500" y="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75074</xdr:rowOff>
    </xdr:from>
    <xdr:ext cx="313932" cy="259045"/>
    <xdr:sp macro="" textlink="">
      <xdr:nvSpPr>
        <xdr:cNvPr id="747" name="テキスト ボックス 746"/>
        <xdr:cNvSpPr txBox="1"/>
      </xdr:nvSpPr>
      <xdr:spPr>
        <a:xfrm>
          <a:off x="18499333" y="6761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1" name="直線コネクタ 770"/>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4"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5" name="直線コネクタ 774"/>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36564</xdr:rowOff>
    </xdr:from>
    <xdr:to>
      <xdr:col>32</xdr:col>
      <xdr:colOff>187325</xdr:colOff>
      <xdr:row>59</xdr:row>
      <xdr:rowOff>36640</xdr:rowOff>
    </xdr:to>
    <xdr:cxnSp macro="">
      <xdr:nvCxnSpPr>
        <xdr:cNvPr id="776" name="直線コネクタ 775"/>
        <xdr:cNvCxnSpPr/>
      </xdr:nvCxnSpPr>
      <xdr:spPr>
        <a:xfrm>
          <a:off x="21323300" y="1015211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77"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78" name="フローチャート : 判断 777"/>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34582</xdr:rowOff>
    </xdr:from>
    <xdr:to>
      <xdr:col>31</xdr:col>
      <xdr:colOff>34925</xdr:colOff>
      <xdr:row>59</xdr:row>
      <xdr:rowOff>36564</xdr:rowOff>
    </xdr:to>
    <xdr:cxnSp macro="">
      <xdr:nvCxnSpPr>
        <xdr:cNvPr id="779" name="直線コネクタ 778"/>
        <xdr:cNvCxnSpPr/>
      </xdr:nvCxnSpPr>
      <xdr:spPr>
        <a:xfrm>
          <a:off x="20434300" y="10150132"/>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0" name="フローチャート : 判断 779"/>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1" name="テキスト ボックス 780"/>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34316</xdr:rowOff>
    </xdr:from>
    <xdr:to>
      <xdr:col>29</xdr:col>
      <xdr:colOff>517525</xdr:colOff>
      <xdr:row>59</xdr:row>
      <xdr:rowOff>34582</xdr:rowOff>
    </xdr:to>
    <xdr:cxnSp macro="">
      <xdr:nvCxnSpPr>
        <xdr:cNvPr id="782" name="直線コネクタ 781"/>
        <xdr:cNvCxnSpPr/>
      </xdr:nvCxnSpPr>
      <xdr:spPr>
        <a:xfrm>
          <a:off x="19545300" y="1014986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3" name="フローチャート : 判断 782"/>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4" name="テキスト ボックス 783"/>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27534</xdr:rowOff>
    </xdr:from>
    <xdr:to>
      <xdr:col>28</xdr:col>
      <xdr:colOff>314325</xdr:colOff>
      <xdr:row>59</xdr:row>
      <xdr:rowOff>34316</xdr:rowOff>
    </xdr:to>
    <xdr:cxnSp macro="">
      <xdr:nvCxnSpPr>
        <xdr:cNvPr id="785" name="直線コネクタ 784"/>
        <xdr:cNvCxnSpPr/>
      </xdr:nvCxnSpPr>
      <xdr:spPr>
        <a:xfrm>
          <a:off x="18656300" y="1014308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6" name="フローチャート : 判断 785"/>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87" name="テキスト ボックス 786"/>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88" name="フローチャート : 判断 787"/>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89" name="テキスト ボックス 788"/>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157290</xdr:rowOff>
    </xdr:from>
    <xdr:to>
      <xdr:col>32</xdr:col>
      <xdr:colOff>238125</xdr:colOff>
      <xdr:row>59</xdr:row>
      <xdr:rowOff>87440</xdr:rowOff>
    </xdr:to>
    <xdr:sp macro="" textlink="">
      <xdr:nvSpPr>
        <xdr:cNvPr id="795" name="円/楕円 794"/>
        <xdr:cNvSpPr/>
      </xdr:nvSpPr>
      <xdr:spPr>
        <a:xfrm>
          <a:off x="221107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72217</xdr:rowOff>
    </xdr:from>
    <xdr:ext cx="378565" cy="259045"/>
    <xdr:sp macro="" textlink="">
      <xdr:nvSpPr>
        <xdr:cNvPr id="796" name="貸付金該当値テキスト"/>
        <xdr:cNvSpPr txBox="1"/>
      </xdr:nvSpPr>
      <xdr:spPr>
        <a:xfrm>
          <a:off x="22212300" y="1001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157214</xdr:rowOff>
    </xdr:from>
    <xdr:to>
      <xdr:col>31</xdr:col>
      <xdr:colOff>85725</xdr:colOff>
      <xdr:row>59</xdr:row>
      <xdr:rowOff>87364</xdr:rowOff>
    </xdr:to>
    <xdr:sp macro="" textlink="">
      <xdr:nvSpPr>
        <xdr:cNvPr id="797" name="円/楕円 796"/>
        <xdr:cNvSpPr/>
      </xdr:nvSpPr>
      <xdr:spPr>
        <a:xfrm>
          <a:off x="212725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78491</xdr:rowOff>
    </xdr:from>
    <xdr:ext cx="378565" cy="259045"/>
    <xdr:sp macro="" textlink="">
      <xdr:nvSpPr>
        <xdr:cNvPr id="798" name="テキスト ボックス 797"/>
        <xdr:cNvSpPr txBox="1"/>
      </xdr:nvSpPr>
      <xdr:spPr>
        <a:xfrm>
          <a:off x="21134017" y="1019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155232</xdr:rowOff>
    </xdr:from>
    <xdr:to>
      <xdr:col>29</xdr:col>
      <xdr:colOff>568325</xdr:colOff>
      <xdr:row>59</xdr:row>
      <xdr:rowOff>85382</xdr:rowOff>
    </xdr:to>
    <xdr:sp macro="" textlink="">
      <xdr:nvSpPr>
        <xdr:cNvPr id="799" name="円/楕円 798"/>
        <xdr:cNvSpPr/>
      </xdr:nvSpPr>
      <xdr:spPr>
        <a:xfrm>
          <a:off x="20383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76509</xdr:rowOff>
    </xdr:from>
    <xdr:ext cx="378565" cy="259045"/>
    <xdr:sp macro="" textlink="">
      <xdr:nvSpPr>
        <xdr:cNvPr id="800" name="テキスト ボックス 799"/>
        <xdr:cNvSpPr txBox="1"/>
      </xdr:nvSpPr>
      <xdr:spPr>
        <a:xfrm>
          <a:off x="20245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154966</xdr:rowOff>
    </xdr:from>
    <xdr:to>
      <xdr:col>28</xdr:col>
      <xdr:colOff>365125</xdr:colOff>
      <xdr:row>59</xdr:row>
      <xdr:rowOff>85116</xdr:rowOff>
    </xdr:to>
    <xdr:sp macro="" textlink="">
      <xdr:nvSpPr>
        <xdr:cNvPr id="801" name="円/楕円 800"/>
        <xdr:cNvSpPr/>
      </xdr:nvSpPr>
      <xdr:spPr>
        <a:xfrm>
          <a:off x="194945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76243</xdr:rowOff>
    </xdr:from>
    <xdr:ext cx="378565" cy="259045"/>
    <xdr:sp macro="" textlink="">
      <xdr:nvSpPr>
        <xdr:cNvPr id="802" name="テキスト ボックス 801"/>
        <xdr:cNvSpPr txBox="1"/>
      </xdr:nvSpPr>
      <xdr:spPr>
        <a:xfrm>
          <a:off x="19356017" y="101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148184</xdr:rowOff>
    </xdr:from>
    <xdr:to>
      <xdr:col>27</xdr:col>
      <xdr:colOff>161925</xdr:colOff>
      <xdr:row>59</xdr:row>
      <xdr:rowOff>78334</xdr:rowOff>
    </xdr:to>
    <xdr:sp macro="" textlink="">
      <xdr:nvSpPr>
        <xdr:cNvPr id="803" name="円/楕円 802"/>
        <xdr:cNvSpPr/>
      </xdr:nvSpPr>
      <xdr:spPr>
        <a:xfrm>
          <a:off x="18605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69461</xdr:rowOff>
    </xdr:from>
    <xdr:ext cx="378565" cy="259045"/>
    <xdr:sp macro="" textlink="">
      <xdr:nvSpPr>
        <xdr:cNvPr id="804" name="テキスト ボックス 803"/>
        <xdr:cNvSpPr txBox="1"/>
      </xdr:nvSpPr>
      <xdr:spPr>
        <a:xfrm>
          <a:off x="18467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29" name="直線コネクタ 828"/>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0"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1" name="直線コネクタ 830"/>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2"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3" name="直線コネクタ 832"/>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122822</xdr:rowOff>
    </xdr:from>
    <xdr:to>
      <xdr:col>32</xdr:col>
      <xdr:colOff>187325</xdr:colOff>
      <xdr:row>76</xdr:row>
      <xdr:rowOff>72834</xdr:rowOff>
    </xdr:to>
    <xdr:cxnSp macro="">
      <xdr:nvCxnSpPr>
        <xdr:cNvPr id="834" name="直線コネクタ 833"/>
        <xdr:cNvCxnSpPr/>
      </xdr:nvCxnSpPr>
      <xdr:spPr>
        <a:xfrm>
          <a:off x="21323300" y="12981572"/>
          <a:ext cx="8382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5"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6" name="フローチャート : 判断 835"/>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122822</xdr:rowOff>
    </xdr:from>
    <xdr:to>
      <xdr:col>31</xdr:col>
      <xdr:colOff>34925</xdr:colOff>
      <xdr:row>75</xdr:row>
      <xdr:rowOff>156387</xdr:rowOff>
    </xdr:to>
    <xdr:cxnSp macro="">
      <xdr:nvCxnSpPr>
        <xdr:cNvPr id="837" name="直線コネクタ 836"/>
        <xdr:cNvCxnSpPr/>
      </xdr:nvCxnSpPr>
      <xdr:spPr>
        <a:xfrm flipV="1">
          <a:off x="20434300" y="12981572"/>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38" name="フローチャート : 判断 837"/>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39" name="テキスト ボックス 838"/>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156387</xdr:rowOff>
    </xdr:from>
    <xdr:to>
      <xdr:col>29</xdr:col>
      <xdr:colOff>517525</xdr:colOff>
      <xdr:row>76</xdr:row>
      <xdr:rowOff>55060</xdr:rowOff>
    </xdr:to>
    <xdr:cxnSp macro="">
      <xdr:nvCxnSpPr>
        <xdr:cNvPr id="840" name="直線コネクタ 839"/>
        <xdr:cNvCxnSpPr/>
      </xdr:nvCxnSpPr>
      <xdr:spPr>
        <a:xfrm flipV="1">
          <a:off x="19545300" y="13015137"/>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1" name="フローチャート : 判断 840"/>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2" name="テキスト ボックス 841"/>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55060</xdr:rowOff>
    </xdr:from>
    <xdr:to>
      <xdr:col>28</xdr:col>
      <xdr:colOff>314325</xdr:colOff>
      <xdr:row>77</xdr:row>
      <xdr:rowOff>9113</xdr:rowOff>
    </xdr:to>
    <xdr:cxnSp macro="">
      <xdr:nvCxnSpPr>
        <xdr:cNvPr id="843" name="直線コネクタ 842"/>
        <xdr:cNvCxnSpPr/>
      </xdr:nvCxnSpPr>
      <xdr:spPr>
        <a:xfrm flipV="1">
          <a:off x="18656300" y="13085260"/>
          <a:ext cx="889000" cy="1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4" name="フローチャート : 判断 843"/>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5" name="テキスト ボックス 844"/>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6" name="フローチャート : 判断 845"/>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47" name="テキスト ボックス 846"/>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22034</xdr:rowOff>
    </xdr:from>
    <xdr:to>
      <xdr:col>32</xdr:col>
      <xdr:colOff>238125</xdr:colOff>
      <xdr:row>76</xdr:row>
      <xdr:rowOff>123634</xdr:rowOff>
    </xdr:to>
    <xdr:sp macro="" textlink="">
      <xdr:nvSpPr>
        <xdr:cNvPr id="853" name="円/楕円 852"/>
        <xdr:cNvSpPr/>
      </xdr:nvSpPr>
      <xdr:spPr>
        <a:xfrm>
          <a:off x="221107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461</xdr:rowOff>
    </xdr:from>
    <xdr:ext cx="534377" cy="259045"/>
    <xdr:sp macro="" textlink="">
      <xdr:nvSpPr>
        <xdr:cNvPr id="854" name="繰出金該当値テキスト"/>
        <xdr:cNvSpPr txBox="1"/>
      </xdr:nvSpPr>
      <xdr:spPr>
        <a:xfrm>
          <a:off x="22212300" y="130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72022</xdr:rowOff>
    </xdr:from>
    <xdr:to>
      <xdr:col>31</xdr:col>
      <xdr:colOff>85725</xdr:colOff>
      <xdr:row>76</xdr:row>
      <xdr:rowOff>2172</xdr:rowOff>
    </xdr:to>
    <xdr:sp macro="" textlink="">
      <xdr:nvSpPr>
        <xdr:cNvPr id="855" name="円/楕円 854"/>
        <xdr:cNvSpPr/>
      </xdr:nvSpPr>
      <xdr:spPr>
        <a:xfrm>
          <a:off x="212725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18699</xdr:rowOff>
    </xdr:from>
    <xdr:ext cx="534377" cy="259045"/>
    <xdr:sp macro="" textlink="">
      <xdr:nvSpPr>
        <xdr:cNvPr id="856" name="テキスト ボックス 855"/>
        <xdr:cNvSpPr txBox="1"/>
      </xdr:nvSpPr>
      <xdr:spPr>
        <a:xfrm>
          <a:off x="21056111" y="127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105588</xdr:rowOff>
    </xdr:from>
    <xdr:to>
      <xdr:col>29</xdr:col>
      <xdr:colOff>568325</xdr:colOff>
      <xdr:row>76</xdr:row>
      <xdr:rowOff>35737</xdr:rowOff>
    </xdr:to>
    <xdr:sp macro="" textlink="">
      <xdr:nvSpPr>
        <xdr:cNvPr id="857" name="円/楕円 856"/>
        <xdr:cNvSpPr/>
      </xdr:nvSpPr>
      <xdr:spPr>
        <a:xfrm>
          <a:off x="20383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52265</xdr:rowOff>
    </xdr:from>
    <xdr:ext cx="534377" cy="259045"/>
    <xdr:sp macro="" textlink="">
      <xdr:nvSpPr>
        <xdr:cNvPr id="858" name="テキスト ボックス 857"/>
        <xdr:cNvSpPr txBox="1"/>
      </xdr:nvSpPr>
      <xdr:spPr>
        <a:xfrm>
          <a:off x="20167111"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4260</xdr:rowOff>
    </xdr:from>
    <xdr:to>
      <xdr:col>28</xdr:col>
      <xdr:colOff>365125</xdr:colOff>
      <xdr:row>76</xdr:row>
      <xdr:rowOff>105860</xdr:rowOff>
    </xdr:to>
    <xdr:sp macro="" textlink="">
      <xdr:nvSpPr>
        <xdr:cNvPr id="859" name="円/楕円 858"/>
        <xdr:cNvSpPr/>
      </xdr:nvSpPr>
      <xdr:spPr>
        <a:xfrm>
          <a:off x="19494500" y="13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122388</xdr:rowOff>
    </xdr:from>
    <xdr:ext cx="534377" cy="259045"/>
    <xdr:sp macro="" textlink="">
      <xdr:nvSpPr>
        <xdr:cNvPr id="860" name="テキスト ボックス 859"/>
        <xdr:cNvSpPr txBox="1"/>
      </xdr:nvSpPr>
      <xdr:spPr>
        <a:xfrm>
          <a:off x="19278111" y="128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129763</xdr:rowOff>
    </xdr:from>
    <xdr:to>
      <xdr:col>27</xdr:col>
      <xdr:colOff>161925</xdr:colOff>
      <xdr:row>77</xdr:row>
      <xdr:rowOff>59913</xdr:rowOff>
    </xdr:to>
    <xdr:sp macro="" textlink="">
      <xdr:nvSpPr>
        <xdr:cNvPr id="861" name="円/楕円 860"/>
        <xdr:cNvSpPr/>
      </xdr:nvSpPr>
      <xdr:spPr>
        <a:xfrm>
          <a:off x="186055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51040</xdr:rowOff>
    </xdr:from>
    <xdr:ext cx="534377" cy="259045"/>
    <xdr:sp macro="" textlink="">
      <xdr:nvSpPr>
        <xdr:cNvPr id="862" name="テキスト ボックス 861"/>
        <xdr:cNvSpPr txBox="1"/>
      </xdr:nvSpPr>
      <xdr:spPr>
        <a:xfrm>
          <a:off x="18389111" y="132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歳出決算総額は、災害復旧事業の終了による公営企業会計への繰出金の減等により減となったものの、住民基本台帳人口の減（▲</a:t>
          </a:r>
          <a:r>
            <a:rPr kumimoji="1" lang="en-US" altLang="ja-JP" sz="1300">
              <a:latin typeface="ＭＳ Ｐゴシック"/>
            </a:rPr>
            <a:t>0.4</a:t>
          </a:r>
          <a:r>
            <a:rPr kumimoji="1" lang="ja-JP" altLang="en-US" sz="1300">
              <a:latin typeface="ＭＳ Ｐゴシック"/>
            </a:rPr>
            <a:t>％）により、住民一人当たりのコストとしては、前年度より </a:t>
          </a:r>
          <a:r>
            <a:rPr kumimoji="1" lang="en-US" altLang="ja-JP" sz="1300">
              <a:latin typeface="ＭＳ Ｐゴシック"/>
            </a:rPr>
            <a:t>923</a:t>
          </a:r>
          <a:r>
            <a:rPr kumimoji="1" lang="ja-JP" altLang="en-US" sz="1300">
              <a:latin typeface="ＭＳ Ｐゴシック"/>
            </a:rPr>
            <a:t>円増の</a:t>
          </a:r>
          <a:r>
            <a:rPr kumimoji="1" lang="en-US" altLang="ja-JP" sz="1300">
              <a:latin typeface="ＭＳ Ｐゴシック"/>
            </a:rPr>
            <a:t>335,423</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扶助費については、類似団体平均からは</a:t>
          </a:r>
          <a:r>
            <a:rPr kumimoji="1" lang="en-US" altLang="ja-JP" sz="1300">
              <a:latin typeface="ＭＳ Ｐゴシック"/>
            </a:rPr>
            <a:t>22,161</a:t>
          </a:r>
          <a:r>
            <a:rPr kumimoji="1" lang="ja-JP" altLang="en-US" sz="1300">
              <a:latin typeface="ＭＳ Ｐゴシック"/>
            </a:rPr>
            <a:t>円下回っているものの、前年度より</a:t>
          </a:r>
          <a:r>
            <a:rPr kumimoji="1" lang="en-US" altLang="ja-JP" sz="1300">
              <a:latin typeface="ＭＳ Ｐゴシック"/>
            </a:rPr>
            <a:t>5,672</a:t>
          </a:r>
          <a:r>
            <a:rPr kumimoji="1" lang="ja-JP" altLang="en-US" sz="1300">
              <a:latin typeface="ＭＳ Ｐゴシック"/>
            </a:rPr>
            <a:t> 円増となっている。増となった主な要因である年金生活者等に係る臨時福祉給付金支給事業については、事業終了により翌年度以降は皆減となる見込みであるものの、</a:t>
          </a:r>
          <a:endParaRPr kumimoji="1" lang="en-US" altLang="ja-JP" sz="1300">
            <a:latin typeface="ＭＳ Ｐゴシック"/>
          </a:endParaRPr>
        </a:p>
        <a:p>
          <a:r>
            <a:rPr kumimoji="1" lang="ja-JP" altLang="en-US" sz="1300">
              <a:latin typeface="ＭＳ Ｐゴシック"/>
            </a:rPr>
            <a:t>民間保育所等児童入所事業や障害福祉サービス給付事業などの経常経費が上昇を続けており、今後も増加することが見込まれる。</a:t>
          </a:r>
          <a:endParaRPr kumimoji="1" lang="en-US" altLang="ja-JP" sz="1300">
            <a:latin typeface="ＭＳ Ｐゴシック"/>
          </a:endParaRPr>
        </a:p>
        <a:p>
          <a:r>
            <a:rPr kumimoji="1" lang="ja-JP" altLang="en-US" sz="1300">
              <a:latin typeface="ＭＳ Ｐゴシック"/>
            </a:rPr>
            <a:t>また、普通建設事業費については、常備消防車両整備事業において新規車両を整備したことなどにより、前年度より </a:t>
          </a:r>
          <a:r>
            <a:rPr kumimoji="1" lang="en-US" altLang="ja-JP" sz="1300">
              <a:latin typeface="ＭＳ Ｐゴシック"/>
            </a:rPr>
            <a:t>4,058</a:t>
          </a:r>
          <a:r>
            <a:rPr kumimoji="1" lang="ja-JP" altLang="en-US" sz="1300">
              <a:latin typeface="ＭＳ Ｐゴシック"/>
            </a:rPr>
            <a:t>円の増額となったが、類似団体平均からは</a:t>
          </a:r>
          <a:r>
            <a:rPr kumimoji="1" lang="en-US" altLang="ja-JP" sz="1300">
              <a:latin typeface="ＭＳ Ｐゴシック"/>
            </a:rPr>
            <a:t>38,640</a:t>
          </a:r>
          <a:r>
            <a:rPr kumimoji="1" lang="ja-JP" altLang="en-US" sz="1300">
              <a:latin typeface="ＭＳ Ｐゴシック"/>
            </a:rPr>
            <a:t>円と大幅に下回っており、今後も適切な事業に厳選して実施するように努める。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55,431
55,224
97.82
19,289,756
18,592,845
648,490
12,094,316
17,576,289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24943</xdr:rowOff>
    </xdr:from>
    <xdr:to>
      <xdr:col>6</xdr:col>
      <xdr:colOff>511175</xdr:colOff>
      <xdr:row>34</xdr:row>
      <xdr:rowOff>67919</xdr:rowOff>
    </xdr:to>
    <xdr:cxnSp macro="">
      <xdr:nvCxnSpPr>
        <xdr:cNvPr id="59" name="直線コネクタ 58"/>
        <xdr:cNvCxnSpPr/>
      </xdr:nvCxnSpPr>
      <xdr:spPr>
        <a:xfrm>
          <a:off x="3797300" y="5682793"/>
          <a:ext cx="8382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24943</xdr:rowOff>
    </xdr:from>
    <xdr:to>
      <xdr:col>5</xdr:col>
      <xdr:colOff>358775</xdr:colOff>
      <xdr:row>33</xdr:row>
      <xdr:rowOff>105867</xdr:rowOff>
    </xdr:to>
    <xdr:cxnSp macro="">
      <xdr:nvCxnSpPr>
        <xdr:cNvPr id="62" name="直線コネクタ 61"/>
        <xdr:cNvCxnSpPr/>
      </xdr:nvCxnSpPr>
      <xdr:spPr>
        <a:xfrm flipV="1">
          <a:off x="2908300" y="568279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162103</xdr:rowOff>
    </xdr:from>
    <xdr:to>
      <xdr:col>4</xdr:col>
      <xdr:colOff>155575</xdr:colOff>
      <xdr:row>33</xdr:row>
      <xdr:rowOff>105867</xdr:rowOff>
    </xdr:to>
    <xdr:cxnSp macro="">
      <xdr:nvCxnSpPr>
        <xdr:cNvPr id="65" name="直線コネクタ 64"/>
        <xdr:cNvCxnSpPr/>
      </xdr:nvCxnSpPr>
      <xdr:spPr>
        <a:xfrm>
          <a:off x="2019300" y="5648503"/>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162103</xdr:rowOff>
    </xdr:from>
    <xdr:to>
      <xdr:col>2</xdr:col>
      <xdr:colOff>638175</xdr:colOff>
      <xdr:row>33</xdr:row>
      <xdr:rowOff>114554</xdr:rowOff>
    </xdr:to>
    <xdr:cxnSp macro="">
      <xdr:nvCxnSpPr>
        <xdr:cNvPr id="68" name="直線コネクタ 67"/>
        <xdr:cNvCxnSpPr/>
      </xdr:nvCxnSpPr>
      <xdr:spPr>
        <a:xfrm flipV="1">
          <a:off x="1130300" y="564850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17119</xdr:rowOff>
    </xdr:from>
    <xdr:to>
      <xdr:col>6</xdr:col>
      <xdr:colOff>561975</xdr:colOff>
      <xdr:row>34</xdr:row>
      <xdr:rowOff>118719</xdr:rowOff>
    </xdr:to>
    <xdr:sp macro="" textlink="">
      <xdr:nvSpPr>
        <xdr:cNvPr id="78" name="円/楕円 77"/>
        <xdr:cNvSpPr/>
      </xdr:nvSpPr>
      <xdr:spPr>
        <a:xfrm>
          <a:off x="45847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39996</xdr:rowOff>
    </xdr:from>
    <xdr:ext cx="469744" cy="259045"/>
    <xdr:sp macro="" textlink="">
      <xdr:nvSpPr>
        <xdr:cNvPr id="79" name="議会費該当値テキスト"/>
        <xdr:cNvSpPr txBox="1"/>
      </xdr:nvSpPr>
      <xdr:spPr>
        <a:xfrm>
          <a:off x="4686300" y="569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145593</xdr:rowOff>
    </xdr:from>
    <xdr:to>
      <xdr:col>5</xdr:col>
      <xdr:colOff>409575</xdr:colOff>
      <xdr:row>33</xdr:row>
      <xdr:rowOff>75743</xdr:rowOff>
    </xdr:to>
    <xdr:sp macro="" textlink="">
      <xdr:nvSpPr>
        <xdr:cNvPr id="80" name="円/楕円 79"/>
        <xdr:cNvSpPr/>
      </xdr:nvSpPr>
      <xdr:spPr>
        <a:xfrm>
          <a:off x="3746500" y="56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92270</xdr:rowOff>
    </xdr:from>
    <xdr:ext cx="469744" cy="259045"/>
    <xdr:sp macro="" textlink="">
      <xdr:nvSpPr>
        <xdr:cNvPr id="81" name="テキスト ボックス 80"/>
        <xdr:cNvSpPr txBox="1"/>
      </xdr:nvSpPr>
      <xdr:spPr>
        <a:xfrm>
          <a:off x="3562427" y="540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55067</xdr:rowOff>
    </xdr:from>
    <xdr:to>
      <xdr:col>4</xdr:col>
      <xdr:colOff>206375</xdr:colOff>
      <xdr:row>33</xdr:row>
      <xdr:rowOff>156667</xdr:rowOff>
    </xdr:to>
    <xdr:sp macro="" textlink="">
      <xdr:nvSpPr>
        <xdr:cNvPr id="82" name="円/楕円 81"/>
        <xdr:cNvSpPr/>
      </xdr:nvSpPr>
      <xdr:spPr>
        <a:xfrm>
          <a:off x="28575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1744</xdr:rowOff>
    </xdr:from>
    <xdr:ext cx="469744" cy="259045"/>
    <xdr:sp macro="" textlink="">
      <xdr:nvSpPr>
        <xdr:cNvPr id="83" name="テキスト ボックス 82"/>
        <xdr:cNvSpPr txBox="1"/>
      </xdr:nvSpPr>
      <xdr:spPr>
        <a:xfrm>
          <a:off x="2673427" y="54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111303</xdr:rowOff>
    </xdr:from>
    <xdr:to>
      <xdr:col>3</xdr:col>
      <xdr:colOff>3175</xdr:colOff>
      <xdr:row>33</xdr:row>
      <xdr:rowOff>41453</xdr:rowOff>
    </xdr:to>
    <xdr:sp macro="" textlink="">
      <xdr:nvSpPr>
        <xdr:cNvPr id="84" name="円/楕円 83"/>
        <xdr:cNvSpPr/>
      </xdr:nvSpPr>
      <xdr:spPr>
        <a:xfrm>
          <a:off x="1968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57980</xdr:rowOff>
    </xdr:from>
    <xdr:ext cx="469744" cy="259045"/>
    <xdr:sp macro="" textlink="">
      <xdr:nvSpPr>
        <xdr:cNvPr id="85" name="テキスト ボックス 84"/>
        <xdr:cNvSpPr txBox="1"/>
      </xdr:nvSpPr>
      <xdr:spPr>
        <a:xfrm>
          <a:off x="1784427"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63754</xdr:rowOff>
    </xdr:from>
    <xdr:to>
      <xdr:col>1</xdr:col>
      <xdr:colOff>485775</xdr:colOff>
      <xdr:row>33</xdr:row>
      <xdr:rowOff>165354</xdr:rowOff>
    </xdr:to>
    <xdr:sp macro="" textlink="">
      <xdr:nvSpPr>
        <xdr:cNvPr id="86" name="円/楕円 85"/>
        <xdr:cNvSpPr/>
      </xdr:nvSpPr>
      <xdr:spPr>
        <a:xfrm>
          <a:off x="1079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10431</xdr:rowOff>
    </xdr:from>
    <xdr:ext cx="469744" cy="259045"/>
    <xdr:sp macro="" textlink="">
      <xdr:nvSpPr>
        <xdr:cNvPr id="87" name="テキスト ボックス 86"/>
        <xdr:cNvSpPr txBox="1"/>
      </xdr:nvSpPr>
      <xdr:spPr>
        <a:xfrm>
          <a:off x="895427"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19685</xdr:rowOff>
    </xdr:from>
    <xdr:to>
      <xdr:col>6</xdr:col>
      <xdr:colOff>511175</xdr:colOff>
      <xdr:row>57</xdr:row>
      <xdr:rowOff>29073</xdr:rowOff>
    </xdr:to>
    <xdr:cxnSp macro="">
      <xdr:nvCxnSpPr>
        <xdr:cNvPr id="116" name="直線コネクタ 115"/>
        <xdr:cNvCxnSpPr/>
      </xdr:nvCxnSpPr>
      <xdr:spPr>
        <a:xfrm flipV="1">
          <a:off x="3797300" y="9792335"/>
          <a:ext cx="8382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29073</xdr:rowOff>
    </xdr:from>
    <xdr:to>
      <xdr:col>5</xdr:col>
      <xdr:colOff>358775</xdr:colOff>
      <xdr:row>57</xdr:row>
      <xdr:rowOff>38042</xdr:rowOff>
    </xdr:to>
    <xdr:cxnSp macro="">
      <xdr:nvCxnSpPr>
        <xdr:cNvPr id="119" name="直線コネクタ 118"/>
        <xdr:cNvCxnSpPr/>
      </xdr:nvCxnSpPr>
      <xdr:spPr>
        <a:xfrm flipV="1">
          <a:off x="2908300" y="9801723"/>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34765</xdr:rowOff>
    </xdr:from>
    <xdr:to>
      <xdr:col>4</xdr:col>
      <xdr:colOff>155575</xdr:colOff>
      <xdr:row>57</xdr:row>
      <xdr:rowOff>38042</xdr:rowOff>
    </xdr:to>
    <xdr:cxnSp macro="">
      <xdr:nvCxnSpPr>
        <xdr:cNvPr id="122" name="直線コネクタ 121"/>
        <xdr:cNvCxnSpPr/>
      </xdr:nvCxnSpPr>
      <xdr:spPr>
        <a:xfrm>
          <a:off x="2019300" y="980741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650</xdr:rowOff>
    </xdr:from>
    <xdr:to>
      <xdr:col>2</xdr:col>
      <xdr:colOff>638175</xdr:colOff>
      <xdr:row>57</xdr:row>
      <xdr:rowOff>34765</xdr:rowOff>
    </xdr:to>
    <xdr:cxnSp macro="">
      <xdr:nvCxnSpPr>
        <xdr:cNvPr id="125" name="直線コネクタ 124"/>
        <xdr:cNvCxnSpPr/>
      </xdr:nvCxnSpPr>
      <xdr:spPr>
        <a:xfrm>
          <a:off x="1130300" y="9773300"/>
          <a:ext cx="889000" cy="3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140335</xdr:rowOff>
    </xdr:from>
    <xdr:to>
      <xdr:col>6</xdr:col>
      <xdr:colOff>561975</xdr:colOff>
      <xdr:row>57</xdr:row>
      <xdr:rowOff>70485</xdr:rowOff>
    </xdr:to>
    <xdr:sp macro="" textlink="">
      <xdr:nvSpPr>
        <xdr:cNvPr id="135" name="円/楕円 134"/>
        <xdr:cNvSpPr/>
      </xdr:nvSpPr>
      <xdr:spPr>
        <a:xfrm>
          <a:off x="4584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118762</xdr:rowOff>
    </xdr:from>
    <xdr:ext cx="534377" cy="259045"/>
    <xdr:sp macro="" textlink="">
      <xdr:nvSpPr>
        <xdr:cNvPr id="136" name="総務費該当値テキスト"/>
        <xdr:cNvSpPr txBox="1"/>
      </xdr:nvSpPr>
      <xdr:spPr>
        <a:xfrm>
          <a:off x="4686300" y="97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149723</xdr:rowOff>
    </xdr:from>
    <xdr:to>
      <xdr:col>5</xdr:col>
      <xdr:colOff>409575</xdr:colOff>
      <xdr:row>57</xdr:row>
      <xdr:rowOff>79873</xdr:rowOff>
    </xdr:to>
    <xdr:sp macro="" textlink="">
      <xdr:nvSpPr>
        <xdr:cNvPr id="137" name="円/楕円 136"/>
        <xdr:cNvSpPr/>
      </xdr:nvSpPr>
      <xdr:spPr>
        <a:xfrm>
          <a:off x="3746500" y="97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71000</xdr:rowOff>
    </xdr:from>
    <xdr:ext cx="534377" cy="259045"/>
    <xdr:sp macro="" textlink="">
      <xdr:nvSpPr>
        <xdr:cNvPr id="138" name="テキスト ボックス 137"/>
        <xdr:cNvSpPr txBox="1"/>
      </xdr:nvSpPr>
      <xdr:spPr>
        <a:xfrm>
          <a:off x="3530111" y="98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158692</xdr:rowOff>
    </xdr:from>
    <xdr:to>
      <xdr:col>4</xdr:col>
      <xdr:colOff>206375</xdr:colOff>
      <xdr:row>57</xdr:row>
      <xdr:rowOff>88842</xdr:rowOff>
    </xdr:to>
    <xdr:sp macro="" textlink="">
      <xdr:nvSpPr>
        <xdr:cNvPr id="139" name="円/楕円 138"/>
        <xdr:cNvSpPr/>
      </xdr:nvSpPr>
      <xdr:spPr>
        <a:xfrm>
          <a:off x="2857500" y="97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79969</xdr:rowOff>
    </xdr:from>
    <xdr:ext cx="534377" cy="259045"/>
    <xdr:sp macro="" textlink="">
      <xdr:nvSpPr>
        <xdr:cNvPr id="140" name="テキスト ボックス 139"/>
        <xdr:cNvSpPr txBox="1"/>
      </xdr:nvSpPr>
      <xdr:spPr>
        <a:xfrm>
          <a:off x="2641111" y="9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155415</xdr:rowOff>
    </xdr:from>
    <xdr:to>
      <xdr:col>3</xdr:col>
      <xdr:colOff>3175</xdr:colOff>
      <xdr:row>57</xdr:row>
      <xdr:rowOff>85565</xdr:rowOff>
    </xdr:to>
    <xdr:sp macro="" textlink="">
      <xdr:nvSpPr>
        <xdr:cNvPr id="141" name="円/楕円 140"/>
        <xdr:cNvSpPr/>
      </xdr:nvSpPr>
      <xdr:spPr>
        <a:xfrm>
          <a:off x="1968500" y="97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76692</xdr:rowOff>
    </xdr:from>
    <xdr:ext cx="534377" cy="259045"/>
    <xdr:sp macro="" textlink="">
      <xdr:nvSpPr>
        <xdr:cNvPr id="142" name="テキスト ボックス 141"/>
        <xdr:cNvSpPr txBox="1"/>
      </xdr:nvSpPr>
      <xdr:spPr>
        <a:xfrm>
          <a:off x="1752111" y="98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121300</xdr:rowOff>
    </xdr:from>
    <xdr:to>
      <xdr:col>1</xdr:col>
      <xdr:colOff>485775</xdr:colOff>
      <xdr:row>57</xdr:row>
      <xdr:rowOff>51450</xdr:rowOff>
    </xdr:to>
    <xdr:sp macro="" textlink="">
      <xdr:nvSpPr>
        <xdr:cNvPr id="143" name="円/楕円 142"/>
        <xdr:cNvSpPr/>
      </xdr:nvSpPr>
      <xdr:spPr>
        <a:xfrm>
          <a:off x="1079500" y="9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42577</xdr:rowOff>
    </xdr:from>
    <xdr:ext cx="534377" cy="259045"/>
    <xdr:sp macro="" textlink="">
      <xdr:nvSpPr>
        <xdr:cNvPr id="144" name="テキスト ボックス 143"/>
        <xdr:cNvSpPr txBox="1"/>
      </xdr:nvSpPr>
      <xdr:spPr>
        <a:xfrm>
          <a:off x="863111" y="9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134159</xdr:rowOff>
    </xdr:from>
    <xdr:to>
      <xdr:col>6</xdr:col>
      <xdr:colOff>510540</xdr:colOff>
      <xdr:row>77</xdr:row>
      <xdr:rowOff>125603</xdr:rowOff>
    </xdr:to>
    <xdr:cxnSp macro="">
      <xdr:nvCxnSpPr>
        <xdr:cNvPr id="171" name="直線コネクタ 170"/>
        <xdr:cNvCxnSpPr/>
      </xdr:nvCxnSpPr>
      <xdr:spPr>
        <a:xfrm flipV="1">
          <a:off x="4633595" y="12135659"/>
          <a:ext cx="1270" cy="119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129430</xdr:rowOff>
    </xdr:from>
    <xdr:ext cx="599010" cy="259045"/>
    <xdr:sp macro="" textlink="">
      <xdr:nvSpPr>
        <xdr:cNvPr id="172" name="民生費最小値テキスト"/>
        <xdr:cNvSpPr txBox="1"/>
      </xdr:nvSpPr>
      <xdr:spPr>
        <a:xfrm>
          <a:off x="4686300" y="133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77</xdr:row>
      <xdr:rowOff>125603</xdr:rowOff>
    </xdr:from>
    <xdr:to>
      <xdr:col>6</xdr:col>
      <xdr:colOff>600075</xdr:colOff>
      <xdr:row>77</xdr:row>
      <xdr:rowOff>125603</xdr:rowOff>
    </xdr:to>
    <xdr:cxnSp macro="">
      <xdr:nvCxnSpPr>
        <xdr:cNvPr id="173" name="直線コネクタ 172"/>
        <xdr:cNvCxnSpPr/>
      </xdr:nvCxnSpPr>
      <xdr:spPr>
        <a:xfrm>
          <a:off x="4546600" y="133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80836</xdr:rowOff>
    </xdr:from>
    <xdr:ext cx="599010" cy="259045"/>
    <xdr:sp macro="" textlink="">
      <xdr:nvSpPr>
        <xdr:cNvPr id="174" name="民生費最大値テキスト"/>
        <xdr:cNvSpPr txBox="1"/>
      </xdr:nvSpPr>
      <xdr:spPr>
        <a:xfrm>
          <a:off x="4686300" y="119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70</xdr:row>
      <xdr:rowOff>134159</xdr:rowOff>
    </xdr:from>
    <xdr:to>
      <xdr:col>6</xdr:col>
      <xdr:colOff>600075</xdr:colOff>
      <xdr:row>70</xdr:row>
      <xdr:rowOff>134159</xdr:rowOff>
    </xdr:to>
    <xdr:cxnSp macro="">
      <xdr:nvCxnSpPr>
        <xdr:cNvPr id="175" name="直線コネクタ 174"/>
        <xdr:cNvCxnSpPr/>
      </xdr:nvCxnSpPr>
      <xdr:spPr>
        <a:xfrm>
          <a:off x="4546600" y="1213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125603</xdr:rowOff>
    </xdr:from>
    <xdr:to>
      <xdr:col>6</xdr:col>
      <xdr:colOff>511175</xdr:colOff>
      <xdr:row>78</xdr:row>
      <xdr:rowOff>39508</xdr:rowOff>
    </xdr:to>
    <xdr:cxnSp macro="">
      <xdr:nvCxnSpPr>
        <xdr:cNvPr id="176" name="直線コネクタ 175"/>
        <xdr:cNvCxnSpPr/>
      </xdr:nvCxnSpPr>
      <xdr:spPr>
        <a:xfrm flipV="1">
          <a:off x="3797300" y="13327253"/>
          <a:ext cx="83820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151978</xdr:rowOff>
    </xdr:from>
    <xdr:ext cx="599010" cy="259045"/>
    <xdr:sp macro="" textlink="">
      <xdr:nvSpPr>
        <xdr:cNvPr id="177" name="民生費平均値テキスト"/>
        <xdr:cNvSpPr txBox="1"/>
      </xdr:nvSpPr>
      <xdr:spPr>
        <a:xfrm>
          <a:off x="4686300" y="12667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129101</xdr:rowOff>
    </xdr:from>
    <xdr:to>
      <xdr:col>6</xdr:col>
      <xdr:colOff>561975</xdr:colOff>
      <xdr:row>75</xdr:row>
      <xdr:rowOff>59251</xdr:rowOff>
    </xdr:to>
    <xdr:sp macro="" textlink="">
      <xdr:nvSpPr>
        <xdr:cNvPr id="178" name="フローチャート : 判断 177"/>
        <xdr:cNvSpPr/>
      </xdr:nvSpPr>
      <xdr:spPr>
        <a:xfrm>
          <a:off x="45847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39508</xdr:rowOff>
    </xdr:from>
    <xdr:to>
      <xdr:col>5</xdr:col>
      <xdr:colOff>358775</xdr:colOff>
      <xdr:row>78</xdr:row>
      <xdr:rowOff>50491</xdr:rowOff>
    </xdr:to>
    <xdr:cxnSp macro="">
      <xdr:nvCxnSpPr>
        <xdr:cNvPr id="179" name="直線コネクタ 178"/>
        <xdr:cNvCxnSpPr/>
      </xdr:nvCxnSpPr>
      <xdr:spPr>
        <a:xfrm flipV="1">
          <a:off x="2908300" y="13412608"/>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55687</xdr:rowOff>
    </xdr:from>
    <xdr:to>
      <xdr:col>5</xdr:col>
      <xdr:colOff>409575</xdr:colOff>
      <xdr:row>74</xdr:row>
      <xdr:rowOff>157287</xdr:rowOff>
    </xdr:to>
    <xdr:sp macro="" textlink="">
      <xdr:nvSpPr>
        <xdr:cNvPr id="180" name="フローチャート : 判断 179"/>
        <xdr:cNvSpPr/>
      </xdr:nvSpPr>
      <xdr:spPr>
        <a:xfrm>
          <a:off x="3746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2364</xdr:rowOff>
    </xdr:from>
    <xdr:ext cx="599010" cy="259045"/>
    <xdr:sp macro="" textlink="">
      <xdr:nvSpPr>
        <xdr:cNvPr id="181" name="テキスト ボックス 180"/>
        <xdr:cNvSpPr txBox="1"/>
      </xdr:nvSpPr>
      <xdr:spPr>
        <a:xfrm>
          <a:off x="3497794"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50491</xdr:rowOff>
    </xdr:from>
    <xdr:to>
      <xdr:col>4</xdr:col>
      <xdr:colOff>155575</xdr:colOff>
      <xdr:row>78</xdr:row>
      <xdr:rowOff>139145</xdr:rowOff>
    </xdr:to>
    <xdr:cxnSp macro="">
      <xdr:nvCxnSpPr>
        <xdr:cNvPr id="182" name="直線コネクタ 181"/>
        <xdr:cNvCxnSpPr/>
      </xdr:nvCxnSpPr>
      <xdr:spPr>
        <a:xfrm flipV="1">
          <a:off x="2019300" y="13423591"/>
          <a:ext cx="889000" cy="8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143633</xdr:rowOff>
    </xdr:from>
    <xdr:to>
      <xdr:col>4</xdr:col>
      <xdr:colOff>206375</xdr:colOff>
      <xdr:row>76</xdr:row>
      <xdr:rowOff>73783</xdr:rowOff>
    </xdr:to>
    <xdr:sp macro="" textlink="">
      <xdr:nvSpPr>
        <xdr:cNvPr id="183" name="フローチャート : 判断 182"/>
        <xdr:cNvSpPr/>
      </xdr:nvSpPr>
      <xdr:spPr>
        <a:xfrm>
          <a:off x="2857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90310</xdr:rowOff>
    </xdr:from>
    <xdr:ext cx="599010" cy="259045"/>
    <xdr:sp macro="" textlink="">
      <xdr:nvSpPr>
        <xdr:cNvPr id="184" name="テキスト ボックス 183"/>
        <xdr:cNvSpPr txBox="1"/>
      </xdr:nvSpPr>
      <xdr:spPr>
        <a:xfrm>
          <a:off x="2608794"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139145</xdr:rowOff>
    </xdr:from>
    <xdr:to>
      <xdr:col>2</xdr:col>
      <xdr:colOff>638175</xdr:colOff>
      <xdr:row>78</xdr:row>
      <xdr:rowOff>160046</xdr:rowOff>
    </xdr:to>
    <xdr:cxnSp macro="">
      <xdr:nvCxnSpPr>
        <xdr:cNvPr id="185" name="直線コネクタ 184"/>
        <xdr:cNvCxnSpPr/>
      </xdr:nvCxnSpPr>
      <xdr:spPr>
        <a:xfrm flipV="1">
          <a:off x="1130300" y="13512245"/>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43996</xdr:rowOff>
    </xdr:from>
    <xdr:to>
      <xdr:col>3</xdr:col>
      <xdr:colOff>3175</xdr:colOff>
      <xdr:row>76</xdr:row>
      <xdr:rowOff>145596</xdr:rowOff>
    </xdr:to>
    <xdr:sp macro="" textlink="">
      <xdr:nvSpPr>
        <xdr:cNvPr id="186" name="フローチャート : 判断 185"/>
        <xdr:cNvSpPr/>
      </xdr:nvSpPr>
      <xdr:spPr>
        <a:xfrm>
          <a:off x="1968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162124</xdr:rowOff>
    </xdr:from>
    <xdr:ext cx="599010" cy="259045"/>
    <xdr:sp macro="" textlink="">
      <xdr:nvSpPr>
        <xdr:cNvPr id="187" name="テキスト ボックス 186"/>
        <xdr:cNvSpPr txBox="1"/>
      </xdr:nvSpPr>
      <xdr:spPr>
        <a:xfrm>
          <a:off x="1719794"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104488</xdr:rowOff>
    </xdr:from>
    <xdr:to>
      <xdr:col>1</xdr:col>
      <xdr:colOff>485775</xdr:colOff>
      <xdr:row>77</xdr:row>
      <xdr:rowOff>34638</xdr:rowOff>
    </xdr:to>
    <xdr:sp macro="" textlink="">
      <xdr:nvSpPr>
        <xdr:cNvPr id="188" name="フローチャート : 判断 187"/>
        <xdr:cNvSpPr/>
      </xdr:nvSpPr>
      <xdr:spPr>
        <a:xfrm>
          <a:off x="1079500" y="131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51165</xdr:rowOff>
    </xdr:from>
    <xdr:ext cx="599010" cy="259045"/>
    <xdr:sp macro="" textlink="">
      <xdr:nvSpPr>
        <xdr:cNvPr id="189" name="テキスト ボックス 188"/>
        <xdr:cNvSpPr txBox="1"/>
      </xdr:nvSpPr>
      <xdr:spPr>
        <a:xfrm>
          <a:off x="830794" y="129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74803</xdr:rowOff>
    </xdr:from>
    <xdr:to>
      <xdr:col>6</xdr:col>
      <xdr:colOff>561975</xdr:colOff>
      <xdr:row>78</xdr:row>
      <xdr:rowOff>4953</xdr:rowOff>
    </xdr:to>
    <xdr:sp macro="" textlink="">
      <xdr:nvSpPr>
        <xdr:cNvPr id="195" name="円/楕円 194"/>
        <xdr:cNvSpPr/>
      </xdr:nvSpPr>
      <xdr:spPr>
        <a:xfrm>
          <a:off x="45847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161180</xdr:rowOff>
    </xdr:from>
    <xdr:ext cx="599010" cy="259045"/>
    <xdr:sp macro="" textlink="">
      <xdr:nvSpPr>
        <xdr:cNvPr id="196" name="民生費該当値テキスト"/>
        <xdr:cNvSpPr txBox="1"/>
      </xdr:nvSpPr>
      <xdr:spPr>
        <a:xfrm>
          <a:off x="4686300" y="131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160158</xdr:rowOff>
    </xdr:from>
    <xdr:to>
      <xdr:col>5</xdr:col>
      <xdr:colOff>409575</xdr:colOff>
      <xdr:row>78</xdr:row>
      <xdr:rowOff>90308</xdr:rowOff>
    </xdr:to>
    <xdr:sp macro="" textlink="">
      <xdr:nvSpPr>
        <xdr:cNvPr id="197" name="円/楕円 196"/>
        <xdr:cNvSpPr/>
      </xdr:nvSpPr>
      <xdr:spPr>
        <a:xfrm>
          <a:off x="3746500" y="133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81435</xdr:rowOff>
    </xdr:from>
    <xdr:ext cx="599010" cy="259045"/>
    <xdr:sp macro="" textlink="">
      <xdr:nvSpPr>
        <xdr:cNvPr id="198" name="テキスト ボックス 197"/>
        <xdr:cNvSpPr txBox="1"/>
      </xdr:nvSpPr>
      <xdr:spPr>
        <a:xfrm>
          <a:off x="3497794" y="134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171141</xdr:rowOff>
    </xdr:from>
    <xdr:to>
      <xdr:col>4</xdr:col>
      <xdr:colOff>206375</xdr:colOff>
      <xdr:row>78</xdr:row>
      <xdr:rowOff>101291</xdr:rowOff>
    </xdr:to>
    <xdr:sp macro="" textlink="">
      <xdr:nvSpPr>
        <xdr:cNvPr id="199" name="円/楕円 198"/>
        <xdr:cNvSpPr/>
      </xdr:nvSpPr>
      <xdr:spPr>
        <a:xfrm>
          <a:off x="2857500" y="133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92418</xdr:rowOff>
    </xdr:from>
    <xdr:ext cx="599010" cy="259045"/>
    <xdr:sp macro="" textlink="">
      <xdr:nvSpPr>
        <xdr:cNvPr id="200" name="テキスト ボックス 199"/>
        <xdr:cNvSpPr txBox="1"/>
      </xdr:nvSpPr>
      <xdr:spPr>
        <a:xfrm>
          <a:off x="2608794" y="134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88345</xdr:rowOff>
    </xdr:from>
    <xdr:to>
      <xdr:col>3</xdr:col>
      <xdr:colOff>3175</xdr:colOff>
      <xdr:row>79</xdr:row>
      <xdr:rowOff>18495</xdr:rowOff>
    </xdr:to>
    <xdr:sp macro="" textlink="">
      <xdr:nvSpPr>
        <xdr:cNvPr id="201" name="円/楕円 200"/>
        <xdr:cNvSpPr/>
      </xdr:nvSpPr>
      <xdr:spPr>
        <a:xfrm>
          <a:off x="1968500" y="13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9622</xdr:rowOff>
    </xdr:from>
    <xdr:ext cx="599010" cy="259045"/>
    <xdr:sp macro="" textlink="">
      <xdr:nvSpPr>
        <xdr:cNvPr id="202" name="テキスト ボックス 201"/>
        <xdr:cNvSpPr txBox="1"/>
      </xdr:nvSpPr>
      <xdr:spPr>
        <a:xfrm>
          <a:off x="1719794" y="135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109246</xdr:rowOff>
    </xdr:from>
    <xdr:to>
      <xdr:col>1</xdr:col>
      <xdr:colOff>485775</xdr:colOff>
      <xdr:row>79</xdr:row>
      <xdr:rowOff>39396</xdr:rowOff>
    </xdr:to>
    <xdr:sp macro="" textlink="">
      <xdr:nvSpPr>
        <xdr:cNvPr id="203" name="円/楕円 202"/>
        <xdr:cNvSpPr/>
      </xdr:nvSpPr>
      <xdr:spPr>
        <a:xfrm>
          <a:off x="1079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30523</xdr:rowOff>
    </xdr:from>
    <xdr:ext cx="599010" cy="259045"/>
    <xdr:sp macro="" textlink="">
      <xdr:nvSpPr>
        <xdr:cNvPr id="204" name="テキスト ボックス 203"/>
        <xdr:cNvSpPr txBox="1"/>
      </xdr:nvSpPr>
      <xdr:spPr>
        <a:xfrm>
          <a:off x="830794" y="1357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9" name="直線コネクタ 228"/>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30"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31" name="直線コネクタ 230"/>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2"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3" name="直線コネクタ 232"/>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5035</xdr:rowOff>
    </xdr:from>
    <xdr:to>
      <xdr:col>6</xdr:col>
      <xdr:colOff>511175</xdr:colOff>
      <xdr:row>99</xdr:row>
      <xdr:rowOff>43574</xdr:rowOff>
    </xdr:to>
    <xdr:cxnSp macro="">
      <xdr:nvCxnSpPr>
        <xdr:cNvPr id="234" name="直線コネクタ 233"/>
        <xdr:cNvCxnSpPr/>
      </xdr:nvCxnSpPr>
      <xdr:spPr>
        <a:xfrm>
          <a:off x="3797300" y="16978585"/>
          <a:ext cx="8382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5"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6" name="フローチャート : 判断 235"/>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5035</xdr:rowOff>
    </xdr:from>
    <xdr:to>
      <xdr:col>5</xdr:col>
      <xdr:colOff>358775</xdr:colOff>
      <xdr:row>99</xdr:row>
      <xdr:rowOff>29344</xdr:rowOff>
    </xdr:to>
    <xdr:cxnSp macro="">
      <xdr:nvCxnSpPr>
        <xdr:cNvPr id="237" name="直線コネクタ 236"/>
        <xdr:cNvCxnSpPr/>
      </xdr:nvCxnSpPr>
      <xdr:spPr>
        <a:xfrm flipV="1">
          <a:off x="2908300" y="16978585"/>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9" name="テキスト ボックス 238"/>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27533</xdr:rowOff>
    </xdr:from>
    <xdr:to>
      <xdr:col>4</xdr:col>
      <xdr:colOff>155575</xdr:colOff>
      <xdr:row>99</xdr:row>
      <xdr:rowOff>29344</xdr:rowOff>
    </xdr:to>
    <xdr:cxnSp macro="">
      <xdr:nvCxnSpPr>
        <xdr:cNvPr id="240" name="直線コネクタ 239"/>
        <xdr:cNvCxnSpPr/>
      </xdr:nvCxnSpPr>
      <xdr:spPr>
        <a:xfrm>
          <a:off x="2019300" y="17001083"/>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27533</xdr:rowOff>
    </xdr:from>
    <xdr:to>
      <xdr:col>2</xdr:col>
      <xdr:colOff>638175</xdr:colOff>
      <xdr:row>99</xdr:row>
      <xdr:rowOff>44926</xdr:rowOff>
    </xdr:to>
    <xdr:cxnSp macro="">
      <xdr:nvCxnSpPr>
        <xdr:cNvPr id="243" name="直線コネクタ 242"/>
        <xdr:cNvCxnSpPr/>
      </xdr:nvCxnSpPr>
      <xdr:spPr>
        <a:xfrm flipV="1">
          <a:off x="1130300" y="17001083"/>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164224</xdr:rowOff>
    </xdr:from>
    <xdr:to>
      <xdr:col>6</xdr:col>
      <xdr:colOff>561975</xdr:colOff>
      <xdr:row>99</xdr:row>
      <xdr:rowOff>94374</xdr:rowOff>
    </xdr:to>
    <xdr:sp macro="" textlink="">
      <xdr:nvSpPr>
        <xdr:cNvPr id="253" name="円/楕円 252"/>
        <xdr:cNvSpPr/>
      </xdr:nvSpPr>
      <xdr:spPr>
        <a:xfrm>
          <a:off x="4584700" y="169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79151</xdr:rowOff>
    </xdr:from>
    <xdr:ext cx="534377" cy="259045"/>
    <xdr:sp macro="" textlink="">
      <xdr:nvSpPr>
        <xdr:cNvPr id="254" name="衛生費該当値テキスト"/>
        <xdr:cNvSpPr txBox="1"/>
      </xdr:nvSpPr>
      <xdr:spPr>
        <a:xfrm>
          <a:off x="4686300" y="168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125685</xdr:rowOff>
    </xdr:from>
    <xdr:to>
      <xdr:col>5</xdr:col>
      <xdr:colOff>409575</xdr:colOff>
      <xdr:row>99</xdr:row>
      <xdr:rowOff>55835</xdr:rowOff>
    </xdr:to>
    <xdr:sp macro="" textlink="">
      <xdr:nvSpPr>
        <xdr:cNvPr id="255" name="円/楕円 254"/>
        <xdr:cNvSpPr/>
      </xdr:nvSpPr>
      <xdr:spPr>
        <a:xfrm>
          <a:off x="3746500" y="169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46962</xdr:rowOff>
    </xdr:from>
    <xdr:ext cx="534377" cy="259045"/>
    <xdr:sp macro="" textlink="">
      <xdr:nvSpPr>
        <xdr:cNvPr id="256" name="テキスト ボックス 255"/>
        <xdr:cNvSpPr txBox="1"/>
      </xdr:nvSpPr>
      <xdr:spPr>
        <a:xfrm>
          <a:off x="3530111" y="170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149994</xdr:rowOff>
    </xdr:from>
    <xdr:to>
      <xdr:col>4</xdr:col>
      <xdr:colOff>206375</xdr:colOff>
      <xdr:row>99</xdr:row>
      <xdr:rowOff>80144</xdr:rowOff>
    </xdr:to>
    <xdr:sp macro="" textlink="">
      <xdr:nvSpPr>
        <xdr:cNvPr id="257" name="円/楕円 256"/>
        <xdr:cNvSpPr/>
      </xdr:nvSpPr>
      <xdr:spPr>
        <a:xfrm>
          <a:off x="2857500" y="169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71271</xdr:rowOff>
    </xdr:from>
    <xdr:ext cx="534377" cy="259045"/>
    <xdr:sp macro="" textlink="">
      <xdr:nvSpPr>
        <xdr:cNvPr id="258" name="テキスト ボックス 257"/>
        <xdr:cNvSpPr txBox="1"/>
      </xdr:nvSpPr>
      <xdr:spPr>
        <a:xfrm>
          <a:off x="2641111" y="170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148183</xdr:rowOff>
    </xdr:from>
    <xdr:to>
      <xdr:col>3</xdr:col>
      <xdr:colOff>3175</xdr:colOff>
      <xdr:row>99</xdr:row>
      <xdr:rowOff>78333</xdr:rowOff>
    </xdr:to>
    <xdr:sp macro="" textlink="">
      <xdr:nvSpPr>
        <xdr:cNvPr id="259" name="円/楕円 258"/>
        <xdr:cNvSpPr/>
      </xdr:nvSpPr>
      <xdr:spPr>
        <a:xfrm>
          <a:off x="1968500" y="169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69460</xdr:rowOff>
    </xdr:from>
    <xdr:ext cx="534377" cy="259045"/>
    <xdr:sp macro="" textlink="">
      <xdr:nvSpPr>
        <xdr:cNvPr id="260" name="テキスト ボックス 259"/>
        <xdr:cNvSpPr txBox="1"/>
      </xdr:nvSpPr>
      <xdr:spPr>
        <a:xfrm>
          <a:off x="1752111" y="170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165576</xdr:rowOff>
    </xdr:from>
    <xdr:to>
      <xdr:col>1</xdr:col>
      <xdr:colOff>485775</xdr:colOff>
      <xdr:row>99</xdr:row>
      <xdr:rowOff>95726</xdr:rowOff>
    </xdr:to>
    <xdr:sp macro="" textlink="">
      <xdr:nvSpPr>
        <xdr:cNvPr id="261" name="円/楕円 260"/>
        <xdr:cNvSpPr/>
      </xdr:nvSpPr>
      <xdr:spPr>
        <a:xfrm>
          <a:off x="1079500" y="169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86853</xdr:rowOff>
    </xdr:from>
    <xdr:ext cx="534377" cy="259045"/>
    <xdr:sp macro="" textlink="">
      <xdr:nvSpPr>
        <xdr:cNvPr id="262" name="テキスト ボックス 261"/>
        <xdr:cNvSpPr txBox="1"/>
      </xdr:nvSpPr>
      <xdr:spPr>
        <a:xfrm>
          <a:off x="863111" y="170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62433</xdr:rowOff>
    </xdr:from>
    <xdr:to>
      <xdr:col>15</xdr:col>
      <xdr:colOff>180975</xdr:colOff>
      <xdr:row>38</xdr:row>
      <xdr:rowOff>107238</xdr:rowOff>
    </xdr:to>
    <xdr:cxnSp macro="">
      <xdr:nvCxnSpPr>
        <xdr:cNvPr id="289" name="直線コネクタ 288"/>
        <xdr:cNvCxnSpPr/>
      </xdr:nvCxnSpPr>
      <xdr:spPr>
        <a:xfrm>
          <a:off x="9639300" y="6577533"/>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90"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11456</xdr:rowOff>
    </xdr:from>
    <xdr:to>
      <xdr:col>14</xdr:col>
      <xdr:colOff>28575</xdr:colOff>
      <xdr:row>38</xdr:row>
      <xdr:rowOff>62433</xdr:rowOff>
    </xdr:to>
    <xdr:cxnSp macro="">
      <xdr:nvCxnSpPr>
        <xdr:cNvPr id="292" name="直線コネクタ 291"/>
        <xdr:cNvCxnSpPr/>
      </xdr:nvCxnSpPr>
      <xdr:spPr>
        <a:xfrm>
          <a:off x="8750300" y="6355106"/>
          <a:ext cx="889000" cy="2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4" name="テキスト ボックス 293"/>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11456</xdr:rowOff>
    </xdr:from>
    <xdr:to>
      <xdr:col>12</xdr:col>
      <xdr:colOff>511175</xdr:colOff>
      <xdr:row>37</xdr:row>
      <xdr:rowOff>64033</xdr:rowOff>
    </xdr:to>
    <xdr:cxnSp macro="">
      <xdr:nvCxnSpPr>
        <xdr:cNvPr id="295" name="直線コネクタ 294"/>
        <xdr:cNvCxnSpPr/>
      </xdr:nvCxnSpPr>
      <xdr:spPr>
        <a:xfrm flipV="1">
          <a:off x="7861300" y="6355106"/>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7" name="テキスト ボックス 296"/>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2311</xdr:rowOff>
    </xdr:from>
    <xdr:to>
      <xdr:col>11</xdr:col>
      <xdr:colOff>307975</xdr:colOff>
      <xdr:row>37</xdr:row>
      <xdr:rowOff>64033</xdr:rowOff>
    </xdr:to>
    <xdr:cxnSp macro="">
      <xdr:nvCxnSpPr>
        <xdr:cNvPr id="298" name="直線コネクタ 297"/>
        <xdr:cNvCxnSpPr/>
      </xdr:nvCxnSpPr>
      <xdr:spPr>
        <a:xfrm>
          <a:off x="6972300" y="634596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300" name="テキスト ボックス 299"/>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2" name="テキスト ボックス 301"/>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56438</xdr:rowOff>
    </xdr:from>
    <xdr:to>
      <xdr:col>15</xdr:col>
      <xdr:colOff>231775</xdr:colOff>
      <xdr:row>38</xdr:row>
      <xdr:rowOff>158038</xdr:rowOff>
    </xdr:to>
    <xdr:sp macro="" textlink="">
      <xdr:nvSpPr>
        <xdr:cNvPr id="308" name="円/楕円 307"/>
        <xdr:cNvSpPr/>
      </xdr:nvSpPr>
      <xdr:spPr>
        <a:xfrm>
          <a:off x="104267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142815</xdr:rowOff>
    </xdr:from>
    <xdr:ext cx="378565" cy="259045"/>
    <xdr:sp macro="" textlink="">
      <xdr:nvSpPr>
        <xdr:cNvPr id="309" name="労働費該当値テキスト"/>
        <xdr:cNvSpPr txBox="1"/>
      </xdr:nvSpPr>
      <xdr:spPr>
        <a:xfrm>
          <a:off x="10528300" y="6486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11633</xdr:rowOff>
    </xdr:from>
    <xdr:to>
      <xdr:col>14</xdr:col>
      <xdr:colOff>79375</xdr:colOff>
      <xdr:row>38</xdr:row>
      <xdr:rowOff>113233</xdr:rowOff>
    </xdr:to>
    <xdr:sp macro="" textlink="">
      <xdr:nvSpPr>
        <xdr:cNvPr id="310" name="円/楕円 309"/>
        <xdr:cNvSpPr/>
      </xdr:nvSpPr>
      <xdr:spPr>
        <a:xfrm>
          <a:off x="9588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104360</xdr:rowOff>
    </xdr:from>
    <xdr:ext cx="378565" cy="259045"/>
    <xdr:sp macro="" textlink="">
      <xdr:nvSpPr>
        <xdr:cNvPr id="311" name="テキスト ボックス 310"/>
        <xdr:cNvSpPr txBox="1"/>
      </xdr:nvSpPr>
      <xdr:spPr>
        <a:xfrm>
          <a:off x="9450017"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132106</xdr:rowOff>
    </xdr:from>
    <xdr:to>
      <xdr:col>12</xdr:col>
      <xdr:colOff>561975</xdr:colOff>
      <xdr:row>37</xdr:row>
      <xdr:rowOff>62256</xdr:rowOff>
    </xdr:to>
    <xdr:sp macro="" textlink="">
      <xdr:nvSpPr>
        <xdr:cNvPr id="312" name="円/楕円 311"/>
        <xdr:cNvSpPr/>
      </xdr:nvSpPr>
      <xdr:spPr>
        <a:xfrm>
          <a:off x="8699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78783</xdr:rowOff>
    </xdr:from>
    <xdr:ext cx="469744" cy="259045"/>
    <xdr:sp macro="" textlink="">
      <xdr:nvSpPr>
        <xdr:cNvPr id="313" name="テキスト ボックス 312"/>
        <xdr:cNvSpPr txBox="1"/>
      </xdr:nvSpPr>
      <xdr:spPr>
        <a:xfrm>
          <a:off x="8515427" y="60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13233</xdr:rowOff>
    </xdr:from>
    <xdr:to>
      <xdr:col>11</xdr:col>
      <xdr:colOff>358775</xdr:colOff>
      <xdr:row>37</xdr:row>
      <xdr:rowOff>114833</xdr:rowOff>
    </xdr:to>
    <xdr:sp macro="" textlink="">
      <xdr:nvSpPr>
        <xdr:cNvPr id="314" name="円/楕円 313"/>
        <xdr:cNvSpPr/>
      </xdr:nvSpPr>
      <xdr:spPr>
        <a:xfrm>
          <a:off x="7810500" y="6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105960</xdr:rowOff>
    </xdr:from>
    <xdr:ext cx="469744" cy="259045"/>
    <xdr:sp macro="" textlink="">
      <xdr:nvSpPr>
        <xdr:cNvPr id="315" name="テキスト ボックス 314"/>
        <xdr:cNvSpPr txBox="1"/>
      </xdr:nvSpPr>
      <xdr:spPr>
        <a:xfrm>
          <a:off x="7626427" y="64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122961</xdr:rowOff>
    </xdr:from>
    <xdr:to>
      <xdr:col>10</xdr:col>
      <xdr:colOff>155575</xdr:colOff>
      <xdr:row>37</xdr:row>
      <xdr:rowOff>53111</xdr:rowOff>
    </xdr:to>
    <xdr:sp macro="" textlink="">
      <xdr:nvSpPr>
        <xdr:cNvPr id="316" name="円/楕円 315"/>
        <xdr:cNvSpPr/>
      </xdr:nvSpPr>
      <xdr:spPr>
        <a:xfrm>
          <a:off x="6921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44238</xdr:rowOff>
    </xdr:from>
    <xdr:ext cx="469744" cy="259045"/>
    <xdr:sp macro="" textlink="">
      <xdr:nvSpPr>
        <xdr:cNvPr id="317" name="テキスト ボックス 316"/>
        <xdr:cNvSpPr txBox="1"/>
      </xdr:nvSpPr>
      <xdr:spPr>
        <a:xfrm>
          <a:off x="6737427" y="63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39688</xdr:rowOff>
    </xdr:from>
    <xdr:to>
      <xdr:col>15</xdr:col>
      <xdr:colOff>180975</xdr:colOff>
      <xdr:row>58</xdr:row>
      <xdr:rowOff>50007</xdr:rowOff>
    </xdr:to>
    <xdr:cxnSp macro="">
      <xdr:nvCxnSpPr>
        <xdr:cNvPr id="348" name="直線コネクタ 347"/>
        <xdr:cNvCxnSpPr/>
      </xdr:nvCxnSpPr>
      <xdr:spPr>
        <a:xfrm flipV="1">
          <a:off x="9639300" y="9983788"/>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9"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50007</xdr:rowOff>
    </xdr:from>
    <xdr:to>
      <xdr:col>14</xdr:col>
      <xdr:colOff>28575</xdr:colOff>
      <xdr:row>58</xdr:row>
      <xdr:rowOff>61616</xdr:rowOff>
    </xdr:to>
    <xdr:cxnSp macro="">
      <xdr:nvCxnSpPr>
        <xdr:cNvPr id="351" name="直線コネクタ 350"/>
        <xdr:cNvCxnSpPr/>
      </xdr:nvCxnSpPr>
      <xdr:spPr>
        <a:xfrm flipV="1">
          <a:off x="8750300" y="9994107"/>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3" name="テキスト ボックス 352"/>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33270</xdr:rowOff>
    </xdr:from>
    <xdr:to>
      <xdr:col>12</xdr:col>
      <xdr:colOff>511175</xdr:colOff>
      <xdr:row>58</xdr:row>
      <xdr:rowOff>61616</xdr:rowOff>
    </xdr:to>
    <xdr:cxnSp macro="">
      <xdr:nvCxnSpPr>
        <xdr:cNvPr id="354" name="直線コネクタ 353"/>
        <xdr:cNvCxnSpPr/>
      </xdr:nvCxnSpPr>
      <xdr:spPr>
        <a:xfrm>
          <a:off x="7861300" y="997737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6" name="テキスト ボックス 355"/>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33270</xdr:rowOff>
    </xdr:from>
    <xdr:to>
      <xdr:col>11</xdr:col>
      <xdr:colOff>307975</xdr:colOff>
      <xdr:row>58</xdr:row>
      <xdr:rowOff>81668</xdr:rowOff>
    </xdr:to>
    <xdr:cxnSp macro="">
      <xdr:nvCxnSpPr>
        <xdr:cNvPr id="357" name="直線コネクタ 356"/>
        <xdr:cNvCxnSpPr/>
      </xdr:nvCxnSpPr>
      <xdr:spPr>
        <a:xfrm flipV="1">
          <a:off x="6972300" y="9977370"/>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9" name="テキスト ボックス 358"/>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61" name="テキスト ボックス 360"/>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160338</xdr:rowOff>
    </xdr:from>
    <xdr:to>
      <xdr:col>15</xdr:col>
      <xdr:colOff>231775</xdr:colOff>
      <xdr:row>58</xdr:row>
      <xdr:rowOff>90488</xdr:rowOff>
    </xdr:to>
    <xdr:sp macro="" textlink="">
      <xdr:nvSpPr>
        <xdr:cNvPr id="367" name="円/楕円 366"/>
        <xdr:cNvSpPr/>
      </xdr:nvSpPr>
      <xdr:spPr>
        <a:xfrm>
          <a:off x="10426700" y="99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138765</xdr:rowOff>
    </xdr:from>
    <xdr:ext cx="534377" cy="259045"/>
    <xdr:sp macro="" textlink="">
      <xdr:nvSpPr>
        <xdr:cNvPr id="368" name="農林水産業費該当値テキスト"/>
        <xdr:cNvSpPr txBox="1"/>
      </xdr:nvSpPr>
      <xdr:spPr>
        <a:xfrm>
          <a:off x="10528300" y="99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170657</xdr:rowOff>
    </xdr:from>
    <xdr:to>
      <xdr:col>14</xdr:col>
      <xdr:colOff>79375</xdr:colOff>
      <xdr:row>58</xdr:row>
      <xdr:rowOff>100807</xdr:rowOff>
    </xdr:to>
    <xdr:sp macro="" textlink="">
      <xdr:nvSpPr>
        <xdr:cNvPr id="369" name="円/楕円 368"/>
        <xdr:cNvSpPr/>
      </xdr:nvSpPr>
      <xdr:spPr>
        <a:xfrm>
          <a:off x="9588500" y="99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91934</xdr:rowOff>
    </xdr:from>
    <xdr:ext cx="534377" cy="259045"/>
    <xdr:sp macro="" textlink="">
      <xdr:nvSpPr>
        <xdr:cNvPr id="370" name="テキスト ボックス 369"/>
        <xdr:cNvSpPr txBox="1"/>
      </xdr:nvSpPr>
      <xdr:spPr>
        <a:xfrm>
          <a:off x="9372111" y="100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10816</xdr:rowOff>
    </xdr:from>
    <xdr:to>
      <xdr:col>12</xdr:col>
      <xdr:colOff>561975</xdr:colOff>
      <xdr:row>58</xdr:row>
      <xdr:rowOff>112416</xdr:rowOff>
    </xdr:to>
    <xdr:sp macro="" textlink="">
      <xdr:nvSpPr>
        <xdr:cNvPr id="371" name="円/楕円 370"/>
        <xdr:cNvSpPr/>
      </xdr:nvSpPr>
      <xdr:spPr>
        <a:xfrm>
          <a:off x="8699500" y="99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103543</xdr:rowOff>
    </xdr:from>
    <xdr:ext cx="534377" cy="259045"/>
    <xdr:sp macro="" textlink="">
      <xdr:nvSpPr>
        <xdr:cNvPr id="372" name="テキスト ボックス 371"/>
        <xdr:cNvSpPr txBox="1"/>
      </xdr:nvSpPr>
      <xdr:spPr>
        <a:xfrm>
          <a:off x="8483111" y="100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153920</xdr:rowOff>
    </xdr:from>
    <xdr:to>
      <xdr:col>11</xdr:col>
      <xdr:colOff>358775</xdr:colOff>
      <xdr:row>58</xdr:row>
      <xdr:rowOff>84070</xdr:rowOff>
    </xdr:to>
    <xdr:sp macro="" textlink="">
      <xdr:nvSpPr>
        <xdr:cNvPr id="373" name="円/楕円 372"/>
        <xdr:cNvSpPr/>
      </xdr:nvSpPr>
      <xdr:spPr>
        <a:xfrm>
          <a:off x="7810500" y="99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100597</xdr:rowOff>
    </xdr:from>
    <xdr:ext cx="534377" cy="259045"/>
    <xdr:sp macro="" textlink="">
      <xdr:nvSpPr>
        <xdr:cNvPr id="374" name="テキスト ボックス 373"/>
        <xdr:cNvSpPr txBox="1"/>
      </xdr:nvSpPr>
      <xdr:spPr>
        <a:xfrm>
          <a:off x="7594111" y="97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30868</xdr:rowOff>
    </xdr:from>
    <xdr:to>
      <xdr:col>10</xdr:col>
      <xdr:colOff>155575</xdr:colOff>
      <xdr:row>58</xdr:row>
      <xdr:rowOff>132468</xdr:rowOff>
    </xdr:to>
    <xdr:sp macro="" textlink="">
      <xdr:nvSpPr>
        <xdr:cNvPr id="375" name="円/楕円 374"/>
        <xdr:cNvSpPr/>
      </xdr:nvSpPr>
      <xdr:spPr>
        <a:xfrm>
          <a:off x="6921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123595</xdr:rowOff>
    </xdr:from>
    <xdr:ext cx="534377" cy="259045"/>
    <xdr:sp macro="" textlink="">
      <xdr:nvSpPr>
        <xdr:cNvPr id="376" name="テキスト ボックス 375"/>
        <xdr:cNvSpPr txBox="1"/>
      </xdr:nvSpPr>
      <xdr:spPr>
        <a:xfrm>
          <a:off x="6705111" y="100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121021</xdr:rowOff>
    </xdr:from>
    <xdr:to>
      <xdr:col>15</xdr:col>
      <xdr:colOff>180975</xdr:colOff>
      <xdr:row>78</xdr:row>
      <xdr:rowOff>160796</xdr:rowOff>
    </xdr:to>
    <xdr:cxnSp macro="">
      <xdr:nvCxnSpPr>
        <xdr:cNvPr id="407" name="直線コネクタ 406"/>
        <xdr:cNvCxnSpPr/>
      </xdr:nvCxnSpPr>
      <xdr:spPr>
        <a:xfrm>
          <a:off x="9639300" y="13494121"/>
          <a:ext cx="8382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8"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121021</xdr:rowOff>
    </xdr:from>
    <xdr:to>
      <xdr:col>14</xdr:col>
      <xdr:colOff>28575</xdr:colOff>
      <xdr:row>79</xdr:row>
      <xdr:rowOff>10573</xdr:rowOff>
    </xdr:to>
    <xdr:cxnSp macro="">
      <xdr:nvCxnSpPr>
        <xdr:cNvPr id="410" name="直線コネクタ 409"/>
        <xdr:cNvCxnSpPr/>
      </xdr:nvCxnSpPr>
      <xdr:spPr>
        <a:xfrm flipV="1">
          <a:off x="8750300" y="13494121"/>
          <a:ext cx="889000" cy="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2" name="テキスト ボックス 411"/>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9365</xdr:rowOff>
    </xdr:from>
    <xdr:to>
      <xdr:col>12</xdr:col>
      <xdr:colOff>511175</xdr:colOff>
      <xdr:row>79</xdr:row>
      <xdr:rowOff>10573</xdr:rowOff>
    </xdr:to>
    <xdr:cxnSp macro="">
      <xdr:nvCxnSpPr>
        <xdr:cNvPr id="413" name="直線コネクタ 412"/>
        <xdr:cNvCxnSpPr/>
      </xdr:nvCxnSpPr>
      <xdr:spPr>
        <a:xfrm>
          <a:off x="7861300" y="1355391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5" name="テキスト ボックス 414"/>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9365</xdr:rowOff>
    </xdr:from>
    <xdr:to>
      <xdr:col>11</xdr:col>
      <xdr:colOff>307975</xdr:colOff>
      <xdr:row>79</xdr:row>
      <xdr:rowOff>10770</xdr:rowOff>
    </xdr:to>
    <xdr:cxnSp macro="">
      <xdr:nvCxnSpPr>
        <xdr:cNvPr id="416" name="直線コネクタ 415"/>
        <xdr:cNvCxnSpPr/>
      </xdr:nvCxnSpPr>
      <xdr:spPr>
        <a:xfrm flipV="1">
          <a:off x="6972300" y="13553915"/>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8" name="テキスト ボックス 417"/>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20" name="テキスト ボックス 419"/>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109996</xdr:rowOff>
    </xdr:from>
    <xdr:to>
      <xdr:col>15</xdr:col>
      <xdr:colOff>231775</xdr:colOff>
      <xdr:row>79</xdr:row>
      <xdr:rowOff>40146</xdr:rowOff>
    </xdr:to>
    <xdr:sp macro="" textlink="">
      <xdr:nvSpPr>
        <xdr:cNvPr id="426" name="円/楕円 425"/>
        <xdr:cNvSpPr/>
      </xdr:nvSpPr>
      <xdr:spPr>
        <a:xfrm>
          <a:off x="10426700" y="134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24923</xdr:rowOff>
    </xdr:from>
    <xdr:ext cx="469744" cy="259045"/>
    <xdr:sp macro="" textlink="">
      <xdr:nvSpPr>
        <xdr:cNvPr id="427" name="商工費該当値テキスト"/>
        <xdr:cNvSpPr txBox="1"/>
      </xdr:nvSpPr>
      <xdr:spPr>
        <a:xfrm>
          <a:off x="10528300" y="13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70221</xdr:rowOff>
    </xdr:from>
    <xdr:to>
      <xdr:col>14</xdr:col>
      <xdr:colOff>79375</xdr:colOff>
      <xdr:row>79</xdr:row>
      <xdr:rowOff>371</xdr:rowOff>
    </xdr:to>
    <xdr:sp macro="" textlink="">
      <xdr:nvSpPr>
        <xdr:cNvPr id="428" name="円/楕円 427"/>
        <xdr:cNvSpPr/>
      </xdr:nvSpPr>
      <xdr:spPr>
        <a:xfrm>
          <a:off x="9588500" y="13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162948</xdr:rowOff>
    </xdr:from>
    <xdr:ext cx="469744" cy="259045"/>
    <xdr:sp macro="" textlink="">
      <xdr:nvSpPr>
        <xdr:cNvPr id="429" name="テキスト ボックス 428"/>
        <xdr:cNvSpPr txBox="1"/>
      </xdr:nvSpPr>
      <xdr:spPr>
        <a:xfrm>
          <a:off x="9404427" y="1353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131223</xdr:rowOff>
    </xdr:from>
    <xdr:to>
      <xdr:col>12</xdr:col>
      <xdr:colOff>561975</xdr:colOff>
      <xdr:row>79</xdr:row>
      <xdr:rowOff>61373</xdr:rowOff>
    </xdr:to>
    <xdr:sp macro="" textlink="">
      <xdr:nvSpPr>
        <xdr:cNvPr id="430" name="円/楕円 429"/>
        <xdr:cNvSpPr/>
      </xdr:nvSpPr>
      <xdr:spPr>
        <a:xfrm>
          <a:off x="8699500" y="135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52500</xdr:rowOff>
    </xdr:from>
    <xdr:ext cx="469744" cy="259045"/>
    <xdr:sp macro="" textlink="">
      <xdr:nvSpPr>
        <xdr:cNvPr id="431" name="テキスト ボックス 430"/>
        <xdr:cNvSpPr txBox="1"/>
      </xdr:nvSpPr>
      <xdr:spPr>
        <a:xfrm>
          <a:off x="8515427" y="1359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130015</xdr:rowOff>
    </xdr:from>
    <xdr:to>
      <xdr:col>11</xdr:col>
      <xdr:colOff>358775</xdr:colOff>
      <xdr:row>79</xdr:row>
      <xdr:rowOff>60165</xdr:rowOff>
    </xdr:to>
    <xdr:sp macro="" textlink="">
      <xdr:nvSpPr>
        <xdr:cNvPr id="432" name="円/楕円 431"/>
        <xdr:cNvSpPr/>
      </xdr:nvSpPr>
      <xdr:spPr>
        <a:xfrm>
          <a:off x="7810500" y="13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51292</xdr:rowOff>
    </xdr:from>
    <xdr:ext cx="469744" cy="259045"/>
    <xdr:sp macro="" textlink="">
      <xdr:nvSpPr>
        <xdr:cNvPr id="433" name="テキスト ボックス 432"/>
        <xdr:cNvSpPr txBox="1"/>
      </xdr:nvSpPr>
      <xdr:spPr>
        <a:xfrm>
          <a:off x="7626427" y="135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131420</xdr:rowOff>
    </xdr:from>
    <xdr:to>
      <xdr:col>10</xdr:col>
      <xdr:colOff>155575</xdr:colOff>
      <xdr:row>79</xdr:row>
      <xdr:rowOff>61570</xdr:rowOff>
    </xdr:to>
    <xdr:sp macro="" textlink="">
      <xdr:nvSpPr>
        <xdr:cNvPr id="434" name="円/楕円 433"/>
        <xdr:cNvSpPr/>
      </xdr:nvSpPr>
      <xdr:spPr>
        <a:xfrm>
          <a:off x="6921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52697</xdr:rowOff>
    </xdr:from>
    <xdr:ext cx="469744" cy="259045"/>
    <xdr:sp macro="" textlink="">
      <xdr:nvSpPr>
        <xdr:cNvPr id="435" name="テキスト ボックス 434"/>
        <xdr:cNvSpPr txBox="1"/>
      </xdr:nvSpPr>
      <xdr:spPr>
        <a:xfrm>
          <a:off x="6737427" y="135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162674</xdr:rowOff>
    </xdr:from>
    <xdr:to>
      <xdr:col>15</xdr:col>
      <xdr:colOff>180975</xdr:colOff>
      <xdr:row>96</xdr:row>
      <xdr:rowOff>75234</xdr:rowOff>
    </xdr:to>
    <xdr:cxnSp macro="">
      <xdr:nvCxnSpPr>
        <xdr:cNvPr id="464" name="直線コネクタ 463"/>
        <xdr:cNvCxnSpPr/>
      </xdr:nvCxnSpPr>
      <xdr:spPr>
        <a:xfrm>
          <a:off x="9639300" y="16450424"/>
          <a:ext cx="8382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5"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162674</xdr:rowOff>
    </xdr:from>
    <xdr:to>
      <xdr:col>14</xdr:col>
      <xdr:colOff>28575</xdr:colOff>
      <xdr:row>95</xdr:row>
      <xdr:rowOff>170014</xdr:rowOff>
    </xdr:to>
    <xdr:cxnSp macro="">
      <xdr:nvCxnSpPr>
        <xdr:cNvPr id="467" name="直線コネクタ 466"/>
        <xdr:cNvCxnSpPr/>
      </xdr:nvCxnSpPr>
      <xdr:spPr>
        <a:xfrm flipV="1">
          <a:off x="8750300" y="16450424"/>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9" name="テキスト ボックス 468"/>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39332</xdr:rowOff>
    </xdr:from>
    <xdr:to>
      <xdr:col>12</xdr:col>
      <xdr:colOff>511175</xdr:colOff>
      <xdr:row>95</xdr:row>
      <xdr:rowOff>170014</xdr:rowOff>
    </xdr:to>
    <xdr:cxnSp macro="">
      <xdr:nvCxnSpPr>
        <xdr:cNvPr id="470" name="直線コネクタ 469"/>
        <xdr:cNvCxnSpPr/>
      </xdr:nvCxnSpPr>
      <xdr:spPr>
        <a:xfrm>
          <a:off x="7861300" y="16327082"/>
          <a:ext cx="8890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2" name="テキスト ボックス 471"/>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39332</xdr:rowOff>
    </xdr:from>
    <xdr:to>
      <xdr:col>11</xdr:col>
      <xdr:colOff>307975</xdr:colOff>
      <xdr:row>96</xdr:row>
      <xdr:rowOff>113512</xdr:rowOff>
    </xdr:to>
    <xdr:cxnSp macro="">
      <xdr:nvCxnSpPr>
        <xdr:cNvPr id="473" name="直線コネクタ 472"/>
        <xdr:cNvCxnSpPr/>
      </xdr:nvCxnSpPr>
      <xdr:spPr>
        <a:xfrm flipV="1">
          <a:off x="6972300" y="16327082"/>
          <a:ext cx="889000" cy="2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5" name="テキスト ボックス 474"/>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7" name="テキスト ボックス 476"/>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24434</xdr:rowOff>
    </xdr:from>
    <xdr:to>
      <xdr:col>15</xdr:col>
      <xdr:colOff>231775</xdr:colOff>
      <xdr:row>96</xdr:row>
      <xdr:rowOff>126034</xdr:rowOff>
    </xdr:to>
    <xdr:sp macro="" textlink="">
      <xdr:nvSpPr>
        <xdr:cNvPr id="483" name="円/楕円 482"/>
        <xdr:cNvSpPr/>
      </xdr:nvSpPr>
      <xdr:spPr>
        <a:xfrm>
          <a:off x="104267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2861</xdr:rowOff>
    </xdr:from>
    <xdr:ext cx="534377" cy="259045"/>
    <xdr:sp macro="" textlink="">
      <xdr:nvSpPr>
        <xdr:cNvPr id="484" name="土木費該当値テキスト"/>
        <xdr:cNvSpPr txBox="1"/>
      </xdr:nvSpPr>
      <xdr:spPr>
        <a:xfrm>
          <a:off x="10528300" y="164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111874</xdr:rowOff>
    </xdr:from>
    <xdr:to>
      <xdr:col>14</xdr:col>
      <xdr:colOff>79375</xdr:colOff>
      <xdr:row>96</xdr:row>
      <xdr:rowOff>42024</xdr:rowOff>
    </xdr:to>
    <xdr:sp macro="" textlink="">
      <xdr:nvSpPr>
        <xdr:cNvPr id="485" name="円/楕円 484"/>
        <xdr:cNvSpPr/>
      </xdr:nvSpPr>
      <xdr:spPr>
        <a:xfrm>
          <a:off x="9588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33151</xdr:rowOff>
    </xdr:from>
    <xdr:ext cx="534377" cy="259045"/>
    <xdr:sp macro="" textlink="">
      <xdr:nvSpPr>
        <xdr:cNvPr id="486" name="テキスト ボックス 485"/>
        <xdr:cNvSpPr txBox="1"/>
      </xdr:nvSpPr>
      <xdr:spPr>
        <a:xfrm>
          <a:off x="9372111" y="164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119214</xdr:rowOff>
    </xdr:from>
    <xdr:to>
      <xdr:col>12</xdr:col>
      <xdr:colOff>561975</xdr:colOff>
      <xdr:row>96</xdr:row>
      <xdr:rowOff>49364</xdr:rowOff>
    </xdr:to>
    <xdr:sp macro="" textlink="">
      <xdr:nvSpPr>
        <xdr:cNvPr id="487" name="円/楕円 486"/>
        <xdr:cNvSpPr/>
      </xdr:nvSpPr>
      <xdr:spPr>
        <a:xfrm>
          <a:off x="8699500" y="164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40491</xdr:rowOff>
    </xdr:from>
    <xdr:ext cx="534377" cy="259045"/>
    <xdr:sp macro="" textlink="">
      <xdr:nvSpPr>
        <xdr:cNvPr id="488" name="テキスト ボックス 487"/>
        <xdr:cNvSpPr txBox="1"/>
      </xdr:nvSpPr>
      <xdr:spPr>
        <a:xfrm>
          <a:off x="8483111" y="164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159982</xdr:rowOff>
    </xdr:from>
    <xdr:to>
      <xdr:col>11</xdr:col>
      <xdr:colOff>358775</xdr:colOff>
      <xdr:row>95</xdr:row>
      <xdr:rowOff>90132</xdr:rowOff>
    </xdr:to>
    <xdr:sp macro="" textlink="">
      <xdr:nvSpPr>
        <xdr:cNvPr id="489" name="円/楕円 488"/>
        <xdr:cNvSpPr/>
      </xdr:nvSpPr>
      <xdr:spPr>
        <a:xfrm>
          <a:off x="7810500" y="162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106659</xdr:rowOff>
    </xdr:from>
    <xdr:ext cx="534377" cy="259045"/>
    <xdr:sp macro="" textlink="">
      <xdr:nvSpPr>
        <xdr:cNvPr id="490" name="テキスト ボックス 489"/>
        <xdr:cNvSpPr txBox="1"/>
      </xdr:nvSpPr>
      <xdr:spPr>
        <a:xfrm>
          <a:off x="7594111" y="160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62712</xdr:rowOff>
    </xdr:from>
    <xdr:to>
      <xdr:col>10</xdr:col>
      <xdr:colOff>155575</xdr:colOff>
      <xdr:row>96</xdr:row>
      <xdr:rowOff>164312</xdr:rowOff>
    </xdr:to>
    <xdr:sp macro="" textlink="">
      <xdr:nvSpPr>
        <xdr:cNvPr id="491" name="円/楕円 490"/>
        <xdr:cNvSpPr/>
      </xdr:nvSpPr>
      <xdr:spPr>
        <a:xfrm>
          <a:off x="6921500" y="165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155439</xdr:rowOff>
    </xdr:from>
    <xdr:ext cx="534377" cy="259045"/>
    <xdr:sp macro="" textlink="">
      <xdr:nvSpPr>
        <xdr:cNvPr id="492" name="テキスト ボックス 491"/>
        <xdr:cNvSpPr txBox="1"/>
      </xdr:nvSpPr>
      <xdr:spPr>
        <a:xfrm>
          <a:off x="6705111" y="166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121275</xdr:rowOff>
    </xdr:from>
    <xdr:to>
      <xdr:col>23</xdr:col>
      <xdr:colOff>517525</xdr:colOff>
      <xdr:row>36</xdr:row>
      <xdr:rowOff>124018</xdr:rowOff>
    </xdr:to>
    <xdr:cxnSp macro="">
      <xdr:nvCxnSpPr>
        <xdr:cNvPr id="520" name="直線コネクタ 519"/>
        <xdr:cNvCxnSpPr/>
      </xdr:nvCxnSpPr>
      <xdr:spPr>
        <a:xfrm>
          <a:off x="15481300" y="62934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21"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121275</xdr:rowOff>
    </xdr:from>
    <xdr:to>
      <xdr:col>22</xdr:col>
      <xdr:colOff>365125</xdr:colOff>
      <xdr:row>37</xdr:row>
      <xdr:rowOff>1900</xdr:rowOff>
    </xdr:to>
    <xdr:cxnSp macro="">
      <xdr:nvCxnSpPr>
        <xdr:cNvPr id="523" name="直線コネクタ 522"/>
        <xdr:cNvCxnSpPr/>
      </xdr:nvCxnSpPr>
      <xdr:spPr>
        <a:xfrm flipV="1">
          <a:off x="14592300" y="6293475"/>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5" name="テキスト ボックス 524"/>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155245</xdr:rowOff>
    </xdr:from>
    <xdr:to>
      <xdr:col>21</xdr:col>
      <xdr:colOff>161925</xdr:colOff>
      <xdr:row>37</xdr:row>
      <xdr:rowOff>1900</xdr:rowOff>
    </xdr:to>
    <xdr:cxnSp macro="">
      <xdr:nvCxnSpPr>
        <xdr:cNvPr id="526" name="直線コネクタ 525"/>
        <xdr:cNvCxnSpPr/>
      </xdr:nvCxnSpPr>
      <xdr:spPr>
        <a:xfrm>
          <a:off x="13703300" y="632744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8" name="テキスト ボックス 527"/>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155245</xdr:rowOff>
    </xdr:from>
    <xdr:to>
      <xdr:col>19</xdr:col>
      <xdr:colOff>644525</xdr:colOff>
      <xdr:row>36</xdr:row>
      <xdr:rowOff>170424</xdr:rowOff>
    </xdr:to>
    <xdr:cxnSp macro="">
      <xdr:nvCxnSpPr>
        <xdr:cNvPr id="529" name="直線コネクタ 528"/>
        <xdr:cNvCxnSpPr/>
      </xdr:nvCxnSpPr>
      <xdr:spPr>
        <a:xfrm flipV="1">
          <a:off x="12814300" y="63274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31" name="テキスト ボックス 530"/>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3" name="テキスト ボックス 532"/>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73218</xdr:rowOff>
    </xdr:from>
    <xdr:to>
      <xdr:col>23</xdr:col>
      <xdr:colOff>568325</xdr:colOff>
      <xdr:row>37</xdr:row>
      <xdr:rowOff>3368</xdr:rowOff>
    </xdr:to>
    <xdr:sp macro="" textlink="">
      <xdr:nvSpPr>
        <xdr:cNvPr id="539" name="円/楕円 538"/>
        <xdr:cNvSpPr/>
      </xdr:nvSpPr>
      <xdr:spPr>
        <a:xfrm>
          <a:off x="16268700" y="62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51645</xdr:rowOff>
    </xdr:from>
    <xdr:ext cx="534377" cy="259045"/>
    <xdr:sp macro="" textlink="">
      <xdr:nvSpPr>
        <xdr:cNvPr id="540" name="消防費該当値テキスト"/>
        <xdr:cNvSpPr txBox="1"/>
      </xdr:nvSpPr>
      <xdr:spPr>
        <a:xfrm>
          <a:off x="16370300" y="6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70475</xdr:rowOff>
    </xdr:from>
    <xdr:to>
      <xdr:col>22</xdr:col>
      <xdr:colOff>415925</xdr:colOff>
      <xdr:row>37</xdr:row>
      <xdr:rowOff>625</xdr:rowOff>
    </xdr:to>
    <xdr:sp macro="" textlink="">
      <xdr:nvSpPr>
        <xdr:cNvPr id="541" name="円/楕円 540"/>
        <xdr:cNvSpPr/>
      </xdr:nvSpPr>
      <xdr:spPr>
        <a:xfrm>
          <a:off x="15430500" y="6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163202</xdr:rowOff>
    </xdr:from>
    <xdr:ext cx="534377" cy="259045"/>
    <xdr:sp macro="" textlink="">
      <xdr:nvSpPr>
        <xdr:cNvPr id="542" name="テキスト ボックス 541"/>
        <xdr:cNvSpPr txBox="1"/>
      </xdr:nvSpPr>
      <xdr:spPr>
        <a:xfrm>
          <a:off x="15214111" y="6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122550</xdr:rowOff>
    </xdr:from>
    <xdr:to>
      <xdr:col>21</xdr:col>
      <xdr:colOff>212725</xdr:colOff>
      <xdr:row>37</xdr:row>
      <xdr:rowOff>52700</xdr:rowOff>
    </xdr:to>
    <xdr:sp macro="" textlink="">
      <xdr:nvSpPr>
        <xdr:cNvPr id="543" name="円/楕円 542"/>
        <xdr:cNvSpPr/>
      </xdr:nvSpPr>
      <xdr:spPr>
        <a:xfrm>
          <a:off x="145415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43827</xdr:rowOff>
    </xdr:from>
    <xdr:ext cx="534377" cy="259045"/>
    <xdr:sp macro="" textlink="">
      <xdr:nvSpPr>
        <xdr:cNvPr id="544" name="テキスト ボックス 543"/>
        <xdr:cNvSpPr txBox="1"/>
      </xdr:nvSpPr>
      <xdr:spPr>
        <a:xfrm>
          <a:off x="14325111" y="63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104445</xdr:rowOff>
    </xdr:from>
    <xdr:to>
      <xdr:col>20</xdr:col>
      <xdr:colOff>9525</xdr:colOff>
      <xdr:row>37</xdr:row>
      <xdr:rowOff>34595</xdr:rowOff>
    </xdr:to>
    <xdr:sp macro="" textlink="">
      <xdr:nvSpPr>
        <xdr:cNvPr id="545" name="円/楕円 544"/>
        <xdr:cNvSpPr/>
      </xdr:nvSpPr>
      <xdr:spPr>
        <a:xfrm>
          <a:off x="13652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51122</xdr:rowOff>
    </xdr:from>
    <xdr:ext cx="534377" cy="259045"/>
    <xdr:sp macro="" textlink="">
      <xdr:nvSpPr>
        <xdr:cNvPr id="546" name="テキスト ボックス 545"/>
        <xdr:cNvSpPr txBox="1"/>
      </xdr:nvSpPr>
      <xdr:spPr>
        <a:xfrm>
          <a:off x="13436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119624</xdr:rowOff>
    </xdr:from>
    <xdr:to>
      <xdr:col>18</xdr:col>
      <xdr:colOff>492125</xdr:colOff>
      <xdr:row>37</xdr:row>
      <xdr:rowOff>49774</xdr:rowOff>
    </xdr:to>
    <xdr:sp macro="" textlink="">
      <xdr:nvSpPr>
        <xdr:cNvPr id="547" name="円/楕円 546"/>
        <xdr:cNvSpPr/>
      </xdr:nvSpPr>
      <xdr:spPr>
        <a:xfrm>
          <a:off x="12763500" y="62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66301</xdr:rowOff>
    </xdr:from>
    <xdr:ext cx="534377" cy="259045"/>
    <xdr:sp macro="" textlink="">
      <xdr:nvSpPr>
        <xdr:cNvPr id="548" name="テキスト ボックス 547"/>
        <xdr:cNvSpPr txBox="1"/>
      </xdr:nvSpPr>
      <xdr:spPr>
        <a:xfrm>
          <a:off x="12547111" y="60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48108</xdr:rowOff>
    </xdr:from>
    <xdr:to>
      <xdr:col>23</xdr:col>
      <xdr:colOff>517525</xdr:colOff>
      <xdr:row>57</xdr:row>
      <xdr:rowOff>58014</xdr:rowOff>
    </xdr:to>
    <xdr:cxnSp macro="">
      <xdr:nvCxnSpPr>
        <xdr:cNvPr id="578" name="直線コネクタ 577"/>
        <xdr:cNvCxnSpPr/>
      </xdr:nvCxnSpPr>
      <xdr:spPr>
        <a:xfrm flipV="1">
          <a:off x="15481300" y="982075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18561</xdr:rowOff>
    </xdr:from>
    <xdr:to>
      <xdr:col>22</xdr:col>
      <xdr:colOff>365125</xdr:colOff>
      <xdr:row>57</xdr:row>
      <xdr:rowOff>58014</xdr:rowOff>
    </xdr:to>
    <xdr:cxnSp macro="">
      <xdr:nvCxnSpPr>
        <xdr:cNvPr id="581" name="直線コネクタ 580"/>
        <xdr:cNvCxnSpPr/>
      </xdr:nvCxnSpPr>
      <xdr:spPr>
        <a:xfrm>
          <a:off x="14592300" y="9791211"/>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3" name="テキスト ボックス 582"/>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18561</xdr:rowOff>
    </xdr:from>
    <xdr:to>
      <xdr:col>21</xdr:col>
      <xdr:colOff>161925</xdr:colOff>
      <xdr:row>57</xdr:row>
      <xdr:rowOff>80855</xdr:rowOff>
    </xdr:to>
    <xdr:cxnSp macro="">
      <xdr:nvCxnSpPr>
        <xdr:cNvPr id="584" name="直線コネクタ 583"/>
        <xdr:cNvCxnSpPr/>
      </xdr:nvCxnSpPr>
      <xdr:spPr>
        <a:xfrm flipV="1">
          <a:off x="13703300" y="9791211"/>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6" name="テキスト ボックス 585"/>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145282</xdr:rowOff>
    </xdr:from>
    <xdr:to>
      <xdr:col>19</xdr:col>
      <xdr:colOff>644525</xdr:colOff>
      <xdr:row>57</xdr:row>
      <xdr:rowOff>80855</xdr:rowOff>
    </xdr:to>
    <xdr:cxnSp macro="">
      <xdr:nvCxnSpPr>
        <xdr:cNvPr id="587" name="直線コネクタ 586"/>
        <xdr:cNvCxnSpPr/>
      </xdr:nvCxnSpPr>
      <xdr:spPr>
        <a:xfrm>
          <a:off x="12814300" y="9746482"/>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9" name="テキスト ボックス 588"/>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91" name="テキスト ボックス 590"/>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168758</xdr:rowOff>
    </xdr:from>
    <xdr:to>
      <xdr:col>23</xdr:col>
      <xdr:colOff>568325</xdr:colOff>
      <xdr:row>57</xdr:row>
      <xdr:rowOff>98908</xdr:rowOff>
    </xdr:to>
    <xdr:sp macro="" textlink="">
      <xdr:nvSpPr>
        <xdr:cNvPr id="597" name="円/楕円 596"/>
        <xdr:cNvSpPr/>
      </xdr:nvSpPr>
      <xdr:spPr>
        <a:xfrm>
          <a:off x="16268700" y="97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147185</xdr:rowOff>
    </xdr:from>
    <xdr:ext cx="534377" cy="259045"/>
    <xdr:sp macro="" textlink="">
      <xdr:nvSpPr>
        <xdr:cNvPr id="598" name="教育費該当値テキスト"/>
        <xdr:cNvSpPr txBox="1"/>
      </xdr:nvSpPr>
      <xdr:spPr>
        <a:xfrm>
          <a:off x="16370300" y="974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7214</xdr:rowOff>
    </xdr:from>
    <xdr:to>
      <xdr:col>22</xdr:col>
      <xdr:colOff>415925</xdr:colOff>
      <xdr:row>57</xdr:row>
      <xdr:rowOff>108814</xdr:rowOff>
    </xdr:to>
    <xdr:sp macro="" textlink="">
      <xdr:nvSpPr>
        <xdr:cNvPr id="599" name="円/楕円 598"/>
        <xdr:cNvSpPr/>
      </xdr:nvSpPr>
      <xdr:spPr>
        <a:xfrm>
          <a:off x="15430500" y="9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99941</xdr:rowOff>
    </xdr:from>
    <xdr:ext cx="534377" cy="259045"/>
    <xdr:sp macro="" textlink="">
      <xdr:nvSpPr>
        <xdr:cNvPr id="600" name="テキスト ボックス 599"/>
        <xdr:cNvSpPr txBox="1"/>
      </xdr:nvSpPr>
      <xdr:spPr>
        <a:xfrm>
          <a:off x="15214111" y="9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139211</xdr:rowOff>
    </xdr:from>
    <xdr:to>
      <xdr:col>21</xdr:col>
      <xdr:colOff>212725</xdr:colOff>
      <xdr:row>57</xdr:row>
      <xdr:rowOff>69361</xdr:rowOff>
    </xdr:to>
    <xdr:sp macro="" textlink="">
      <xdr:nvSpPr>
        <xdr:cNvPr id="601" name="円/楕円 600"/>
        <xdr:cNvSpPr/>
      </xdr:nvSpPr>
      <xdr:spPr>
        <a:xfrm>
          <a:off x="145415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60488</xdr:rowOff>
    </xdr:from>
    <xdr:ext cx="534377" cy="259045"/>
    <xdr:sp macro="" textlink="">
      <xdr:nvSpPr>
        <xdr:cNvPr id="602" name="テキスト ボックス 601"/>
        <xdr:cNvSpPr txBox="1"/>
      </xdr:nvSpPr>
      <xdr:spPr>
        <a:xfrm>
          <a:off x="14325111" y="98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30055</xdr:rowOff>
    </xdr:from>
    <xdr:to>
      <xdr:col>20</xdr:col>
      <xdr:colOff>9525</xdr:colOff>
      <xdr:row>57</xdr:row>
      <xdr:rowOff>131655</xdr:rowOff>
    </xdr:to>
    <xdr:sp macro="" textlink="">
      <xdr:nvSpPr>
        <xdr:cNvPr id="603" name="円/楕円 602"/>
        <xdr:cNvSpPr/>
      </xdr:nvSpPr>
      <xdr:spPr>
        <a:xfrm>
          <a:off x="13652500" y="9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122782</xdr:rowOff>
    </xdr:from>
    <xdr:ext cx="534377" cy="259045"/>
    <xdr:sp macro="" textlink="">
      <xdr:nvSpPr>
        <xdr:cNvPr id="604" name="テキスト ボックス 603"/>
        <xdr:cNvSpPr txBox="1"/>
      </xdr:nvSpPr>
      <xdr:spPr>
        <a:xfrm>
          <a:off x="13436111" y="9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94482</xdr:rowOff>
    </xdr:from>
    <xdr:to>
      <xdr:col>18</xdr:col>
      <xdr:colOff>492125</xdr:colOff>
      <xdr:row>57</xdr:row>
      <xdr:rowOff>24632</xdr:rowOff>
    </xdr:to>
    <xdr:sp macro="" textlink="">
      <xdr:nvSpPr>
        <xdr:cNvPr id="605" name="円/楕円 604"/>
        <xdr:cNvSpPr/>
      </xdr:nvSpPr>
      <xdr:spPr>
        <a:xfrm>
          <a:off x="12763500" y="96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15759</xdr:rowOff>
    </xdr:from>
    <xdr:ext cx="534377" cy="259045"/>
    <xdr:sp macro="" textlink="">
      <xdr:nvSpPr>
        <xdr:cNvPr id="606" name="テキスト ボックス 605"/>
        <xdr:cNvSpPr txBox="1"/>
      </xdr:nvSpPr>
      <xdr:spPr>
        <a:xfrm>
          <a:off x="12547111" y="978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134603</xdr:rowOff>
    </xdr:from>
    <xdr:to>
      <xdr:col>23</xdr:col>
      <xdr:colOff>517525</xdr:colOff>
      <xdr:row>78</xdr:row>
      <xdr:rowOff>139106</xdr:rowOff>
    </xdr:to>
    <xdr:cxnSp macro="">
      <xdr:nvCxnSpPr>
        <xdr:cNvPr id="633" name="直線コネクタ 632"/>
        <xdr:cNvCxnSpPr/>
      </xdr:nvCxnSpPr>
      <xdr:spPr>
        <a:xfrm flipV="1">
          <a:off x="15481300" y="13507703"/>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4"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139106</xdr:rowOff>
    </xdr:from>
    <xdr:to>
      <xdr:col>22</xdr:col>
      <xdr:colOff>365125</xdr:colOff>
      <xdr:row>78</xdr:row>
      <xdr:rowOff>139700</xdr:rowOff>
    </xdr:to>
    <xdr:cxnSp macro="">
      <xdr:nvCxnSpPr>
        <xdr:cNvPr id="636" name="直線コネクタ 635"/>
        <xdr:cNvCxnSpPr/>
      </xdr:nvCxnSpPr>
      <xdr:spPr>
        <a:xfrm flipV="1">
          <a:off x="14592300" y="1351220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104245</xdr:rowOff>
    </xdr:from>
    <xdr:to>
      <xdr:col>21</xdr:col>
      <xdr:colOff>161925</xdr:colOff>
      <xdr:row>78</xdr:row>
      <xdr:rowOff>139700</xdr:rowOff>
    </xdr:to>
    <xdr:cxnSp macro="">
      <xdr:nvCxnSpPr>
        <xdr:cNvPr id="639" name="直線コネクタ 638"/>
        <xdr:cNvCxnSpPr/>
      </xdr:nvCxnSpPr>
      <xdr:spPr>
        <a:xfrm>
          <a:off x="13703300" y="13477345"/>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164640</xdr:rowOff>
    </xdr:from>
    <xdr:to>
      <xdr:col>19</xdr:col>
      <xdr:colOff>644525</xdr:colOff>
      <xdr:row>78</xdr:row>
      <xdr:rowOff>104245</xdr:rowOff>
    </xdr:to>
    <xdr:cxnSp macro="">
      <xdr:nvCxnSpPr>
        <xdr:cNvPr id="642" name="直線コネクタ 641"/>
        <xdr:cNvCxnSpPr/>
      </xdr:nvCxnSpPr>
      <xdr:spPr>
        <a:xfrm>
          <a:off x="12814300" y="13023390"/>
          <a:ext cx="889000" cy="45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6" name="テキスト ボックス 645"/>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83803</xdr:rowOff>
    </xdr:from>
    <xdr:to>
      <xdr:col>23</xdr:col>
      <xdr:colOff>568325</xdr:colOff>
      <xdr:row>79</xdr:row>
      <xdr:rowOff>13953</xdr:rowOff>
    </xdr:to>
    <xdr:sp macro="" textlink="">
      <xdr:nvSpPr>
        <xdr:cNvPr id="652" name="円/楕円 651"/>
        <xdr:cNvSpPr/>
      </xdr:nvSpPr>
      <xdr:spPr>
        <a:xfrm>
          <a:off x="16268700" y="134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3"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88306</xdr:rowOff>
    </xdr:from>
    <xdr:to>
      <xdr:col>22</xdr:col>
      <xdr:colOff>415925</xdr:colOff>
      <xdr:row>79</xdr:row>
      <xdr:rowOff>18456</xdr:rowOff>
    </xdr:to>
    <xdr:sp macro="" textlink="">
      <xdr:nvSpPr>
        <xdr:cNvPr id="654" name="円/楕円 653"/>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9583</xdr:rowOff>
    </xdr:from>
    <xdr:ext cx="313932" cy="259045"/>
    <xdr:sp macro="" textlink="">
      <xdr:nvSpPr>
        <xdr:cNvPr id="655" name="テキスト ボックス 654"/>
        <xdr:cNvSpPr txBox="1"/>
      </xdr:nvSpPr>
      <xdr:spPr>
        <a:xfrm>
          <a:off x="15324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53445</xdr:rowOff>
    </xdr:from>
    <xdr:to>
      <xdr:col>20</xdr:col>
      <xdr:colOff>9525</xdr:colOff>
      <xdr:row>78</xdr:row>
      <xdr:rowOff>155045</xdr:rowOff>
    </xdr:to>
    <xdr:sp macro="" textlink="">
      <xdr:nvSpPr>
        <xdr:cNvPr id="658" name="円/楕円 657"/>
        <xdr:cNvSpPr/>
      </xdr:nvSpPr>
      <xdr:spPr>
        <a:xfrm>
          <a:off x="13652500" y="134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146172</xdr:rowOff>
    </xdr:from>
    <xdr:ext cx="469744" cy="259045"/>
    <xdr:sp macro="" textlink="">
      <xdr:nvSpPr>
        <xdr:cNvPr id="659" name="テキスト ボックス 658"/>
        <xdr:cNvSpPr txBox="1"/>
      </xdr:nvSpPr>
      <xdr:spPr>
        <a:xfrm>
          <a:off x="13468427" y="1351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113840</xdr:rowOff>
    </xdr:from>
    <xdr:to>
      <xdr:col>18</xdr:col>
      <xdr:colOff>492125</xdr:colOff>
      <xdr:row>76</xdr:row>
      <xdr:rowOff>43991</xdr:rowOff>
    </xdr:to>
    <xdr:sp macro="" textlink="">
      <xdr:nvSpPr>
        <xdr:cNvPr id="660" name="円/楕円 659"/>
        <xdr:cNvSpPr/>
      </xdr:nvSpPr>
      <xdr:spPr>
        <a:xfrm>
          <a:off x="127635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60517</xdr:rowOff>
    </xdr:from>
    <xdr:ext cx="534377" cy="259045"/>
    <xdr:sp macro="" textlink="">
      <xdr:nvSpPr>
        <xdr:cNvPr id="661" name="テキスト ボックス 660"/>
        <xdr:cNvSpPr txBox="1"/>
      </xdr:nvSpPr>
      <xdr:spPr>
        <a:xfrm>
          <a:off x="12547111" y="127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141542</xdr:rowOff>
    </xdr:from>
    <xdr:to>
      <xdr:col>23</xdr:col>
      <xdr:colOff>517525</xdr:colOff>
      <xdr:row>96</xdr:row>
      <xdr:rowOff>155321</xdr:rowOff>
    </xdr:to>
    <xdr:cxnSp macro="">
      <xdr:nvCxnSpPr>
        <xdr:cNvPr id="690" name="直線コネクタ 689"/>
        <xdr:cNvCxnSpPr/>
      </xdr:nvCxnSpPr>
      <xdr:spPr>
        <a:xfrm flipV="1">
          <a:off x="15481300" y="16600742"/>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105321</xdr:rowOff>
    </xdr:from>
    <xdr:to>
      <xdr:col>22</xdr:col>
      <xdr:colOff>365125</xdr:colOff>
      <xdr:row>96</xdr:row>
      <xdr:rowOff>155321</xdr:rowOff>
    </xdr:to>
    <xdr:cxnSp macro="">
      <xdr:nvCxnSpPr>
        <xdr:cNvPr id="693" name="直線コネクタ 692"/>
        <xdr:cNvCxnSpPr/>
      </xdr:nvCxnSpPr>
      <xdr:spPr>
        <a:xfrm>
          <a:off x="14592300" y="16564521"/>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5" name="テキスト ボックス 694"/>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92863</xdr:rowOff>
    </xdr:from>
    <xdr:to>
      <xdr:col>21</xdr:col>
      <xdr:colOff>161925</xdr:colOff>
      <xdr:row>96</xdr:row>
      <xdr:rowOff>105321</xdr:rowOff>
    </xdr:to>
    <xdr:cxnSp macro="">
      <xdr:nvCxnSpPr>
        <xdr:cNvPr id="696" name="直線コネクタ 695"/>
        <xdr:cNvCxnSpPr/>
      </xdr:nvCxnSpPr>
      <xdr:spPr>
        <a:xfrm>
          <a:off x="13703300" y="1655206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8" name="テキスト ボックス 697"/>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92850</xdr:rowOff>
    </xdr:from>
    <xdr:to>
      <xdr:col>19</xdr:col>
      <xdr:colOff>644525</xdr:colOff>
      <xdr:row>96</xdr:row>
      <xdr:rowOff>92863</xdr:rowOff>
    </xdr:to>
    <xdr:cxnSp macro="">
      <xdr:nvCxnSpPr>
        <xdr:cNvPr id="699" name="直線コネクタ 698"/>
        <xdr:cNvCxnSpPr/>
      </xdr:nvCxnSpPr>
      <xdr:spPr>
        <a:xfrm>
          <a:off x="12814300" y="1655205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1" name="テキスト ボックス 700"/>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3" name="テキスト ボックス 702"/>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90742</xdr:rowOff>
    </xdr:from>
    <xdr:to>
      <xdr:col>23</xdr:col>
      <xdr:colOff>568325</xdr:colOff>
      <xdr:row>97</xdr:row>
      <xdr:rowOff>20892</xdr:rowOff>
    </xdr:to>
    <xdr:sp macro="" textlink="">
      <xdr:nvSpPr>
        <xdr:cNvPr id="709" name="円/楕円 708"/>
        <xdr:cNvSpPr/>
      </xdr:nvSpPr>
      <xdr:spPr>
        <a:xfrm>
          <a:off x="16268700" y="165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69169</xdr:rowOff>
    </xdr:from>
    <xdr:ext cx="534377" cy="259045"/>
    <xdr:sp macro="" textlink="">
      <xdr:nvSpPr>
        <xdr:cNvPr id="710" name="公債費該当値テキスト"/>
        <xdr:cNvSpPr txBox="1"/>
      </xdr:nvSpPr>
      <xdr:spPr>
        <a:xfrm>
          <a:off x="16370300" y="165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104521</xdr:rowOff>
    </xdr:from>
    <xdr:to>
      <xdr:col>22</xdr:col>
      <xdr:colOff>415925</xdr:colOff>
      <xdr:row>97</xdr:row>
      <xdr:rowOff>34671</xdr:rowOff>
    </xdr:to>
    <xdr:sp macro="" textlink="">
      <xdr:nvSpPr>
        <xdr:cNvPr id="711" name="円/楕円 710"/>
        <xdr:cNvSpPr/>
      </xdr:nvSpPr>
      <xdr:spPr>
        <a:xfrm>
          <a:off x="15430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25798</xdr:rowOff>
    </xdr:from>
    <xdr:ext cx="534377" cy="259045"/>
    <xdr:sp macro="" textlink="">
      <xdr:nvSpPr>
        <xdr:cNvPr id="712" name="テキスト ボックス 711"/>
        <xdr:cNvSpPr txBox="1"/>
      </xdr:nvSpPr>
      <xdr:spPr>
        <a:xfrm>
          <a:off x="15214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54521</xdr:rowOff>
    </xdr:from>
    <xdr:to>
      <xdr:col>21</xdr:col>
      <xdr:colOff>212725</xdr:colOff>
      <xdr:row>96</xdr:row>
      <xdr:rowOff>156121</xdr:rowOff>
    </xdr:to>
    <xdr:sp macro="" textlink="">
      <xdr:nvSpPr>
        <xdr:cNvPr id="713" name="円/楕円 712"/>
        <xdr:cNvSpPr/>
      </xdr:nvSpPr>
      <xdr:spPr>
        <a:xfrm>
          <a:off x="14541500" y="165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147248</xdr:rowOff>
    </xdr:from>
    <xdr:ext cx="534377" cy="259045"/>
    <xdr:sp macro="" textlink="">
      <xdr:nvSpPr>
        <xdr:cNvPr id="714" name="テキスト ボックス 713"/>
        <xdr:cNvSpPr txBox="1"/>
      </xdr:nvSpPr>
      <xdr:spPr>
        <a:xfrm>
          <a:off x="14325111" y="166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42063</xdr:rowOff>
    </xdr:from>
    <xdr:to>
      <xdr:col>20</xdr:col>
      <xdr:colOff>9525</xdr:colOff>
      <xdr:row>96</xdr:row>
      <xdr:rowOff>143663</xdr:rowOff>
    </xdr:to>
    <xdr:sp macro="" textlink="">
      <xdr:nvSpPr>
        <xdr:cNvPr id="715" name="円/楕円 714"/>
        <xdr:cNvSpPr/>
      </xdr:nvSpPr>
      <xdr:spPr>
        <a:xfrm>
          <a:off x="13652500" y="165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134790</xdr:rowOff>
    </xdr:from>
    <xdr:ext cx="534377" cy="259045"/>
    <xdr:sp macro="" textlink="">
      <xdr:nvSpPr>
        <xdr:cNvPr id="716" name="テキスト ボックス 715"/>
        <xdr:cNvSpPr txBox="1"/>
      </xdr:nvSpPr>
      <xdr:spPr>
        <a:xfrm>
          <a:off x="13436111" y="165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42050</xdr:rowOff>
    </xdr:from>
    <xdr:to>
      <xdr:col>18</xdr:col>
      <xdr:colOff>492125</xdr:colOff>
      <xdr:row>96</xdr:row>
      <xdr:rowOff>143650</xdr:rowOff>
    </xdr:to>
    <xdr:sp macro="" textlink="">
      <xdr:nvSpPr>
        <xdr:cNvPr id="717" name="円/楕円 716"/>
        <xdr:cNvSpPr/>
      </xdr:nvSpPr>
      <xdr:spPr>
        <a:xfrm>
          <a:off x="12763500" y="165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134777</xdr:rowOff>
    </xdr:from>
    <xdr:ext cx="534377" cy="259045"/>
    <xdr:sp macro="" textlink="">
      <xdr:nvSpPr>
        <xdr:cNvPr id="718" name="テキスト ボックス 717"/>
        <xdr:cNvSpPr txBox="1"/>
      </xdr:nvSpPr>
      <xdr:spPr>
        <a:xfrm>
          <a:off x="12547111" y="165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毎年度増加が続いている民生費だが、</a:t>
          </a:r>
          <a:r>
            <a:rPr kumimoji="1" lang="en-US" altLang="ja-JP" sz="1300">
              <a:latin typeface="ＭＳ Ｐゴシック"/>
            </a:rPr>
            <a:t>H28</a:t>
          </a:r>
          <a:r>
            <a:rPr kumimoji="1" lang="ja-JP" altLang="en-US" sz="1300">
              <a:latin typeface="ＭＳ Ｐゴシック"/>
            </a:rPr>
            <a:t>については住民一人当たりのコストが前年度より </a:t>
          </a:r>
          <a:r>
            <a:rPr kumimoji="1" lang="en-US" altLang="ja-JP" sz="1300">
              <a:latin typeface="ＭＳ Ｐゴシック"/>
            </a:rPr>
            <a:t>7,841</a:t>
          </a:r>
          <a:r>
            <a:rPr kumimoji="1" lang="ja-JP" altLang="en-US" sz="1300">
              <a:latin typeface="ＭＳ Ｐゴシック"/>
            </a:rPr>
            <a:t>円増の</a:t>
          </a:r>
          <a:r>
            <a:rPr kumimoji="1" lang="en-US" altLang="ja-JP" sz="1300">
              <a:latin typeface="ＭＳ Ｐゴシック"/>
            </a:rPr>
            <a:t>119,045</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これは類似団体内の最小値ではあるものの、障害福祉サービス給付事業や民間保育所等児童入所事業等における経常的経費が依然として増加傾向にあることから、今後も増となる見込みである。</a:t>
          </a:r>
          <a:endParaRPr kumimoji="1" lang="en-US" altLang="ja-JP" sz="1300">
            <a:latin typeface="ＭＳ Ｐゴシック"/>
          </a:endParaRPr>
        </a:p>
        <a:p>
          <a:r>
            <a:rPr kumimoji="1" lang="ja-JP" altLang="en-US" sz="1300">
              <a:latin typeface="ＭＳ Ｐゴシック"/>
            </a:rPr>
            <a:t>一方で、土木費については、前年度より </a:t>
          </a:r>
          <a:r>
            <a:rPr kumimoji="1" lang="en-US" altLang="ja-JP" sz="1300">
              <a:latin typeface="ＭＳ Ｐゴシック"/>
            </a:rPr>
            <a:t>6,615</a:t>
          </a:r>
          <a:r>
            <a:rPr kumimoji="1" lang="ja-JP" altLang="en-US" sz="1300">
              <a:latin typeface="ＭＳ Ｐゴシック"/>
            </a:rPr>
            <a:t>円減の</a:t>
          </a:r>
          <a:r>
            <a:rPr kumimoji="1" lang="en-US" altLang="ja-JP" sz="1300">
              <a:latin typeface="ＭＳ Ｐゴシック"/>
            </a:rPr>
            <a:t>38,076</a:t>
          </a:r>
          <a:r>
            <a:rPr kumimoji="1" lang="ja-JP" altLang="en-US" sz="1300">
              <a:latin typeface="ＭＳ Ｐゴシック"/>
            </a:rPr>
            <a:t>円となり、類似団体平均からは</a:t>
          </a:r>
          <a:r>
            <a:rPr kumimoji="1" lang="en-US" altLang="ja-JP" sz="1300">
              <a:latin typeface="ＭＳ Ｐゴシック"/>
            </a:rPr>
            <a:t>10,508</a:t>
          </a:r>
          <a:r>
            <a:rPr kumimoji="1" lang="ja-JP" altLang="en-US" sz="1300">
              <a:latin typeface="ＭＳ Ｐゴシック"/>
            </a:rPr>
            <a:t>円下回っているが、これは主に公営企業会計への繰出金の減によるものである。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財政調整基金残高は、収支状況の改善により当初予定していた取崩しを回避し、積み増しすることができたため、比率としては</a:t>
          </a:r>
          <a:r>
            <a:rPr kumimoji="1" lang="en-US" altLang="ja-JP" sz="1200">
              <a:latin typeface="ＭＳ ゴシック" pitchFamily="49" charset="-128"/>
              <a:ea typeface="ＭＳ ゴシック" pitchFamily="49" charset="-128"/>
            </a:rPr>
            <a:t>0.01</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実質収支額は、地方交付税の減等による歳入歳出差引額の減や翌年度へ繰り越すべき財源の増等により、前年度より </a:t>
          </a:r>
          <a:r>
            <a:rPr kumimoji="1" lang="en-US" altLang="ja-JP" sz="1200">
              <a:latin typeface="ＭＳ ゴシック" pitchFamily="49" charset="-128"/>
              <a:ea typeface="ＭＳ ゴシック" pitchFamily="49" charset="-128"/>
            </a:rPr>
            <a:t>2.53</a:t>
          </a:r>
          <a:r>
            <a:rPr kumimoji="1" lang="ja-JP" altLang="en-US" sz="1200">
              <a:latin typeface="ＭＳ ゴシック" pitchFamily="49" charset="-128"/>
              <a:ea typeface="ＭＳ ゴシック" pitchFamily="49" charset="-128"/>
            </a:rPr>
            <a:t>ポイント低下することとなった。また、それに伴い、実質単年度収支も</a:t>
          </a:r>
          <a:r>
            <a:rPr kumimoji="1" lang="en-US" altLang="ja-JP" sz="1200">
              <a:latin typeface="ＭＳ ゴシック" pitchFamily="49" charset="-128"/>
              <a:ea typeface="ＭＳ ゴシック" pitchFamily="49" charset="-128"/>
            </a:rPr>
            <a:t>5.27</a:t>
          </a:r>
          <a:r>
            <a:rPr kumimoji="1" lang="ja-JP" altLang="en-US" sz="1200">
              <a:latin typeface="ＭＳ ゴシック" pitchFamily="49" charset="-128"/>
              <a:ea typeface="ＭＳ ゴシック" pitchFamily="49" charset="-128"/>
            </a:rPr>
            <a:t>ポイント低下している。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今後も事務事業の見直しや行財政改革の推進により、慎重な財政運営に努める。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実質赤字比率及び連結実質赤字比率の状況ついては、いずれの年度も黒字となっている。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一般会計以外の各会計における標準財政規模に対する割合については、国民健康保険特別会計において給付費等の減により前年度より</a:t>
          </a:r>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1.39</a:t>
          </a:r>
          <a:r>
            <a:rPr kumimoji="1" lang="ja-JP" altLang="en-US" sz="1400" baseline="0">
              <a:latin typeface="ＭＳ ゴシック" pitchFamily="49" charset="-128"/>
              <a:ea typeface="ＭＳ ゴシック" pitchFamily="49" charset="-128"/>
            </a:rPr>
            <a:t>ポイント上昇しているが、その他の会計については、大きな変化は見られない。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今後も、第</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次那珂市行財政改革大綱に基づき、健全で効率的な行財政運営の推進に努める。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19289756</v>
      </c>
      <c r="BO4" s="381"/>
      <c r="BP4" s="381"/>
      <c r="BQ4" s="381"/>
      <c r="BR4" s="381"/>
      <c r="BS4" s="381"/>
      <c r="BT4" s="381"/>
      <c r="BU4" s="382"/>
      <c r="BV4" s="380">
        <v>19598020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7.9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18592845</v>
      </c>
      <c r="BO5" s="418"/>
      <c r="BP5" s="418"/>
      <c r="BQ5" s="418"/>
      <c r="BR5" s="418"/>
      <c r="BS5" s="418"/>
      <c r="BT5" s="418"/>
      <c r="BU5" s="419"/>
      <c r="BV5" s="417">
        <v>18615249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91.7</v>
      </c>
      <c r="CU5" s="415"/>
      <c r="CV5" s="415"/>
      <c r="CW5" s="415"/>
      <c r="CX5" s="415"/>
      <c r="CY5" s="415"/>
      <c r="CZ5" s="415"/>
      <c r="DA5" s="416"/>
      <c r="DB5" s="414">
        <v>89.7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696911</v>
      </c>
      <c r="BO6" s="418"/>
      <c r="BP6" s="418"/>
      <c r="BQ6" s="418"/>
      <c r="BR6" s="418"/>
      <c r="BS6" s="418"/>
      <c r="BT6" s="418"/>
      <c r="BU6" s="419"/>
      <c r="BV6" s="417">
        <v>982771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97.7</v>
      </c>
      <c r="CU6" s="455"/>
      <c r="CV6" s="455"/>
      <c r="CW6" s="455"/>
      <c r="CX6" s="455"/>
      <c r="CY6" s="455"/>
      <c r="CZ6" s="455"/>
      <c r="DA6" s="456"/>
      <c r="DB6" s="454">
        <v>96.7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48421</v>
      </c>
      <c r="BO7" s="418"/>
      <c r="BP7" s="418"/>
      <c r="BQ7" s="418"/>
      <c r="BR7" s="418"/>
      <c r="BS7" s="418"/>
      <c r="BT7" s="418"/>
      <c r="BU7" s="419"/>
      <c r="BV7" s="417">
        <v>28655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12094316</v>
      </c>
      <c r="CU7" s="418"/>
      <c r="CV7" s="418"/>
      <c r="CW7" s="418"/>
      <c r="CX7" s="418"/>
      <c r="CY7" s="418"/>
      <c r="CZ7" s="418"/>
      <c r="DA7" s="419"/>
      <c r="DB7" s="417">
        <v>12094420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648490</v>
      </c>
      <c r="BO8" s="418"/>
      <c r="BP8" s="418"/>
      <c r="BQ8" s="418"/>
      <c r="BR8" s="418"/>
      <c r="BS8" s="418"/>
      <c r="BT8" s="418"/>
      <c r="BU8" s="419"/>
      <c r="BV8" s="417">
        <v>954116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0.65</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54276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-305626</v>
      </c>
      <c r="BO9" s="418"/>
      <c r="BP9" s="418"/>
      <c r="BQ9" s="418"/>
      <c r="BR9" s="418"/>
      <c r="BS9" s="418"/>
      <c r="BT9" s="418"/>
      <c r="BU9" s="419"/>
      <c r="BV9" s="417">
        <v>315181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54240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450</v>
      </c>
      <c r="BO10" s="418"/>
      <c r="BP10" s="418"/>
      <c r="BQ10" s="418"/>
      <c r="BR10" s="418"/>
      <c r="BS10" s="418"/>
      <c r="BT10" s="418"/>
      <c r="BU10" s="419"/>
      <c r="BV10" s="417">
        <v>98411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v>81622</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55431</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55224</v>
      </c>
      <c r="S13" s="499"/>
      <c r="T13" s="499"/>
      <c r="U13" s="499"/>
      <c r="V13" s="500"/>
      <c r="W13" s="433" t="s">
        <v>122</v>
      </c>
      <c r="X13" s="434"/>
      <c r="Y13" s="434"/>
      <c r="Z13" s="434"/>
      <c r="AA13" s="434"/>
      <c r="AB13" s="424"/>
      <c r="AC13" s="468">
        <v>1450</v>
      </c>
      <c r="AD13" s="469"/>
      <c r="AE13" s="469"/>
      <c r="AF13" s="469"/>
      <c r="AG13" s="508"/>
      <c r="AH13" s="468">
        <v>1606</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-223554</v>
      </c>
      <c r="BO13" s="418"/>
      <c r="BP13" s="418"/>
      <c r="BQ13" s="418"/>
      <c r="BR13" s="418"/>
      <c r="BS13" s="418"/>
      <c r="BT13" s="418"/>
      <c r="BU13" s="419"/>
      <c r="BV13" s="417">
        <v>413592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7.2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55651</v>
      </c>
      <c r="S14" s="499"/>
      <c r="T14" s="499"/>
      <c r="U14" s="499"/>
      <c r="V14" s="500"/>
      <c r="W14" s="407"/>
      <c r="X14" s="408"/>
      <c r="Y14" s="408"/>
      <c r="Z14" s="408"/>
      <c r="AA14" s="408"/>
      <c r="AB14" s="397"/>
      <c r="AC14" s="501">
        <v>5.9</v>
      </c>
      <c r="AD14" s="502"/>
      <c r="AE14" s="502"/>
      <c r="AF14" s="502"/>
      <c r="AG14" s="503"/>
      <c r="AH14" s="501">
        <v>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16.2</v>
      </c>
      <c r="CU14" s="513"/>
      <c r="CV14" s="513"/>
      <c r="CW14" s="513"/>
      <c r="CX14" s="513"/>
      <c r="CY14" s="513"/>
      <c r="CZ14" s="513"/>
      <c r="DA14" s="514"/>
      <c r="DB14" s="512">
        <v>18.3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55440</v>
      </c>
      <c r="S15" s="499"/>
      <c r="T15" s="499"/>
      <c r="U15" s="499"/>
      <c r="V15" s="500"/>
      <c r="W15" s="433" t="s">
        <v>129</v>
      </c>
      <c r="X15" s="434"/>
      <c r="Y15" s="434"/>
      <c r="Z15" s="434"/>
      <c r="AA15" s="434"/>
      <c r="AB15" s="424"/>
      <c r="AC15" s="468">
        <v>6252</v>
      </c>
      <c r="AD15" s="469"/>
      <c r="AE15" s="469"/>
      <c r="AF15" s="469"/>
      <c r="AG15" s="508"/>
      <c r="AH15" s="468">
        <v>6291</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6076712</v>
      </c>
      <c r="BO15" s="381"/>
      <c r="BP15" s="381"/>
      <c r="BQ15" s="381"/>
      <c r="BR15" s="381"/>
      <c r="BS15" s="381"/>
      <c r="BT15" s="381"/>
      <c r="BU15" s="382"/>
      <c r="BV15" s="380">
        <v>5915794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25.5</v>
      </c>
      <c r="AD16" s="502"/>
      <c r="AE16" s="502"/>
      <c r="AF16" s="502"/>
      <c r="AG16" s="503"/>
      <c r="AH16" s="501">
        <v>25.5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9423365</v>
      </c>
      <c r="BO16" s="418"/>
      <c r="BP16" s="418"/>
      <c r="BQ16" s="418"/>
      <c r="BR16" s="418"/>
      <c r="BS16" s="418"/>
      <c r="BT16" s="418"/>
      <c r="BU16" s="419"/>
      <c r="BV16" s="417">
        <v>9159804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16849</v>
      </c>
      <c r="AD17" s="469"/>
      <c r="AE17" s="469"/>
      <c r="AF17" s="469"/>
      <c r="AG17" s="508"/>
      <c r="AH17" s="468">
        <v>16757</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7693025</v>
      </c>
      <c r="BO17" s="418"/>
      <c r="BP17" s="418"/>
      <c r="BQ17" s="418"/>
      <c r="BR17" s="418"/>
      <c r="BS17" s="418"/>
      <c r="BT17" s="418"/>
      <c r="BU17" s="419"/>
      <c r="BV17" s="417">
        <v>7465194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97.82</v>
      </c>
      <c r="M18" s="530"/>
      <c r="N18" s="530"/>
      <c r="O18" s="530"/>
      <c r="P18" s="530"/>
      <c r="Q18" s="530"/>
      <c r="R18" s="531"/>
      <c r="S18" s="531"/>
      <c r="T18" s="531"/>
      <c r="U18" s="531"/>
      <c r="V18" s="532"/>
      <c r="W18" s="435"/>
      <c r="X18" s="436"/>
      <c r="Y18" s="436"/>
      <c r="Z18" s="436"/>
      <c r="AA18" s="436"/>
      <c r="AB18" s="427"/>
      <c r="AC18" s="533">
        <v>68.599999999999994</v>
      </c>
      <c r="AD18" s="534"/>
      <c r="AE18" s="534"/>
      <c r="AF18" s="534"/>
      <c r="AG18" s="535"/>
      <c r="AH18" s="533">
        <v>68</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11234792</v>
      </c>
      <c r="BO18" s="418"/>
      <c r="BP18" s="418"/>
      <c r="BQ18" s="418"/>
      <c r="BR18" s="418"/>
      <c r="BS18" s="418"/>
      <c r="BT18" s="418"/>
      <c r="BU18" s="419"/>
      <c r="BV18" s="417">
        <v>11120669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555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14055422</v>
      </c>
      <c r="BO19" s="418"/>
      <c r="BP19" s="418"/>
      <c r="BQ19" s="418"/>
      <c r="BR19" s="418"/>
      <c r="BS19" s="418"/>
      <c r="BT19" s="418"/>
      <c r="BU19" s="419"/>
      <c r="BV19" s="417">
        <v>14426102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20025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17576289</v>
      </c>
      <c r="BO23" s="418"/>
      <c r="BP23" s="418"/>
      <c r="BQ23" s="418"/>
      <c r="BR23" s="418"/>
      <c r="BS23" s="418"/>
      <c r="BT23" s="418"/>
      <c r="BU23" s="419"/>
      <c r="BV23" s="417">
        <v>17619710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7560</v>
      </c>
      <c r="R24" s="469"/>
      <c r="S24" s="469"/>
      <c r="T24" s="469"/>
      <c r="U24" s="469"/>
      <c r="V24" s="508"/>
      <c r="W24" s="563"/>
      <c r="X24" s="551"/>
      <c r="Y24" s="552"/>
      <c r="Z24" s="467" t="s">
        <v>152</v>
      </c>
      <c r="AA24" s="447"/>
      <c r="AB24" s="447"/>
      <c r="AC24" s="447"/>
      <c r="AD24" s="447"/>
      <c r="AE24" s="447"/>
      <c r="AF24" s="447"/>
      <c r="AG24" s="448"/>
      <c r="AH24" s="468">
        <v>423</v>
      </c>
      <c r="AI24" s="469"/>
      <c r="AJ24" s="469"/>
      <c r="AK24" s="469"/>
      <c r="AL24" s="508"/>
      <c r="AM24" s="468">
        <v>1311300</v>
      </c>
      <c r="AN24" s="469"/>
      <c r="AO24" s="469"/>
      <c r="AP24" s="469"/>
      <c r="AQ24" s="469"/>
      <c r="AR24" s="508"/>
      <c r="AS24" s="468">
        <v>3100</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14984819</v>
      </c>
      <c r="BO24" s="418"/>
      <c r="BP24" s="418"/>
      <c r="BQ24" s="418"/>
      <c r="BR24" s="418"/>
      <c r="BS24" s="418"/>
      <c r="BT24" s="418"/>
      <c r="BU24" s="419"/>
      <c r="BV24" s="417">
        <v>14850616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6500</v>
      </c>
      <c r="R25" s="469"/>
      <c r="S25" s="469"/>
      <c r="T25" s="469"/>
      <c r="U25" s="469"/>
      <c r="V25" s="508"/>
      <c r="W25" s="563"/>
      <c r="X25" s="551"/>
      <c r="Y25" s="552"/>
      <c r="Z25" s="467" t="s">
        <v>155</v>
      </c>
      <c r="AA25" s="447"/>
      <c r="AB25" s="447"/>
      <c r="AC25" s="447"/>
      <c r="AD25" s="447"/>
      <c r="AE25" s="447"/>
      <c r="AF25" s="447"/>
      <c r="AG25" s="448"/>
      <c r="AH25" s="468">
        <v>97</v>
      </c>
      <c r="AI25" s="469"/>
      <c r="AJ25" s="469"/>
      <c r="AK25" s="469"/>
      <c r="AL25" s="508"/>
      <c r="AM25" s="468">
        <v>315735</v>
      </c>
      <c r="AN25" s="469"/>
      <c r="AO25" s="469"/>
      <c r="AP25" s="469"/>
      <c r="AQ25" s="469"/>
      <c r="AR25" s="508"/>
      <c r="AS25" s="468">
        <v>3255</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2218503</v>
      </c>
      <c r="BO25" s="381"/>
      <c r="BP25" s="381"/>
      <c r="BQ25" s="381"/>
      <c r="BR25" s="381"/>
      <c r="BS25" s="381"/>
      <c r="BT25" s="381"/>
      <c r="BU25" s="382"/>
      <c r="BV25" s="380">
        <v>2350386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6040</v>
      </c>
      <c r="R26" s="469"/>
      <c r="S26" s="469"/>
      <c r="T26" s="469"/>
      <c r="U26" s="469"/>
      <c r="V26" s="508"/>
      <c r="W26" s="563"/>
      <c r="X26" s="551"/>
      <c r="Y26" s="552"/>
      <c r="Z26" s="467" t="s">
        <v>158</v>
      </c>
      <c r="AA26" s="573"/>
      <c r="AB26" s="573"/>
      <c r="AC26" s="573"/>
      <c r="AD26" s="573"/>
      <c r="AE26" s="573"/>
      <c r="AF26" s="573"/>
      <c r="AG26" s="574"/>
      <c r="AH26" s="468">
        <v>14</v>
      </c>
      <c r="AI26" s="469"/>
      <c r="AJ26" s="469"/>
      <c r="AK26" s="469"/>
      <c r="AL26" s="508"/>
      <c r="AM26" s="468">
        <v>35476</v>
      </c>
      <c r="AN26" s="469"/>
      <c r="AO26" s="469"/>
      <c r="AP26" s="469"/>
      <c r="AQ26" s="469"/>
      <c r="AR26" s="508"/>
      <c r="AS26" s="468">
        <v>2534</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4640</v>
      </c>
      <c r="R27" s="469"/>
      <c r="S27" s="469"/>
      <c r="T27" s="469"/>
      <c r="U27" s="469"/>
      <c r="V27" s="508"/>
      <c r="W27" s="563"/>
      <c r="X27" s="551"/>
      <c r="Y27" s="552"/>
      <c r="Z27" s="467" t="s">
        <v>161</v>
      </c>
      <c r="AA27" s="447"/>
      <c r="AB27" s="447"/>
      <c r="AC27" s="447"/>
      <c r="AD27" s="447"/>
      <c r="AE27" s="447"/>
      <c r="AF27" s="447"/>
      <c r="AG27" s="448"/>
      <c r="AH27" s="468">
        <v>16</v>
      </c>
      <c r="AI27" s="469"/>
      <c r="AJ27" s="469"/>
      <c r="AK27" s="469"/>
      <c r="AL27" s="508"/>
      <c r="AM27" s="468">
        <v>43632</v>
      </c>
      <c r="AN27" s="469"/>
      <c r="AO27" s="469"/>
      <c r="AP27" s="469"/>
      <c r="AQ27" s="469"/>
      <c r="AR27" s="508"/>
      <c r="AS27" s="468">
        <v>2727</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574298</v>
      </c>
      <c r="BO27" s="587"/>
      <c r="BP27" s="587"/>
      <c r="BQ27" s="587"/>
      <c r="BR27" s="587"/>
      <c r="BS27" s="587"/>
      <c r="BT27" s="587"/>
      <c r="BU27" s="588"/>
      <c r="BV27" s="586">
        <v>574298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4130</v>
      </c>
      <c r="R28" s="469"/>
      <c r="S28" s="469"/>
      <c r="T28" s="469"/>
      <c r="U28" s="469"/>
      <c r="V28" s="508"/>
      <c r="W28" s="563"/>
      <c r="X28" s="551"/>
      <c r="Y28" s="552"/>
      <c r="Z28" s="467" t="s">
        <v>164</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2104089</v>
      </c>
      <c r="BO28" s="381"/>
      <c r="BP28" s="381"/>
      <c r="BQ28" s="381"/>
      <c r="BR28" s="381"/>
      <c r="BS28" s="381"/>
      <c r="BT28" s="381"/>
      <c r="BU28" s="382"/>
      <c r="BV28" s="380">
        <v>2103639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16</v>
      </c>
      <c r="M29" s="469"/>
      <c r="N29" s="469"/>
      <c r="O29" s="469"/>
      <c r="P29" s="508"/>
      <c r="Q29" s="468">
        <v>3950</v>
      </c>
      <c r="R29" s="469"/>
      <c r="S29" s="469"/>
      <c r="T29" s="469"/>
      <c r="U29" s="469"/>
      <c r="V29" s="508"/>
      <c r="W29" s="564"/>
      <c r="X29" s="565"/>
      <c r="Y29" s="566"/>
      <c r="Z29" s="467" t="s">
        <v>168</v>
      </c>
      <c r="AA29" s="447"/>
      <c r="AB29" s="447"/>
      <c r="AC29" s="447"/>
      <c r="AD29" s="447"/>
      <c r="AE29" s="447"/>
      <c r="AF29" s="447"/>
      <c r="AG29" s="448"/>
      <c r="AH29" s="468">
        <v>439</v>
      </c>
      <c r="AI29" s="469"/>
      <c r="AJ29" s="469"/>
      <c r="AK29" s="469"/>
      <c r="AL29" s="508"/>
      <c r="AM29" s="468">
        <v>1354932</v>
      </c>
      <c r="AN29" s="469"/>
      <c r="AO29" s="469"/>
      <c r="AP29" s="469"/>
      <c r="AQ29" s="469"/>
      <c r="AR29" s="508"/>
      <c r="AS29" s="468">
        <v>3086</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1423569</v>
      </c>
      <c r="BO29" s="418"/>
      <c r="BP29" s="418"/>
      <c r="BQ29" s="418"/>
      <c r="BR29" s="418"/>
      <c r="BS29" s="418"/>
      <c r="BT29" s="418"/>
      <c r="BU29" s="419"/>
      <c r="BV29" s="417">
        <v>1422331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2843853</v>
      </c>
      <c r="BO30" s="587"/>
      <c r="BP30" s="587"/>
      <c r="BQ30" s="587"/>
      <c r="BR30" s="587"/>
      <c r="BS30" s="587"/>
      <c r="BT30" s="587"/>
      <c r="BU30" s="588"/>
      <c r="BV30" s="586">
        <v>2461098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那珂市土地開発公社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公園墓地事業特別会計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農業集落排水整備事業特別会計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上菅谷駅前地区土地区画整理事業特別会計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茨城租税債権管理機構（一般会計）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茨城北農業共済事務組合（農業共済事業会計）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大宮地方環境整備組合（一般会計）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6.5</v>
      </c>
      <c r="G34" s="33">
        <v>7.53</v>
      </c>
      <c r="H34" s="33">
        <v>8.3800000000000008</v>
      </c>
      <c r="I34" s="33">
        <v>9.85</v>
      </c>
      <c r="J34" s="34">
        <v>10.199999999999999</v>
      </c>
      <c r="K34" s="22"/>
      <c r="L34" s="22"/>
      <c r="M34" s="22"/>
      <c r="N34" s="22"/>
      <c r="O34" s="22"/>
      <c r="P34" s="22"/>
    </row>
    <row r="35" spans="1:16" ht="39" customHeight="1">
      <c r="A35" s="22"/>
      <c r="B35" s="35"/>
      <c r="C35" s="1178" t="s">
        <v>526</v>
      </c>
      <c r="D35" s="1179"/>
      <c r="E35" s="1180"/>
      <c r="F35" s="36">
        <v>8.11</v>
      </c>
      <c r="G35" s="37">
        <v>8.18</v>
      </c>
      <c r="H35" s="37">
        <v>5.22</v>
      </c>
      <c r="I35" s="37">
        <v>7.83</v>
      </c>
      <c r="J35" s="38">
        <v>5.28</v>
      </c>
      <c r="K35" s="22"/>
      <c r="L35" s="22"/>
      <c r="M35" s="22"/>
      <c r="N35" s="22"/>
      <c r="O35" s="22"/>
      <c r="P35" s="22"/>
    </row>
    <row r="36" spans="1:16" ht="39" customHeight="1">
      <c r="A36" s="22"/>
      <c r="B36" s="35"/>
      <c r="C36" s="1178" t="s">
        <v>527</v>
      </c>
      <c r="D36" s="1179"/>
      <c r="E36" s="1180"/>
      <c r="F36" s="36">
        <v>2.61</v>
      </c>
      <c r="G36" s="37">
        <v>2.13</v>
      </c>
      <c r="H36" s="37">
        <v>2.42</v>
      </c>
      <c r="I36" s="37">
        <v>1.07</v>
      </c>
      <c r="J36" s="38">
        <v>2.46</v>
      </c>
      <c r="K36" s="22"/>
      <c r="L36" s="22"/>
      <c r="M36" s="22"/>
      <c r="N36" s="22"/>
      <c r="O36" s="22"/>
      <c r="P36" s="22"/>
    </row>
    <row r="37" spans="1:16" ht="39" customHeight="1">
      <c r="A37" s="22"/>
      <c r="B37" s="35"/>
      <c r="C37" s="1178" t="s">
        <v>528</v>
      </c>
      <c r="D37" s="1179"/>
      <c r="E37" s="1180"/>
      <c r="F37" s="36">
        <v>0.62</v>
      </c>
      <c r="G37" s="37">
        <v>1.02</v>
      </c>
      <c r="H37" s="37">
        <v>0.66</v>
      </c>
      <c r="I37" s="37">
        <v>1.06</v>
      </c>
      <c r="J37" s="38">
        <v>1.27</v>
      </c>
      <c r="K37" s="22"/>
      <c r="L37" s="22"/>
      <c r="M37" s="22"/>
      <c r="N37" s="22"/>
      <c r="O37" s="22"/>
      <c r="P37" s="22"/>
    </row>
    <row r="38" spans="1:16" ht="39" customHeight="1">
      <c r="A38" s="22"/>
      <c r="B38" s="35"/>
      <c r="C38" s="1178" t="s">
        <v>529</v>
      </c>
      <c r="D38" s="1179"/>
      <c r="E38" s="1180"/>
      <c r="F38" s="36">
        <v>1.84</v>
      </c>
      <c r="G38" s="37">
        <v>0.2</v>
      </c>
      <c r="H38" s="37">
        <v>0.8</v>
      </c>
      <c r="I38" s="37">
        <v>0.56999999999999995</v>
      </c>
      <c r="J38" s="38">
        <v>0.55000000000000004</v>
      </c>
      <c r="K38" s="22"/>
      <c r="L38" s="22"/>
      <c r="M38" s="22"/>
      <c r="N38" s="22"/>
      <c r="O38" s="22"/>
      <c r="P38" s="22"/>
    </row>
    <row r="39" spans="1:16" ht="39" customHeight="1">
      <c r="A39" s="22"/>
      <c r="B39" s="35"/>
      <c r="C39" s="1178" t="s">
        <v>530</v>
      </c>
      <c r="D39" s="1179"/>
      <c r="E39" s="1180"/>
      <c r="F39" s="36">
        <v>0.23</v>
      </c>
      <c r="G39" s="37">
        <v>0.19</v>
      </c>
      <c r="H39" s="37">
        <v>0.42</v>
      </c>
      <c r="I39" s="37">
        <v>0.49</v>
      </c>
      <c r="J39" s="38">
        <v>0.37</v>
      </c>
      <c r="K39" s="22"/>
      <c r="L39" s="22"/>
      <c r="M39" s="22"/>
      <c r="N39" s="22"/>
      <c r="O39" s="22"/>
      <c r="P39" s="22"/>
    </row>
    <row r="40" spans="1:16" ht="39" customHeight="1">
      <c r="A40" s="22"/>
      <c r="B40" s="35"/>
      <c r="C40" s="1178" t="s">
        <v>531</v>
      </c>
      <c r="D40" s="1179"/>
      <c r="E40" s="1180"/>
      <c r="F40" s="36">
        <v>7.0000000000000007E-2</v>
      </c>
      <c r="G40" s="37">
        <v>7.0000000000000007E-2</v>
      </c>
      <c r="H40" s="37">
        <v>0.02</v>
      </c>
      <c r="I40" s="37">
        <v>0.02</v>
      </c>
      <c r="J40" s="38">
        <v>0.02</v>
      </c>
      <c r="K40" s="22"/>
      <c r="L40" s="22"/>
      <c r="M40" s="22"/>
      <c r="N40" s="22"/>
      <c r="O40" s="22"/>
      <c r="P40" s="22"/>
    </row>
    <row r="41" spans="1:16" ht="39" customHeight="1">
      <c r="A41" s="22"/>
      <c r="B41" s="35"/>
      <c r="C41" s="1178" t="s">
        <v>532</v>
      </c>
      <c r="D41" s="1179"/>
      <c r="E41" s="1180"/>
      <c r="F41" s="36">
        <v>0.02</v>
      </c>
      <c r="G41" s="37">
        <v>0.03</v>
      </c>
      <c r="H41" s="37">
        <v>0.03</v>
      </c>
      <c r="I41" s="37">
        <v>0.02</v>
      </c>
      <c r="J41" s="38">
        <v>0.01</v>
      </c>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v>0</v>
      </c>
      <c r="G43" s="42">
        <v>0</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2054</v>
      </c>
      <c r="L45" s="60">
        <v>1958</v>
      </c>
      <c r="M45" s="60">
        <v>1992</v>
      </c>
      <c r="N45" s="60">
        <v>1768</v>
      </c>
      <c r="O45" s="61">
        <v>1821</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714</v>
      </c>
      <c r="L48" s="64">
        <v>727</v>
      </c>
      <c r="M48" s="64">
        <v>840</v>
      </c>
      <c r="N48" s="64">
        <v>928</v>
      </c>
      <c r="O48" s="65">
        <v>685</v>
      </c>
      <c r="P48" s="48"/>
      <c r="Q48" s="48"/>
      <c r="R48" s="48"/>
      <c r="S48" s="48"/>
      <c r="T48" s="48"/>
      <c r="U48" s="48"/>
    </row>
    <row r="49" spans="1:21" ht="30.75" customHeight="1">
      <c r="A49" s="48"/>
      <c r="B49" s="1196"/>
      <c r="C49" s="1197"/>
      <c r="D49" s="62"/>
      <c r="E49" s="1188" t="s">
        <v>16</v>
      </c>
      <c r="F49" s="1188"/>
      <c r="G49" s="1188"/>
      <c r="H49" s="1188"/>
      <c r="I49" s="1188"/>
      <c r="J49" s="1189"/>
      <c r="K49" s="63">
        <v>1</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1849</v>
      </c>
      <c r="L52" s="64">
        <v>1946</v>
      </c>
      <c r="M52" s="64">
        <v>2043</v>
      </c>
      <c r="N52" s="64">
        <v>1944</v>
      </c>
      <c r="O52" s="65">
        <v>2015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920</v>
      </c>
      <c r="L53" s="69">
        <v>739</v>
      </c>
      <c r="M53" s="69">
        <v>789</v>
      </c>
      <c r="N53" s="69">
        <v>752</v>
      </c>
      <c r="O53" s="70">
        <v>491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17731</v>
      </c>
      <c r="J41" s="83">
        <v>17477</v>
      </c>
      <c r="K41" s="83">
        <v>17510</v>
      </c>
      <c r="L41" s="83">
        <v>17620</v>
      </c>
      <c r="M41" s="84">
        <v>17576</v>
      </c>
    </row>
    <row r="42" spans="2:13" ht="27.75" customHeight="1">
      <c r="B42" s="1204"/>
      <c r="C42" s="1205"/>
      <c r="D42" s="85"/>
      <c r="E42" s="1210" t="s">
        <v>26</v>
      </c>
      <c r="F42" s="1210"/>
      <c r="G42" s="1210"/>
      <c r="H42" s="1211"/>
      <c r="I42" s="86">
        <v>407</v>
      </c>
      <c r="J42" s="87">
        <v>277</v>
      </c>
      <c r="K42" s="87">
        <v>369</v>
      </c>
      <c r="L42" s="87">
        <v>286</v>
      </c>
      <c r="M42" s="88">
        <v>254</v>
      </c>
    </row>
    <row r="43" spans="2:13" ht="27.75" customHeight="1">
      <c r="B43" s="1204"/>
      <c r="C43" s="1205"/>
      <c r="D43" s="85"/>
      <c r="E43" s="1210" t="s">
        <v>27</v>
      </c>
      <c r="F43" s="1210"/>
      <c r="G43" s="1210"/>
      <c r="H43" s="1211"/>
      <c r="I43" s="86">
        <v>12660</v>
      </c>
      <c r="J43" s="87">
        <v>12348</v>
      </c>
      <c r="K43" s="87">
        <v>13120</v>
      </c>
      <c r="L43" s="87">
        <v>14111</v>
      </c>
      <c r="M43" s="88">
        <v>13907</v>
      </c>
    </row>
    <row r="44" spans="2:13" ht="27.75" customHeight="1">
      <c r="B44" s="1204"/>
      <c r="C44" s="1205"/>
      <c r="D44" s="85"/>
      <c r="E44" s="1210" t="s">
        <v>28</v>
      </c>
      <c r="F44" s="1210"/>
      <c r="G44" s="1210"/>
      <c r="H44" s="1211"/>
      <c r="I44" s="86" t="s">
        <v>478</v>
      </c>
      <c r="J44" s="87" t="s">
        <v>478</v>
      </c>
      <c r="K44" s="87" t="s">
        <v>478</v>
      </c>
      <c r="L44" s="87" t="s">
        <v>478</v>
      </c>
      <c r="M44" s="88" t="s">
        <v>478</v>
      </c>
    </row>
    <row r="45" spans="2:13" ht="27.75" customHeight="1">
      <c r="B45" s="1204"/>
      <c r="C45" s="1205"/>
      <c r="D45" s="85"/>
      <c r="E45" s="1210" t="s">
        <v>29</v>
      </c>
      <c r="F45" s="1210"/>
      <c r="G45" s="1210"/>
      <c r="H45" s="1211"/>
      <c r="I45" s="86">
        <v>3613</v>
      </c>
      <c r="J45" s="87">
        <v>3427</v>
      </c>
      <c r="K45" s="87">
        <v>3198</v>
      </c>
      <c r="L45" s="87">
        <v>2938</v>
      </c>
      <c r="M45" s="88">
        <v>3006</v>
      </c>
    </row>
    <row r="46" spans="2:13" ht="27.75" customHeight="1">
      <c r="B46" s="1204"/>
      <c r="C46" s="1205"/>
      <c r="D46" s="89"/>
      <c r="E46" s="1210" t="s">
        <v>30</v>
      </c>
      <c r="F46" s="1210"/>
      <c r="G46" s="1210"/>
      <c r="H46" s="1211"/>
      <c r="I46" s="86">
        <v>1</v>
      </c>
      <c r="J46" s="87">
        <v>1</v>
      </c>
      <c r="K46" s="87" t="s">
        <v>478</v>
      </c>
      <c r="L46" s="87">
        <v>1</v>
      </c>
      <c r="M46" s="88">
        <v>2</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5816</v>
      </c>
      <c r="J50" s="87">
        <v>6070</v>
      </c>
      <c r="K50" s="87">
        <v>6241</v>
      </c>
      <c r="L50" s="87">
        <v>6694</v>
      </c>
      <c r="M50" s="88">
        <v>7221</v>
      </c>
    </row>
    <row r="51" spans="2:13" ht="27.75" customHeight="1">
      <c r="B51" s="1204"/>
      <c r="C51" s="1205"/>
      <c r="D51" s="85"/>
      <c r="E51" s="1210" t="s">
        <v>36</v>
      </c>
      <c r="F51" s="1210"/>
      <c r="G51" s="1210"/>
      <c r="H51" s="1211"/>
      <c r="I51" s="86">
        <v>4247</v>
      </c>
      <c r="J51" s="87">
        <v>4386</v>
      </c>
      <c r="K51" s="87">
        <v>5027</v>
      </c>
      <c r="L51" s="87">
        <v>4936</v>
      </c>
      <c r="M51" s="88">
        <v>4257</v>
      </c>
    </row>
    <row r="52" spans="2:13" ht="27.75" customHeight="1">
      <c r="B52" s="1206"/>
      <c r="C52" s="1207"/>
      <c r="D52" s="85"/>
      <c r="E52" s="1210" t="s">
        <v>37</v>
      </c>
      <c r="F52" s="1210"/>
      <c r="G52" s="1210"/>
      <c r="H52" s="1211"/>
      <c r="I52" s="86">
        <v>20296</v>
      </c>
      <c r="J52" s="87">
        <v>20848</v>
      </c>
      <c r="K52" s="87">
        <v>20923</v>
      </c>
      <c r="L52" s="87">
        <v>21393</v>
      </c>
      <c r="M52" s="88">
        <v>21565</v>
      </c>
    </row>
    <row r="53" spans="2:13" ht="27.75" customHeight="1" thickBot="1">
      <c r="B53" s="1217" t="s">
        <v>21</v>
      </c>
      <c r="C53" s="1218"/>
      <c r="D53" s="92"/>
      <c r="E53" s="1219" t="s">
        <v>38</v>
      </c>
      <c r="F53" s="1219"/>
      <c r="G53" s="1219"/>
      <c r="H53" s="1220"/>
      <c r="I53" s="93">
        <v>4052</v>
      </c>
      <c r="J53" s="94">
        <v>2225</v>
      </c>
      <c r="K53" s="94">
        <v>2007</v>
      </c>
      <c r="L53" s="94">
        <v>1933</v>
      </c>
      <c r="M53" s="95">
        <v>1703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21"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1" t="s">
        <v>564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556</v>
      </c>
      <c r="H51" s="1234"/>
      <c r="I51" s="1239" t="s">
        <v>557</v>
      </c>
      <c r="J51" s="1239"/>
      <c r="K51" s="1241"/>
      <c r="L51" s="1241"/>
      <c r="M51" s="1241"/>
      <c r="N51" s="1242">
        <v>18.3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44"/>
      <c r="L53" s="1244"/>
      <c r="M53" s="1244"/>
      <c r="N53" s="1246">
        <v>54.6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558</v>
      </c>
      <c r="H55" s="1248"/>
      <c r="I55" s="1243" t="s">
        <v>557</v>
      </c>
      <c r="J55" s="1243"/>
      <c r="K55" s="1241"/>
      <c r="L55" s="1241"/>
      <c r="M55" s="1241"/>
      <c r="N55" s="1242">
        <v>39</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562</v>
      </c>
      <c r="J57" s="1253"/>
      <c r="K57" s="1244"/>
      <c r="L57" s="1244"/>
      <c r="M57" s="1244"/>
      <c r="N57" s="1246">
        <v>55.4</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54" t="s">
        <v>563</v>
      </c>
      <c r="H65" s="1255"/>
      <c r="I65" s="1255"/>
      <c r="J65" s="1255"/>
      <c r="K65" s="1255"/>
      <c r="L65" s="1255"/>
      <c r="M65" s="1255"/>
      <c r="N65" s="1255"/>
      <c r="O65" s="1256"/>
    </row>
    <row r="66" spans="2:30">
      <c r="B66" s="250"/>
      <c r="C66" s="246"/>
      <c r="D66" s="246"/>
      <c r="E66" s="246"/>
      <c r="F66" s="246"/>
      <c r="G66" s="1257"/>
      <c r="H66" s="1258"/>
      <c r="I66" s="1258"/>
      <c r="J66" s="1258"/>
      <c r="K66" s="1258"/>
      <c r="L66" s="1258"/>
      <c r="M66" s="1258"/>
      <c r="N66" s="1258"/>
      <c r="O66" s="1259"/>
    </row>
    <row r="67" spans="2:30">
      <c r="B67" s="250"/>
      <c r="C67" s="246"/>
      <c r="D67" s="246"/>
      <c r="E67" s="246"/>
      <c r="F67" s="246"/>
      <c r="G67" s="1257"/>
      <c r="H67" s="1258"/>
      <c r="I67" s="1258"/>
      <c r="J67" s="1258"/>
      <c r="K67" s="1258"/>
      <c r="L67" s="1258"/>
      <c r="M67" s="1258"/>
      <c r="N67" s="1258"/>
      <c r="O67" s="1259"/>
    </row>
    <row r="68" spans="2:30">
      <c r="B68" s="250"/>
      <c r="C68" s="246"/>
      <c r="D68" s="246"/>
      <c r="E68" s="246"/>
      <c r="F68" s="246"/>
      <c r="G68" s="1257"/>
      <c r="H68" s="1258"/>
      <c r="I68" s="1258"/>
      <c r="J68" s="1258"/>
      <c r="K68" s="1258"/>
      <c r="L68" s="1258"/>
      <c r="M68" s="1258"/>
      <c r="N68" s="1258"/>
      <c r="O68" s="1259"/>
    </row>
    <row r="69" spans="2:30">
      <c r="B69" s="250"/>
      <c r="C69" s="246"/>
      <c r="D69" s="246"/>
      <c r="E69" s="246"/>
      <c r="F69" s="246"/>
      <c r="G69" s="1260"/>
      <c r="H69" s="1261"/>
      <c r="I69" s="1261"/>
      <c r="J69" s="1261"/>
      <c r="K69" s="1261"/>
      <c r="L69" s="1261"/>
      <c r="M69" s="1261"/>
      <c r="N69" s="1261"/>
      <c r="O69" s="126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556</v>
      </c>
      <c r="H73" s="1234"/>
      <c r="I73" s="1239" t="s">
        <v>557</v>
      </c>
      <c r="J73" s="1239"/>
      <c r="K73" s="1263">
        <v>38.4</v>
      </c>
      <c r="L73" s="1263">
        <v>20.9</v>
      </c>
      <c r="M73" s="1242">
        <v>19.3</v>
      </c>
      <c r="N73" s="1242">
        <v>18.3</v>
      </c>
      <c r="O73" s="1242">
        <v>16.2</v>
      </c>
      <c r="S73" s="245">
        <v>9.9</v>
      </c>
    </row>
    <row r="74" spans="2:30">
      <c r="B74" s="250"/>
      <c r="C74" s="246"/>
      <c r="D74" s="246"/>
      <c r="E74" s="246"/>
      <c r="F74" s="246"/>
      <c r="G74" s="1235"/>
      <c r="H74" s="1236"/>
      <c r="I74" s="1240"/>
      <c r="J74" s="1240"/>
      <c r="K74" s="1263"/>
      <c r="L74" s="1263"/>
      <c r="M74" s="1242"/>
      <c r="N74" s="1242"/>
      <c r="O74" s="1242"/>
    </row>
    <row r="75" spans="2:30">
      <c r="B75" s="250"/>
      <c r="C75" s="246"/>
      <c r="D75" s="246"/>
      <c r="E75" s="246"/>
      <c r="F75" s="246"/>
      <c r="G75" s="1235"/>
      <c r="H75" s="1236"/>
      <c r="I75" s="1243" t="s">
        <v>561</v>
      </c>
      <c r="J75" s="1243"/>
      <c r="K75" s="1246">
        <v>10.6</v>
      </c>
      <c r="L75" s="1246">
        <v>9</v>
      </c>
      <c r="M75" s="1246">
        <v>7.8</v>
      </c>
      <c r="N75" s="1246">
        <v>7.2</v>
      </c>
      <c r="O75" s="1246">
        <v>6.5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558</v>
      </c>
      <c r="H77" s="1248"/>
      <c r="I77" s="1243" t="s">
        <v>557</v>
      </c>
      <c r="J77" s="1243"/>
      <c r="K77" s="1263">
        <v>58.2</v>
      </c>
      <c r="L77" s="1263">
        <v>50.3</v>
      </c>
      <c r="M77" s="1242">
        <v>45.9</v>
      </c>
      <c r="N77" s="1242">
        <v>39</v>
      </c>
      <c r="O77" s="1242">
        <v>32.5</v>
      </c>
      <c r="R77" s="245">
        <v>12.3</v>
      </c>
      <c r="T77" s="245">
        <v>11.1</v>
      </c>
    </row>
    <row r="78" spans="2:30">
      <c r="B78" s="250"/>
      <c r="C78" s="246"/>
      <c r="D78" s="246"/>
      <c r="E78" s="246"/>
      <c r="F78" s="246"/>
      <c r="G78" s="1249"/>
      <c r="H78" s="1250"/>
      <c r="I78" s="1243"/>
      <c r="J78" s="1243"/>
      <c r="K78" s="1263"/>
      <c r="L78" s="1263"/>
      <c r="M78" s="1242"/>
      <c r="N78" s="1242"/>
      <c r="O78" s="1242"/>
    </row>
    <row r="79" spans="2:30">
      <c r="B79" s="250"/>
      <c r="C79" s="246"/>
      <c r="D79" s="246"/>
      <c r="E79" s="246"/>
      <c r="F79" s="246"/>
      <c r="G79" s="1249"/>
      <c r="H79" s="1250"/>
      <c r="I79" s="1264" t="s">
        <v>561</v>
      </c>
      <c r="J79" s="1253"/>
      <c r="K79" s="1265">
        <v>10.3</v>
      </c>
      <c r="L79" s="1265">
        <v>9.6</v>
      </c>
      <c r="M79" s="1265">
        <v>8.8000000000000007</v>
      </c>
      <c r="N79" s="1265">
        <v>9</v>
      </c>
      <c r="O79" s="1265">
        <v>8.1999999999999993</v>
      </c>
      <c r="V79" s="245">
        <v>53.5</v>
      </c>
      <c r="X79" s="245">
        <v>48.2</v>
      </c>
      <c r="Z79" s="245">
        <v>34.200000000000003</v>
      </c>
      <c r="AB79" s="245">
        <v>30.3</v>
      </c>
      <c r="AD79" s="245">
        <v>28.9</v>
      </c>
    </row>
    <row r="80" spans="2:30">
      <c r="B80" s="250"/>
      <c r="C80" s="246"/>
      <c r="D80" s="246"/>
      <c r="E80" s="246"/>
      <c r="F80" s="246"/>
      <c r="G80" s="1251"/>
      <c r="H80" s="1252"/>
      <c r="I80" s="1253"/>
      <c r="J80" s="1253"/>
      <c r="K80" s="1265"/>
      <c r="L80" s="1265"/>
      <c r="M80" s="1265"/>
      <c r="N80" s="1265"/>
      <c r="O80" s="126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2" zoomScaleNormal="10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28603</v>
      </c>
      <c r="E3" s="118"/>
      <c r="F3" s="119">
        <v>50880</v>
      </c>
      <c r="G3" s="120"/>
      <c r="H3" s="121"/>
    </row>
    <row r="4" spans="1:8">
      <c r="A4" s="122"/>
      <c r="B4" s="123"/>
      <c r="C4" s="124"/>
      <c r="D4" s="125">
        <v>13261</v>
      </c>
      <c r="E4" s="126"/>
      <c r="F4" s="127">
        <v>26879</v>
      </c>
      <c r="G4" s="128"/>
      <c r="H4" s="129"/>
    </row>
    <row r="5" spans="1:8">
      <c r="A5" s="110" t="s">
        <v>511</v>
      </c>
      <c r="B5" s="115"/>
      <c r="C5" s="116"/>
      <c r="D5" s="117">
        <v>45913</v>
      </c>
      <c r="E5" s="118"/>
      <c r="F5" s="119">
        <v>63956</v>
      </c>
      <c r="G5" s="120"/>
      <c r="H5" s="121"/>
    </row>
    <row r="6" spans="1:8">
      <c r="A6" s="122"/>
      <c r="B6" s="123"/>
      <c r="C6" s="124"/>
      <c r="D6" s="125">
        <v>22950</v>
      </c>
      <c r="E6" s="126"/>
      <c r="F6" s="127">
        <v>29239</v>
      </c>
      <c r="G6" s="128"/>
      <c r="H6" s="129"/>
    </row>
    <row r="7" spans="1:8">
      <c r="A7" s="110" t="s">
        <v>512</v>
      </c>
      <c r="B7" s="115"/>
      <c r="C7" s="116"/>
      <c r="D7" s="117">
        <v>35687</v>
      </c>
      <c r="E7" s="118"/>
      <c r="F7" s="119">
        <v>66255</v>
      </c>
      <c r="G7" s="120"/>
      <c r="H7" s="121"/>
    </row>
    <row r="8" spans="1:8">
      <c r="A8" s="122"/>
      <c r="B8" s="123"/>
      <c r="C8" s="124"/>
      <c r="D8" s="125">
        <v>23347</v>
      </c>
      <c r="E8" s="126"/>
      <c r="F8" s="127">
        <v>31822</v>
      </c>
      <c r="G8" s="128"/>
      <c r="H8" s="129"/>
    </row>
    <row r="9" spans="1:8">
      <c r="A9" s="110" t="s">
        <v>513</v>
      </c>
      <c r="B9" s="115"/>
      <c r="C9" s="116"/>
      <c r="D9" s="117">
        <v>24621</v>
      </c>
      <c r="E9" s="118"/>
      <c r="F9" s="119">
        <v>92247</v>
      </c>
      <c r="G9" s="120"/>
      <c r="H9" s="121"/>
    </row>
    <row r="10" spans="1:8">
      <c r="A10" s="122"/>
      <c r="B10" s="123"/>
      <c r="C10" s="124"/>
      <c r="D10" s="125">
        <v>16253</v>
      </c>
      <c r="E10" s="126"/>
      <c r="F10" s="127">
        <v>37204</v>
      </c>
      <c r="G10" s="128"/>
      <c r="H10" s="129"/>
    </row>
    <row r="11" spans="1:8">
      <c r="A11" s="110" t="s">
        <v>514</v>
      </c>
      <c r="B11" s="115"/>
      <c r="C11" s="116"/>
      <c r="D11" s="117">
        <v>28679</v>
      </c>
      <c r="E11" s="118"/>
      <c r="F11" s="119">
        <v>67319</v>
      </c>
      <c r="G11" s="120"/>
      <c r="H11" s="121"/>
    </row>
    <row r="12" spans="1:8">
      <c r="A12" s="122"/>
      <c r="B12" s="123"/>
      <c r="C12" s="130"/>
      <c r="D12" s="125">
        <v>20999</v>
      </c>
      <c r="E12" s="126"/>
      <c r="F12" s="127">
        <v>38101</v>
      </c>
      <c r="G12" s="128"/>
      <c r="H12" s="129"/>
    </row>
    <row r="13" spans="1:8">
      <c r="A13" s="110"/>
      <c r="B13" s="115"/>
      <c r="C13" s="131"/>
      <c r="D13" s="132">
        <v>32701</v>
      </c>
      <c r="E13" s="133"/>
      <c r="F13" s="134">
        <v>68131</v>
      </c>
      <c r="G13" s="135"/>
      <c r="H13" s="121"/>
    </row>
    <row r="14" spans="1:8">
      <c r="A14" s="122"/>
      <c r="B14" s="123"/>
      <c r="C14" s="124"/>
      <c r="D14" s="125">
        <v>19362</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8.2200000000000006</v>
      </c>
      <c r="C19" s="136">
        <f>ROUND(VALUE(SUBSTITUTE(実質収支比率等に係る経年分析!G$48,"▲","-")),2)</f>
        <v>8.2899999999999991</v>
      </c>
      <c r="D19" s="136">
        <f>ROUND(VALUE(SUBSTITUTE(実質収支比率等に係る経年分析!H$48,"▲","-")),2)</f>
        <v>5.3</v>
      </c>
      <c r="E19" s="136">
        <f>ROUND(VALUE(SUBSTITUTE(実質収支比率等に係る経年分析!I$48,"▲","-")),2)</f>
        <v>7.89</v>
      </c>
      <c r="F19" s="136">
        <f>ROUND(VALUE(SUBSTITUTE(実質収支比率等に係る経年分析!J$48,"▲","-")),2)</f>
        <v>5.36</v>
      </c>
    </row>
    <row r="20" spans="1:11">
      <c r="A20" s="136" t="s">
        <v>43</v>
      </c>
      <c r="B20" s="136">
        <f>ROUND(VALUE(SUBSTITUTE(実質収支比率等に係る経年分析!F$47,"▲","-")),2)</f>
        <v>14.74</v>
      </c>
      <c r="C20" s="136">
        <f>ROUND(VALUE(SUBSTITUTE(実質収支比率等に係る経年分析!G$47,"▲","-")),2)</f>
        <v>15.36</v>
      </c>
      <c r="D20" s="136">
        <f>ROUND(VALUE(SUBSTITUTE(実質収支比率等に係る経年分析!H$47,"▲","-")),2)</f>
        <v>16.62</v>
      </c>
      <c r="E20" s="136">
        <f>ROUND(VALUE(SUBSTITUTE(実質収支比率等に係る経年分析!I$47,"▲","-")),2)</f>
        <v>17.39</v>
      </c>
      <c r="F20" s="136">
        <f>ROUND(VALUE(SUBSTITUTE(実質収支比率等に係る経年分析!J$47,"▲","-")),2)</f>
        <v>17.399999999999999</v>
      </c>
    </row>
    <row r="21" spans="1:11">
      <c r="A21" s="136" t="s">
        <v>44</v>
      </c>
      <c r="B21" s="136">
        <f>IF(ISNUMBER(VALUE(SUBSTITUTE(実質収支比率等に係る経年分析!F$49,"▲","-"))),ROUND(VALUE(SUBSTITUTE(実質収支比率等に係る経年分析!F$49,"▲","-")),2),NA())</f>
        <v>-0.26</v>
      </c>
      <c r="C21" s="136">
        <f>IF(ISNUMBER(VALUE(SUBSTITUTE(実質収支比率等に係る経年分析!G$49,"▲","-"))),ROUND(VALUE(SUBSTITUTE(実質収支比率等に係る経年分析!G$49,"▲","-")),2),NA())</f>
        <v>1.78</v>
      </c>
      <c r="D21" s="136">
        <f>IF(ISNUMBER(VALUE(SUBSTITUTE(実質収支比率等に係る経年分析!H$49,"▲","-"))),ROUND(VALUE(SUBSTITUTE(実質収支比率等に係る経年分析!H$49,"▲","-")),2),NA())</f>
        <v>-1.98</v>
      </c>
      <c r="E21" s="136">
        <f>IF(ISNUMBER(VALUE(SUBSTITUTE(実質収支比率等に係る経年分析!I$49,"▲","-"))),ROUND(VALUE(SUBSTITUTE(実質収支比率等に係る経年分析!I$49,"▲","-")),2),NA())</f>
        <v>3.42</v>
      </c>
      <c r="F21" s="136">
        <f>IF(ISNUMBER(VALUE(SUBSTITUTE(実質収支比率等に係る経年分析!J$49,"▲","-"))),ROUND(VALUE(SUBSTITUTE(実質収支比率等に係る経年分析!J$49,"▲","-")),2),NA())</f>
        <v>-1.85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公園墓地事業特別会計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上菅谷駅前地区土地区画整理事業特別会計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0.37</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0.56999999999999995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1.27</v>
      </c>
    </row>
    <row r="34" spans="1:16">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8.3800000000000008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10.199999999999999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1849</v>
      </c>
      <c r="E42" s="138"/>
      <c r="F42" s="138"/>
      <c r="G42" s="138">
        <f>'実質公債費比率（分子）の構造'!L$52</f>
        <v>1946</v>
      </c>
      <c r="H42" s="138"/>
      <c r="I42" s="138"/>
      <c r="J42" s="138">
        <f>'実質公債費比率（分子）の構造'!M$52</f>
        <v>2043</v>
      </c>
      <c r="K42" s="138"/>
      <c r="L42" s="138"/>
      <c r="M42" s="138">
        <f>'実質公債費比率（分子）の構造'!N$52</f>
        <v>1944</v>
      </c>
      <c r="N42" s="138"/>
      <c r="O42" s="138"/>
      <c r="P42" s="138">
        <f>'実質公債費比率（分子）の構造'!O$52</f>
        <v>2015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714</v>
      </c>
      <c r="C46" s="138"/>
      <c r="D46" s="138"/>
      <c r="E46" s="138">
        <f>'実質公債費比率（分子）の構造'!L$48</f>
        <v>727</v>
      </c>
      <c r="F46" s="138"/>
      <c r="G46" s="138"/>
      <c r="H46" s="138">
        <f>'実質公債費比率（分子）の構造'!M$48</f>
        <v>840</v>
      </c>
      <c r="I46" s="138"/>
      <c r="J46" s="138"/>
      <c r="K46" s="138">
        <f>'実質公債費比率（分子）の構造'!N$48</f>
        <v>928</v>
      </c>
      <c r="L46" s="138"/>
      <c r="M46" s="138"/>
      <c r="N46" s="138">
        <f>'実質公債費比率（分子）の構造'!O$48</f>
        <v>685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2054</v>
      </c>
      <c r="C49" s="138"/>
      <c r="D49" s="138"/>
      <c r="E49" s="138">
        <f>'実質公債費比率（分子）の構造'!L$45</f>
        <v>1958</v>
      </c>
      <c r="F49" s="138"/>
      <c r="G49" s="138"/>
      <c r="H49" s="138">
        <f>'実質公債費比率（分子）の構造'!M$45</f>
        <v>1992</v>
      </c>
      <c r="I49" s="138"/>
      <c r="J49" s="138"/>
      <c r="K49" s="138">
        <f>'実質公債費比率（分子）の構造'!N$45</f>
        <v>1768</v>
      </c>
      <c r="L49" s="138"/>
      <c r="M49" s="138"/>
      <c r="N49" s="138">
        <f>'実質公債費比率（分子）の構造'!O$45</f>
        <v>1821</v>
      </c>
      <c r="O49" s="138"/>
      <c r="P49" s="138"/>
    </row>
    <row r="50" spans="1:16">
      <c r="A50" s="138" t="s">
        <v>59</v>
      </c>
      <c r="B50" s="138" t="e">
        <f>NA()</f>
        <v>#N/A</v>
      </c>
      <c r="C50" s="138">
        <f>IF(ISNUMBER('実質公債費比率（分子）の構造'!K$53),'実質公債費比率（分子）の構造'!K$53,NA())</f>
        <v>920</v>
      </c>
      <c r="D50" s="138" t="e">
        <f>NA()</f>
        <v>#N/A</v>
      </c>
      <c r="E50" s="138" t="e">
        <f>NA()</f>
        <v>#N/A</v>
      </c>
      <c r="F50" s="138">
        <f>IF(ISNUMBER('実質公債費比率（分子）の構造'!L$53),'実質公債費比率（分子）の構造'!L$53,NA())</f>
        <v>739</v>
      </c>
      <c r="G50" s="138" t="e">
        <f>NA()</f>
        <v>#N/A</v>
      </c>
      <c r="H50" s="138" t="e">
        <f>NA()</f>
        <v>#N/A</v>
      </c>
      <c r="I50" s="138">
        <f>IF(ISNUMBER('実質公債費比率（分子）の構造'!M$53),'実質公債費比率（分子）の構造'!M$53,NA())</f>
        <v>789</v>
      </c>
      <c r="J50" s="138" t="e">
        <f>NA()</f>
        <v>#N/A</v>
      </c>
      <c r="K50" s="138" t="e">
        <f>NA()</f>
        <v>#N/A</v>
      </c>
      <c r="L50" s="138">
        <f>IF(ISNUMBER('実質公債費比率（分子）の構造'!N$53),'実質公債費比率（分子）の構造'!N$53,NA())</f>
        <v>752</v>
      </c>
      <c r="M50" s="138" t="e">
        <f>NA()</f>
        <v>#N/A</v>
      </c>
      <c r="N50" s="138" t="e">
        <f>NA()</f>
        <v>#N/A</v>
      </c>
      <c r="O50" s="138">
        <f>IF(ISNUMBER('実質公債費比率（分子）の構造'!O$53),'実質公債費比率（分子）の構造'!O$53,NA())</f>
        <v>491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20296</v>
      </c>
      <c r="E56" s="137"/>
      <c r="F56" s="137"/>
      <c r="G56" s="137">
        <f>'将来負担比率（分子）の構造'!J$52</f>
        <v>20848</v>
      </c>
      <c r="H56" s="137"/>
      <c r="I56" s="137"/>
      <c r="J56" s="137">
        <f>'将来負担比率（分子）の構造'!K$52</f>
        <v>20923</v>
      </c>
      <c r="K56" s="137"/>
      <c r="L56" s="137"/>
      <c r="M56" s="137">
        <f>'将来負担比率（分子）の構造'!L$52</f>
        <v>21393</v>
      </c>
      <c r="N56" s="137"/>
      <c r="O56" s="137"/>
      <c r="P56" s="137">
        <f>'将来負担比率（分子）の構造'!M$52</f>
        <v>21565</v>
      </c>
    </row>
    <row r="57" spans="1:16">
      <c r="A57" s="137" t="s">
        <v>36</v>
      </c>
      <c r="B57" s="137"/>
      <c r="C57" s="137"/>
      <c r="D57" s="137">
        <f>'将来負担比率（分子）の構造'!I$51</f>
        <v>4247</v>
      </c>
      <c r="E57" s="137"/>
      <c r="F57" s="137"/>
      <c r="G57" s="137">
        <f>'将来負担比率（分子）の構造'!J$51</f>
        <v>4386</v>
      </c>
      <c r="H57" s="137"/>
      <c r="I57" s="137"/>
      <c r="J57" s="137">
        <f>'将来負担比率（分子）の構造'!K$51</f>
        <v>5027</v>
      </c>
      <c r="K57" s="137"/>
      <c r="L57" s="137"/>
      <c r="M57" s="137">
        <f>'将来負担比率（分子）の構造'!L$51</f>
        <v>4936</v>
      </c>
      <c r="N57" s="137"/>
      <c r="O57" s="137"/>
      <c r="P57" s="137">
        <f>'将来負担比率（分子）の構造'!M$51</f>
        <v>4257</v>
      </c>
    </row>
    <row r="58" spans="1:16">
      <c r="A58" s="137" t="s">
        <v>35</v>
      </c>
      <c r="B58" s="137"/>
      <c r="C58" s="137"/>
      <c r="D58" s="137">
        <f>'将来負担比率（分子）の構造'!I$50</f>
        <v>5816</v>
      </c>
      <c r="E58" s="137"/>
      <c r="F58" s="137"/>
      <c r="G58" s="137">
        <f>'将来負担比率（分子）の構造'!J$50</f>
        <v>6070</v>
      </c>
      <c r="H58" s="137"/>
      <c r="I58" s="137"/>
      <c r="J58" s="137">
        <f>'将来負担比率（分子）の構造'!K$50</f>
        <v>6241</v>
      </c>
      <c r="K58" s="137"/>
      <c r="L58" s="137"/>
      <c r="M58" s="137">
        <f>'将来負担比率（分子）の構造'!L$50</f>
        <v>6694</v>
      </c>
      <c r="N58" s="137"/>
      <c r="O58" s="137"/>
      <c r="P58" s="137">
        <f>'将来負担比率（分子）の構造'!M$50</f>
        <v>7221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1</v>
      </c>
      <c r="F61" s="137"/>
      <c r="G61" s="137"/>
      <c r="H61" s="137" t="str">
        <f>'将来負担比率（分子）の構造'!K$46</f>
        <v>-</v>
      </c>
      <c r="I61" s="137"/>
      <c r="J61" s="137"/>
      <c r="K61" s="137">
        <f>'将来負担比率（分子）の構造'!L$46</f>
        <v>1</v>
      </c>
      <c r="L61" s="137"/>
      <c r="M61" s="137"/>
      <c r="N61" s="137">
        <f>'将来負担比率（分子）の構造'!M$46</f>
        <v>2</v>
      </c>
      <c r="O61" s="137"/>
      <c r="P61" s="137"/>
    </row>
    <row r="62" spans="1:16">
      <c r="A62" s="137" t="s">
        <v>29</v>
      </c>
      <c r="B62" s="137">
        <f>'将来負担比率（分子）の構造'!I$45</f>
        <v>3613</v>
      </c>
      <c r="C62" s="137"/>
      <c r="D62" s="137"/>
      <c r="E62" s="137">
        <f>'将来負担比率（分子）の構造'!J$45</f>
        <v>3427</v>
      </c>
      <c r="F62" s="137"/>
      <c r="G62" s="137"/>
      <c r="H62" s="137">
        <f>'将来負担比率（分子）の構造'!K$45</f>
        <v>3198</v>
      </c>
      <c r="I62" s="137"/>
      <c r="J62" s="137"/>
      <c r="K62" s="137">
        <f>'将来負担比率（分子）の構造'!L$45</f>
        <v>2938</v>
      </c>
      <c r="L62" s="137"/>
      <c r="M62" s="137"/>
      <c r="N62" s="137">
        <f>'将来負担比率（分子）の構造'!M$45</f>
        <v>3006</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12660</v>
      </c>
      <c r="C64" s="137"/>
      <c r="D64" s="137"/>
      <c r="E64" s="137">
        <f>'将来負担比率（分子）の構造'!J$43</f>
        <v>12348</v>
      </c>
      <c r="F64" s="137"/>
      <c r="G64" s="137"/>
      <c r="H64" s="137">
        <f>'将来負担比率（分子）の構造'!K$43</f>
        <v>13120</v>
      </c>
      <c r="I64" s="137"/>
      <c r="J64" s="137"/>
      <c r="K64" s="137">
        <f>'将来負担比率（分子）の構造'!L$43</f>
        <v>14111</v>
      </c>
      <c r="L64" s="137"/>
      <c r="M64" s="137"/>
      <c r="N64" s="137">
        <f>'将来負担比率（分子）の構造'!M$43</f>
        <v>13907</v>
      </c>
      <c r="O64" s="137"/>
      <c r="P64" s="137"/>
    </row>
    <row r="65" spans="1:16">
      <c r="A65" s="137" t="s">
        <v>26</v>
      </c>
      <c r="B65" s="137">
        <f>'将来負担比率（分子）の構造'!I$42</f>
        <v>407</v>
      </c>
      <c r="C65" s="137"/>
      <c r="D65" s="137"/>
      <c r="E65" s="137">
        <f>'将来負担比率（分子）の構造'!J$42</f>
        <v>277</v>
      </c>
      <c r="F65" s="137"/>
      <c r="G65" s="137"/>
      <c r="H65" s="137">
        <f>'将来負担比率（分子）の構造'!K$42</f>
        <v>369</v>
      </c>
      <c r="I65" s="137"/>
      <c r="J65" s="137"/>
      <c r="K65" s="137">
        <f>'将来負担比率（分子）の構造'!L$42</f>
        <v>286</v>
      </c>
      <c r="L65" s="137"/>
      <c r="M65" s="137"/>
      <c r="N65" s="137">
        <f>'将来負担比率（分子）の構造'!M$42</f>
        <v>254</v>
      </c>
      <c r="O65" s="137"/>
      <c r="P65" s="137"/>
    </row>
    <row r="66" spans="1:16">
      <c r="A66" s="137" t="s">
        <v>25</v>
      </c>
      <c r="B66" s="137">
        <f>'将来負担比率（分子）の構造'!I$41</f>
        <v>17731</v>
      </c>
      <c r="C66" s="137"/>
      <c r="D66" s="137"/>
      <c r="E66" s="137">
        <f>'将来負担比率（分子）の構造'!J$41</f>
        <v>17477</v>
      </c>
      <c r="F66" s="137"/>
      <c r="G66" s="137"/>
      <c r="H66" s="137">
        <f>'将来負担比率（分子）の構造'!K$41</f>
        <v>17510</v>
      </c>
      <c r="I66" s="137"/>
      <c r="J66" s="137"/>
      <c r="K66" s="137">
        <f>'将来負担比率（分子）の構造'!L$41</f>
        <v>17620</v>
      </c>
      <c r="L66" s="137"/>
      <c r="M66" s="137"/>
      <c r="N66" s="137">
        <f>'将来負担比率（分子）の構造'!M$41</f>
        <v>17576</v>
      </c>
      <c r="O66" s="137"/>
      <c r="P66" s="137"/>
    </row>
    <row r="67" spans="1:16">
      <c r="A67" s="137" t="s">
        <v>63</v>
      </c>
      <c r="B67" s="137" t="e">
        <f>NA()</f>
        <v>#N/A</v>
      </c>
      <c r="C67" s="137">
        <f>IF(ISNUMBER('将来負担比率（分子）の構造'!I$53), IF('将来負担比率（分子）の構造'!I$53 &lt; 0, 0, '将来負担比率（分子）の構造'!I$53), NA())</f>
        <v>4052</v>
      </c>
      <c r="D67" s="137" t="e">
        <f>NA()</f>
        <v>#N/A</v>
      </c>
      <c r="E67" s="137" t="e">
        <f>NA()</f>
        <v>#N/A</v>
      </c>
      <c r="F67" s="137">
        <f>IF(ISNUMBER('将来負担比率（分子）の構造'!J$53), IF('将来負担比率（分子）の構造'!J$53 &lt; 0, 0, '将来負担比率（分子）の構造'!J$53), NA())</f>
        <v>2225</v>
      </c>
      <c r="G67" s="137" t="e">
        <f>NA()</f>
        <v>#N/A</v>
      </c>
      <c r="H67" s="137" t="e">
        <f>NA()</f>
        <v>#N/A</v>
      </c>
      <c r="I67" s="137">
        <f>IF(ISNUMBER('将来負担比率（分子）の構造'!K$53), IF('将来負担比率（分子）の構造'!K$53 &lt; 0, 0, '将来負担比率（分子）の構造'!K$53), NA())</f>
        <v>2007</v>
      </c>
      <c r="J67" s="137" t="e">
        <f>NA()</f>
        <v>#N/A</v>
      </c>
      <c r="K67" s="137" t="e">
        <f>NA()</f>
        <v>#N/A</v>
      </c>
      <c r="L67" s="137">
        <f>IF(ISNUMBER('将来負担比率（分子）の構造'!L$53), IF('将来負担比率（分子）の構造'!L$53 &lt; 0, 0, '将来負担比率（分子）の構造'!L$53), NA())</f>
        <v>1933</v>
      </c>
      <c r="M67" s="137" t="e">
        <f>NA()</f>
        <v>#N/A</v>
      </c>
      <c r="N67" s="137" t="e">
        <f>NA()</f>
        <v>#N/A</v>
      </c>
      <c r="O67" s="137">
        <f>IF(ISNUMBER('将来負担比率（分子）の構造'!M$53), IF('将来負担比率（分子）の構造'!M$53 &lt; 0, 0, '将来負担比率（分子）の構造'!M$53), NA())</f>
        <v>1703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6943948</v>
      </c>
      <c r="S5" s="615"/>
      <c r="T5" s="615"/>
      <c r="U5" s="615"/>
      <c r="V5" s="615"/>
      <c r="W5" s="615"/>
      <c r="X5" s="615"/>
      <c r="Y5" s="616"/>
      <c r="Z5" s="617">
        <v>36</v>
      </c>
      <c r="AA5" s="617"/>
      <c r="AB5" s="617"/>
      <c r="AC5" s="617"/>
      <c r="AD5" s="618">
        <v>6631672</v>
      </c>
      <c r="AE5" s="618"/>
      <c r="AF5" s="618"/>
      <c r="AG5" s="618"/>
      <c r="AH5" s="618"/>
      <c r="AI5" s="618"/>
      <c r="AJ5" s="618"/>
      <c r="AK5" s="618"/>
      <c r="AL5" s="619">
        <v>57.7</v>
      </c>
      <c r="AM5" s="620"/>
      <c r="AN5" s="620"/>
      <c r="AO5" s="621"/>
      <c r="AP5" s="611" t="s">
        <v>207</v>
      </c>
      <c r="AQ5" s="612"/>
      <c r="AR5" s="612"/>
      <c r="AS5" s="612"/>
      <c r="AT5" s="612"/>
      <c r="AU5" s="612"/>
      <c r="AV5" s="612"/>
      <c r="AW5" s="612"/>
      <c r="AX5" s="612"/>
      <c r="AY5" s="612"/>
      <c r="AZ5" s="612"/>
      <c r="BA5" s="612"/>
      <c r="BB5" s="612"/>
      <c r="BC5" s="612"/>
      <c r="BD5" s="612"/>
      <c r="BE5" s="612"/>
      <c r="BF5" s="613"/>
      <c r="BG5" s="625">
        <v>6631672</v>
      </c>
      <c r="BH5" s="626"/>
      <c r="BI5" s="626"/>
      <c r="BJ5" s="626"/>
      <c r="BK5" s="626"/>
      <c r="BL5" s="626"/>
      <c r="BM5" s="626"/>
      <c r="BN5" s="627"/>
      <c r="BO5" s="628">
        <v>95.5</v>
      </c>
      <c r="BP5" s="628"/>
      <c r="BQ5" s="628"/>
      <c r="BR5" s="628"/>
      <c r="BS5" s="629">
        <v>71959</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c r="B6" s="622" t="s">
        <v>211</v>
      </c>
      <c r="C6" s="623"/>
      <c r="D6" s="623"/>
      <c r="E6" s="623"/>
      <c r="F6" s="623"/>
      <c r="G6" s="623"/>
      <c r="H6" s="623"/>
      <c r="I6" s="623"/>
      <c r="J6" s="623"/>
      <c r="K6" s="623"/>
      <c r="L6" s="623"/>
      <c r="M6" s="623"/>
      <c r="N6" s="623"/>
      <c r="O6" s="623"/>
      <c r="P6" s="623"/>
      <c r="Q6" s="624"/>
      <c r="R6" s="625">
        <v>266125</v>
      </c>
      <c r="S6" s="626"/>
      <c r="T6" s="626"/>
      <c r="U6" s="626"/>
      <c r="V6" s="626"/>
      <c r="W6" s="626"/>
      <c r="X6" s="626"/>
      <c r="Y6" s="627"/>
      <c r="Z6" s="628">
        <v>1.4</v>
      </c>
      <c r="AA6" s="628"/>
      <c r="AB6" s="628"/>
      <c r="AC6" s="628"/>
      <c r="AD6" s="629">
        <v>266125</v>
      </c>
      <c r="AE6" s="629"/>
      <c r="AF6" s="629"/>
      <c r="AG6" s="629"/>
      <c r="AH6" s="629"/>
      <c r="AI6" s="629"/>
      <c r="AJ6" s="629"/>
      <c r="AK6" s="629"/>
      <c r="AL6" s="630">
        <v>2.2999999999999998</v>
      </c>
      <c r="AM6" s="631"/>
      <c r="AN6" s="631"/>
      <c r="AO6" s="632"/>
      <c r="AP6" s="622" t="s">
        <v>212</v>
      </c>
      <c r="AQ6" s="623"/>
      <c r="AR6" s="623"/>
      <c r="AS6" s="623"/>
      <c r="AT6" s="623"/>
      <c r="AU6" s="623"/>
      <c r="AV6" s="623"/>
      <c r="AW6" s="623"/>
      <c r="AX6" s="623"/>
      <c r="AY6" s="623"/>
      <c r="AZ6" s="623"/>
      <c r="BA6" s="623"/>
      <c r="BB6" s="623"/>
      <c r="BC6" s="623"/>
      <c r="BD6" s="623"/>
      <c r="BE6" s="623"/>
      <c r="BF6" s="624"/>
      <c r="BG6" s="625">
        <v>6631672</v>
      </c>
      <c r="BH6" s="626"/>
      <c r="BI6" s="626"/>
      <c r="BJ6" s="626"/>
      <c r="BK6" s="626"/>
      <c r="BL6" s="626"/>
      <c r="BM6" s="626"/>
      <c r="BN6" s="627"/>
      <c r="BO6" s="628">
        <v>95.5</v>
      </c>
      <c r="BP6" s="628"/>
      <c r="BQ6" s="628"/>
      <c r="BR6" s="628"/>
      <c r="BS6" s="629">
        <v>71959</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202724</v>
      </c>
      <c r="CS6" s="626"/>
      <c r="CT6" s="626"/>
      <c r="CU6" s="626"/>
      <c r="CV6" s="626"/>
      <c r="CW6" s="626"/>
      <c r="CX6" s="626"/>
      <c r="CY6" s="627"/>
      <c r="CZ6" s="628">
        <v>1.1000000000000001</v>
      </c>
      <c r="DA6" s="628"/>
      <c r="DB6" s="628"/>
      <c r="DC6" s="628"/>
      <c r="DD6" s="634">
        <v>5628</v>
      </c>
      <c r="DE6" s="626"/>
      <c r="DF6" s="626"/>
      <c r="DG6" s="626"/>
      <c r="DH6" s="626"/>
      <c r="DI6" s="626"/>
      <c r="DJ6" s="626"/>
      <c r="DK6" s="626"/>
      <c r="DL6" s="626"/>
      <c r="DM6" s="626"/>
      <c r="DN6" s="626"/>
      <c r="DO6" s="626"/>
      <c r="DP6" s="627"/>
      <c r="DQ6" s="634">
        <v>202724</v>
      </c>
      <c r="DR6" s="626"/>
      <c r="DS6" s="626"/>
      <c r="DT6" s="626"/>
      <c r="DU6" s="626"/>
      <c r="DV6" s="626"/>
      <c r="DW6" s="626"/>
      <c r="DX6" s="626"/>
      <c r="DY6" s="626"/>
      <c r="DZ6" s="626"/>
      <c r="EA6" s="626"/>
      <c r="EB6" s="626"/>
      <c r="EC6" s="635"/>
    </row>
    <row r="7" spans="2:143" ht="11.25" customHeight="1">
      <c r="B7" s="622" t="s">
        <v>214</v>
      </c>
      <c r="C7" s="623"/>
      <c r="D7" s="623"/>
      <c r="E7" s="623"/>
      <c r="F7" s="623"/>
      <c r="G7" s="623"/>
      <c r="H7" s="623"/>
      <c r="I7" s="623"/>
      <c r="J7" s="623"/>
      <c r="K7" s="623"/>
      <c r="L7" s="623"/>
      <c r="M7" s="623"/>
      <c r="N7" s="623"/>
      <c r="O7" s="623"/>
      <c r="P7" s="623"/>
      <c r="Q7" s="624"/>
      <c r="R7" s="625">
        <v>5364</v>
      </c>
      <c r="S7" s="626"/>
      <c r="T7" s="626"/>
      <c r="U7" s="626"/>
      <c r="V7" s="626"/>
      <c r="W7" s="626"/>
      <c r="X7" s="626"/>
      <c r="Y7" s="627"/>
      <c r="Z7" s="628">
        <v>0</v>
      </c>
      <c r="AA7" s="628"/>
      <c r="AB7" s="628"/>
      <c r="AC7" s="628"/>
      <c r="AD7" s="629">
        <v>5364</v>
      </c>
      <c r="AE7" s="629"/>
      <c r="AF7" s="629"/>
      <c r="AG7" s="629"/>
      <c r="AH7" s="629"/>
      <c r="AI7" s="629"/>
      <c r="AJ7" s="629"/>
      <c r="AK7" s="629"/>
      <c r="AL7" s="630">
        <v>0</v>
      </c>
      <c r="AM7" s="631"/>
      <c r="AN7" s="631"/>
      <c r="AO7" s="632"/>
      <c r="AP7" s="622" t="s">
        <v>215</v>
      </c>
      <c r="AQ7" s="623"/>
      <c r="AR7" s="623"/>
      <c r="AS7" s="623"/>
      <c r="AT7" s="623"/>
      <c r="AU7" s="623"/>
      <c r="AV7" s="623"/>
      <c r="AW7" s="623"/>
      <c r="AX7" s="623"/>
      <c r="AY7" s="623"/>
      <c r="AZ7" s="623"/>
      <c r="BA7" s="623"/>
      <c r="BB7" s="623"/>
      <c r="BC7" s="623"/>
      <c r="BD7" s="623"/>
      <c r="BE7" s="623"/>
      <c r="BF7" s="624"/>
      <c r="BG7" s="625">
        <v>2976331</v>
      </c>
      <c r="BH7" s="626"/>
      <c r="BI7" s="626"/>
      <c r="BJ7" s="626"/>
      <c r="BK7" s="626"/>
      <c r="BL7" s="626"/>
      <c r="BM7" s="626"/>
      <c r="BN7" s="627"/>
      <c r="BO7" s="628">
        <v>42.9</v>
      </c>
      <c r="BP7" s="628"/>
      <c r="BQ7" s="628"/>
      <c r="BR7" s="628"/>
      <c r="BS7" s="629">
        <v>71959</v>
      </c>
      <c r="BT7" s="629"/>
      <c r="BU7" s="629"/>
      <c r="BV7" s="629"/>
      <c r="BW7" s="629"/>
      <c r="BX7" s="629"/>
      <c r="BY7" s="629"/>
      <c r="BZ7" s="629"/>
      <c r="CA7" s="629"/>
      <c r="CB7" s="633"/>
      <c r="CD7" s="639" t="s">
        <v>216</v>
      </c>
      <c r="CE7" s="640"/>
      <c r="CF7" s="640"/>
      <c r="CG7" s="640"/>
      <c r="CH7" s="640"/>
      <c r="CI7" s="640"/>
      <c r="CJ7" s="640"/>
      <c r="CK7" s="640"/>
      <c r="CL7" s="640"/>
      <c r="CM7" s="640"/>
      <c r="CN7" s="640"/>
      <c r="CO7" s="640"/>
      <c r="CP7" s="640"/>
      <c r="CQ7" s="641"/>
      <c r="CR7" s="625">
        <v>2674544</v>
      </c>
      <c r="CS7" s="626"/>
      <c r="CT7" s="626"/>
      <c r="CU7" s="626"/>
      <c r="CV7" s="626"/>
      <c r="CW7" s="626"/>
      <c r="CX7" s="626"/>
      <c r="CY7" s="627"/>
      <c r="CZ7" s="628">
        <v>14.4</v>
      </c>
      <c r="DA7" s="628"/>
      <c r="DB7" s="628"/>
      <c r="DC7" s="628"/>
      <c r="DD7" s="634">
        <v>80613</v>
      </c>
      <c r="DE7" s="626"/>
      <c r="DF7" s="626"/>
      <c r="DG7" s="626"/>
      <c r="DH7" s="626"/>
      <c r="DI7" s="626"/>
      <c r="DJ7" s="626"/>
      <c r="DK7" s="626"/>
      <c r="DL7" s="626"/>
      <c r="DM7" s="626"/>
      <c r="DN7" s="626"/>
      <c r="DO7" s="626"/>
      <c r="DP7" s="627"/>
      <c r="DQ7" s="634">
        <v>2416022</v>
      </c>
      <c r="DR7" s="626"/>
      <c r="DS7" s="626"/>
      <c r="DT7" s="626"/>
      <c r="DU7" s="626"/>
      <c r="DV7" s="626"/>
      <c r="DW7" s="626"/>
      <c r="DX7" s="626"/>
      <c r="DY7" s="626"/>
      <c r="DZ7" s="626"/>
      <c r="EA7" s="626"/>
      <c r="EB7" s="626"/>
      <c r="EC7" s="635"/>
    </row>
    <row r="8" spans="2:143" ht="11.25" customHeight="1">
      <c r="B8" s="622" t="s">
        <v>217</v>
      </c>
      <c r="C8" s="623"/>
      <c r="D8" s="623"/>
      <c r="E8" s="623"/>
      <c r="F8" s="623"/>
      <c r="G8" s="623"/>
      <c r="H8" s="623"/>
      <c r="I8" s="623"/>
      <c r="J8" s="623"/>
      <c r="K8" s="623"/>
      <c r="L8" s="623"/>
      <c r="M8" s="623"/>
      <c r="N8" s="623"/>
      <c r="O8" s="623"/>
      <c r="P8" s="623"/>
      <c r="Q8" s="624"/>
      <c r="R8" s="625">
        <v>21135</v>
      </c>
      <c r="S8" s="626"/>
      <c r="T8" s="626"/>
      <c r="U8" s="626"/>
      <c r="V8" s="626"/>
      <c r="W8" s="626"/>
      <c r="X8" s="626"/>
      <c r="Y8" s="627"/>
      <c r="Z8" s="628">
        <v>0.1</v>
      </c>
      <c r="AA8" s="628"/>
      <c r="AB8" s="628"/>
      <c r="AC8" s="628"/>
      <c r="AD8" s="629">
        <v>21135</v>
      </c>
      <c r="AE8" s="629"/>
      <c r="AF8" s="629"/>
      <c r="AG8" s="629"/>
      <c r="AH8" s="629"/>
      <c r="AI8" s="629"/>
      <c r="AJ8" s="629"/>
      <c r="AK8" s="629"/>
      <c r="AL8" s="630">
        <v>0.2</v>
      </c>
      <c r="AM8" s="631"/>
      <c r="AN8" s="631"/>
      <c r="AO8" s="632"/>
      <c r="AP8" s="622" t="s">
        <v>218</v>
      </c>
      <c r="AQ8" s="623"/>
      <c r="AR8" s="623"/>
      <c r="AS8" s="623"/>
      <c r="AT8" s="623"/>
      <c r="AU8" s="623"/>
      <c r="AV8" s="623"/>
      <c r="AW8" s="623"/>
      <c r="AX8" s="623"/>
      <c r="AY8" s="623"/>
      <c r="AZ8" s="623"/>
      <c r="BA8" s="623"/>
      <c r="BB8" s="623"/>
      <c r="BC8" s="623"/>
      <c r="BD8" s="623"/>
      <c r="BE8" s="623"/>
      <c r="BF8" s="624"/>
      <c r="BG8" s="625">
        <v>95076</v>
      </c>
      <c r="BH8" s="626"/>
      <c r="BI8" s="626"/>
      <c r="BJ8" s="626"/>
      <c r="BK8" s="626"/>
      <c r="BL8" s="626"/>
      <c r="BM8" s="626"/>
      <c r="BN8" s="627"/>
      <c r="BO8" s="628">
        <v>1.4</v>
      </c>
      <c r="BP8" s="628"/>
      <c r="BQ8" s="628"/>
      <c r="BR8" s="628"/>
      <c r="BS8" s="634" t="s">
        <v>110</v>
      </c>
      <c r="BT8" s="626"/>
      <c r="BU8" s="626"/>
      <c r="BV8" s="626"/>
      <c r="BW8" s="626"/>
      <c r="BX8" s="626"/>
      <c r="BY8" s="626"/>
      <c r="BZ8" s="626"/>
      <c r="CA8" s="626"/>
      <c r="CB8" s="635"/>
      <c r="CD8" s="639" t="s">
        <v>219</v>
      </c>
      <c r="CE8" s="640"/>
      <c r="CF8" s="640"/>
      <c r="CG8" s="640"/>
      <c r="CH8" s="640"/>
      <c r="CI8" s="640"/>
      <c r="CJ8" s="640"/>
      <c r="CK8" s="640"/>
      <c r="CL8" s="640"/>
      <c r="CM8" s="640"/>
      <c r="CN8" s="640"/>
      <c r="CO8" s="640"/>
      <c r="CP8" s="640"/>
      <c r="CQ8" s="641"/>
      <c r="CR8" s="625">
        <v>6598781</v>
      </c>
      <c r="CS8" s="626"/>
      <c r="CT8" s="626"/>
      <c r="CU8" s="626"/>
      <c r="CV8" s="626"/>
      <c r="CW8" s="626"/>
      <c r="CX8" s="626"/>
      <c r="CY8" s="627"/>
      <c r="CZ8" s="628">
        <v>35.5</v>
      </c>
      <c r="DA8" s="628"/>
      <c r="DB8" s="628"/>
      <c r="DC8" s="628"/>
      <c r="DD8" s="634">
        <v>76947</v>
      </c>
      <c r="DE8" s="626"/>
      <c r="DF8" s="626"/>
      <c r="DG8" s="626"/>
      <c r="DH8" s="626"/>
      <c r="DI8" s="626"/>
      <c r="DJ8" s="626"/>
      <c r="DK8" s="626"/>
      <c r="DL8" s="626"/>
      <c r="DM8" s="626"/>
      <c r="DN8" s="626"/>
      <c r="DO8" s="626"/>
      <c r="DP8" s="627"/>
      <c r="DQ8" s="634">
        <v>3319955</v>
      </c>
      <c r="DR8" s="626"/>
      <c r="DS8" s="626"/>
      <c r="DT8" s="626"/>
      <c r="DU8" s="626"/>
      <c r="DV8" s="626"/>
      <c r="DW8" s="626"/>
      <c r="DX8" s="626"/>
      <c r="DY8" s="626"/>
      <c r="DZ8" s="626"/>
      <c r="EA8" s="626"/>
      <c r="EB8" s="626"/>
      <c r="EC8" s="635"/>
    </row>
    <row r="9" spans="2:143" ht="11.25" customHeight="1">
      <c r="B9" s="622" t="s">
        <v>220</v>
      </c>
      <c r="C9" s="623"/>
      <c r="D9" s="623"/>
      <c r="E9" s="623"/>
      <c r="F9" s="623"/>
      <c r="G9" s="623"/>
      <c r="H9" s="623"/>
      <c r="I9" s="623"/>
      <c r="J9" s="623"/>
      <c r="K9" s="623"/>
      <c r="L9" s="623"/>
      <c r="M9" s="623"/>
      <c r="N9" s="623"/>
      <c r="O9" s="623"/>
      <c r="P9" s="623"/>
      <c r="Q9" s="624"/>
      <c r="R9" s="625">
        <v>12389</v>
      </c>
      <c r="S9" s="626"/>
      <c r="T9" s="626"/>
      <c r="U9" s="626"/>
      <c r="V9" s="626"/>
      <c r="W9" s="626"/>
      <c r="X9" s="626"/>
      <c r="Y9" s="627"/>
      <c r="Z9" s="628">
        <v>0.1</v>
      </c>
      <c r="AA9" s="628"/>
      <c r="AB9" s="628"/>
      <c r="AC9" s="628"/>
      <c r="AD9" s="629">
        <v>12389</v>
      </c>
      <c r="AE9" s="629"/>
      <c r="AF9" s="629"/>
      <c r="AG9" s="629"/>
      <c r="AH9" s="629"/>
      <c r="AI9" s="629"/>
      <c r="AJ9" s="629"/>
      <c r="AK9" s="629"/>
      <c r="AL9" s="630">
        <v>0.1</v>
      </c>
      <c r="AM9" s="631"/>
      <c r="AN9" s="631"/>
      <c r="AO9" s="632"/>
      <c r="AP9" s="622" t="s">
        <v>221</v>
      </c>
      <c r="AQ9" s="623"/>
      <c r="AR9" s="623"/>
      <c r="AS9" s="623"/>
      <c r="AT9" s="623"/>
      <c r="AU9" s="623"/>
      <c r="AV9" s="623"/>
      <c r="AW9" s="623"/>
      <c r="AX9" s="623"/>
      <c r="AY9" s="623"/>
      <c r="AZ9" s="623"/>
      <c r="BA9" s="623"/>
      <c r="BB9" s="623"/>
      <c r="BC9" s="623"/>
      <c r="BD9" s="623"/>
      <c r="BE9" s="623"/>
      <c r="BF9" s="624"/>
      <c r="BG9" s="625">
        <v>2490001</v>
      </c>
      <c r="BH9" s="626"/>
      <c r="BI9" s="626"/>
      <c r="BJ9" s="626"/>
      <c r="BK9" s="626"/>
      <c r="BL9" s="626"/>
      <c r="BM9" s="626"/>
      <c r="BN9" s="627"/>
      <c r="BO9" s="628">
        <v>35.9</v>
      </c>
      <c r="BP9" s="628"/>
      <c r="BQ9" s="628"/>
      <c r="BR9" s="628"/>
      <c r="BS9" s="634" t="s">
        <v>110</v>
      </c>
      <c r="BT9" s="626"/>
      <c r="BU9" s="626"/>
      <c r="BV9" s="626"/>
      <c r="BW9" s="626"/>
      <c r="BX9" s="626"/>
      <c r="BY9" s="626"/>
      <c r="BZ9" s="626"/>
      <c r="CA9" s="626"/>
      <c r="CB9" s="635"/>
      <c r="CD9" s="639" t="s">
        <v>222</v>
      </c>
      <c r="CE9" s="640"/>
      <c r="CF9" s="640"/>
      <c r="CG9" s="640"/>
      <c r="CH9" s="640"/>
      <c r="CI9" s="640"/>
      <c r="CJ9" s="640"/>
      <c r="CK9" s="640"/>
      <c r="CL9" s="640"/>
      <c r="CM9" s="640"/>
      <c r="CN9" s="640"/>
      <c r="CO9" s="640"/>
      <c r="CP9" s="640"/>
      <c r="CQ9" s="641"/>
      <c r="CR9" s="625">
        <v>1111183</v>
      </c>
      <c r="CS9" s="626"/>
      <c r="CT9" s="626"/>
      <c r="CU9" s="626"/>
      <c r="CV9" s="626"/>
      <c r="CW9" s="626"/>
      <c r="CX9" s="626"/>
      <c r="CY9" s="627"/>
      <c r="CZ9" s="628">
        <v>6</v>
      </c>
      <c r="DA9" s="628"/>
      <c r="DB9" s="628"/>
      <c r="DC9" s="628"/>
      <c r="DD9" s="634">
        <v>17349</v>
      </c>
      <c r="DE9" s="626"/>
      <c r="DF9" s="626"/>
      <c r="DG9" s="626"/>
      <c r="DH9" s="626"/>
      <c r="DI9" s="626"/>
      <c r="DJ9" s="626"/>
      <c r="DK9" s="626"/>
      <c r="DL9" s="626"/>
      <c r="DM9" s="626"/>
      <c r="DN9" s="626"/>
      <c r="DO9" s="626"/>
      <c r="DP9" s="627"/>
      <c r="DQ9" s="634">
        <v>1011761</v>
      </c>
      <c r="DR9" s="626"/>
      <c r="DS9" s="626"/>
      <c r="DT9" s="626"/>
      <c r="DU9" s="626"/>
      <c r="DV9" s="626"/>
      <c r="DW9" s="626"/>
      <c r="DX9" s="626"/>
      <c r="DY9" s="626"/>
      <c r="DZ9" s="626"/>
      <c r="EA9" s="626"/>
      <c r="EB9" s="626"/>
      <c r="EC9" s="635"/>
    </row>
    <row r="10" spans="2:143" ht="11.25" customHeight="1">
      <c r="B10" s="622" t="s">
        <v>223</v>
      </c>
      <c r="C10" s="623"/>
      <c r="D10" s="623"/>
      <c r="E10" s="623"/>
      <c r="F10" s="623"/>
      <c r="G10" s="623"/>
      <c r="H10" s="623"/>
      <c r="I10" s="623"/>
      <c r="J10" s="623"/>
      <c r="K10" s="623"/>
      <c r="L10" s="623"/>
      <c r="M10" s="623"/>
      <c r="N10" s="623"/>
      <c r="O10" s="623"/>
      <c r="P10" s="623"/>
      <c r="Q10" s="624"/>
      <c r="R10" s="625">
        <v>786757</v>
      </c>
      <c r="S10" s="626"/>
      <c r="T10" s="626"/>
      <c r="U10" s="626"/>
      <c r="V10" s="626"/>
      <c r="W10" s="626"/>
      <c r="X10" s="626"/>
      <c r="Y10" s="627"/>
      <c r="Z10" s="628">
        <v>4.0999999999999996</v>
      </c>
      <c r="AA10" s="628"/>
      <c r="AB10" s="628"/>
      <c r="AC10" s="628"/>
      <c r="AD10" s="629">
        <v>786757</v>
      </c>
      <c r="AE10" s="629"/>
      <c r="AF10" s="629"/>
      <c r="AG10" s="629"/>
      <c r="AH10" s="629"/>
      <c r="AI10" s="629"/>
      <c r="AJ10" s="629"/>
      <c r="AK10" s="629"/>
      <c r="AL10" s="630">
        <v>6.8</v>
      </c>
      <c r="AM10" s="631"/>
      <c r="AN10" s="631"/>
      <c r="AO10" s="632"/>
      <c r="AP10" s="622" t="s">
        <v>224</v>
      </c>
      <c r="AQ10" s="623"/>
      <c r="AR10" s="623"/>
      <c r="AS10" s="623"/>
      <c r="AT10" s="623"/>
      <c r="AU10" s="623"/>
      <c r="AV10" s="623"/>
      <c r="AW10" s="623"/>
      <c r="AX10" s="623"/>
      <c r="AY10" s="623"/>
      <c r="AZ10" s="623"/>
      <c r="BA10" s="623"/>
      <c r="BB10" s="623"/>
      <c r="BC10" s="623"/>
      <c r="BD10" s="623"/>
      <c r="BE10" s="623"/>
      <c r="BF10" s="624"/>
      <c r="BG10" s="625">
        <v>154740</v>
      </c>
      <c r="BH10" s="626"/>
      <c r="BI10" s="626"/>
      <c r="BJ10" s="626"/>
      <c r="BK10" s="626"/>
      <c r="BL10" s="626"/>
      <c r="BM10" s="626"/>
      <c r="BN10" s="627"/>
      <c r="BO10" s="628">
        <v>2.2000000000000002</v>
      </c>
      <c r="BP10" s="628"/>
      <c r="BQ10" s="628"/>
      <c r="BR10" s="628"/>
      <c r="BS10" s="634">
        <v>25568</v>
      </c>
      <c r="BT10" s="626"/>
      <c r="BU10" s="626"/>
      <c r="BV10" s="626"/>
      <c r="BW10" s="626"/>
      <c r="BX10" s="626"/>
      <c r="BY10" s="626"/>
      <c r="BZ10" s="626"/>
      <c r="CA10" s="626"/>
      <c r="CB10" s="635"/>
      <c r="CD10" s="639" t="s">
        <v>225</v>
      </c>
      <c r="CE10" s="640"/>
      <c r="CF10" s="640"/>
      <c r="CG10" s="640"/>
      <c r="CH10" s="640"/>
      <c r="CI10" s="640"/>
      <c r="CJ10" s="640"/>
      <c r="CK10" s="640"/>
      <c r="CL10" s="640"/>
      <c r="CM10" s="640"/>
      <c r="CN10" s="640"/>
      <c r="CO10" s="640"/>
      <c r="CP10" s="640"/>
      <c r="CQ10" s="641"/>
      <c r="CR10" s="625">
        <v>7851</v>
      </c>
      <c r="CS10" s="626"/>
      <c r="CT10" s="626"/>
      <c r="CU10" s="626"/>
      <c r="CV10" s="626"/>
      <c r="CW10" s="626"/>
      <c r="CX10" s="626"/>
      <c r="CY10" s="627"/>
      <c r="CZ10" s="628">
        <v>0</v>
      </c>
      <c r="DA10" s="628"/>
      <c r="DB10" s="628"/>
      <c r="DC10" s="628"/>
      <c r="DD10" s="634" t="s">
        <v>110</v>
      </c>
      <c r="DE10" s="626"/>
      <c r="DF10" s="626"/>
      <c r="DG10" s="626"/>
      <c r="DH10" s="626"/>
      <c r="DI10" s="626"/>
      <c r="DJ10" s="626"/>
      <c r="DK10" s="626"/>
      <c r="DL10" s="626"/>
      <c r="DM10" s="626"/>
      <c r="DN10" s="626"/>
      <c r="DO10" s="626"/>
      <c r="DP10" s="627"/>
      <c r="DQ10" s="634">
        <v>7851</v>
      </c>
      <c r="DR10" s="626"/>
      <c r="DS10" s="626"/>
      <c r="DT10" s="626"/>
      <c r="DU10" s="626"/>
      <c r="DV10" s="626"/>
      <c r="DW10" s="626"/>
      <c r="DX10" s="626"/>
      <c r="DY10" s="626"/>
      <c r="DZ10" s="626"/>
      <c r="EA10" s="626"/>
      <c r="EB10" s="626"/>
      <c r="EC10" s="635"/>
    </row>
    <row r="11" spans="2:143" ht="11.25" customHeight="1">
      <c r="B11" s="622" t="s">
        <v>226</v>
      </c>
      <c r="C11" s="623"/>
      <c r="D11" s="623"/>
      <c r="E11" s="623"/>
      <c r="F11" s="623"/>
      <c r="G11" s="623"/>
      <c r="H11" s="623"/>
      <c r="I11" s="623"/>
      <c r="J11" s="623"/>
      <c r="K11" s="623"/>
      <c r="L11" s="623"/>
      <c r="M11" s="623"/>
      <c r="N11" s="623"/>
      <c r="O11" s="623"/>
      <c r="P11" s="623"/>
      <c r="Q11" s="624"/>
      <c r="R11" s="625">
        <v>1566</v>
      </c>
      <c r="S11" s="626"/>
      <c r="T11" s="626"/>
      <c r="U11" s="626"/>
      <c r="V11" s="626"/>
      <c r="W11" s="626"/>
      <c r="X11" s="626"/>
      <c r="Y11" s="627"/>
      <c r="Z11" s="628">
        <v>0</v>
      </c>
      <c r="AA11" s="628"/>
      <c r="AB11" s="628"/>
      <c r="AC11" s="628"/>
      <c r="AD11" s="629">
        <v>1566</v>
      </c>
      <c r="AE11" s="629"/>
      <c r="AF11" s="629"/>
      <c r="AG11" s="629"/>
      <c r="AH11" s="629"/>
      <c r="AI11" s="629"/>
      <c r="AJ11" s="629"/>
      <c r="AK11" s="629"/>
      <c r="AL11" s="630">
        <v>0</v>
      </c>
      <c r="AM11" s="631"/>
      <c r="AN11" s="631"/>
      <c r="AO11" s="632"/>
      <c r="AP11" s="622" t="s">
        <v>227</v>
      </c>
      <c r="AQ11" s="623"/>
      <c r="AR11" s="623"/>
      <c r="AS11" s="623"/>
      <c r="AT11" s="623"/>
      <c r="AU11" s="623"/>
      <c r="AV11" s="623"/>
      <c r="AW11" s="623"/>
      <c r="AX11" s="623"/>
      <c r="AY11" s="623"/>
      <c r="AZ11" s="623"/>
      <c r="BA11" s="623"/>
      <c r="BB11" s="623"/>
      <c r="BC11" s="623"/>
      <c r="BD11" s="623"/>
      <c r="BE11" s="623"/>
      <c r="BF11" s="624"/>
      <c r="BG11" s="625">
        <v>236514</v>
      </c>
      <c r="BH11" s="626"/>
      <c r="BI11" s="626"/>
      <c r="BJ11" s="626"/>
      <c r="BK11" s="626"/>
      <c r="BL11" s="626"/>
      <c r="BM11" s="626"/>
      <c r="BN11" s="627"/>
      <c r="BO11" s="628">
        <v>3.4</v>
      </c>
      <c r="BP11" s="628"/>
      <c r="BQ11" s="628"/>
      <c r="BR11" s="628"/>
      <c r="BS11" s="634">
        <v>46391</v>
      </c>
      <c r="BT11" s="626"/>
      <c r="BU11" s="626"/>
      <c r="BV11" s="626"/>
      <c r="BW11" s="626"/>
      <c r="BX11" s="626"/>
      <c r="BY11" s="626"/>
      <c r="BZ11" s="626"/>
      <c r="CA11" s="626"/>
      <c r="CB11" s="635"/>
      <c r="CD11" s="639" t="s">
        <v>228</v>
      </c>
      <c r="CE11" s="640"/>
      <c r="CF11" s="640"/>
      <c r="CG11" s="640"/>
      <c r="CH11" s="640"/>
      <c r="CI11" s="640"/>
      <c r="CJ11" s="640"/>
      <c r="CK11" s="640"/>
      <c r="CL11" s="640"/>
      <c r="CM11" s="640"/>
      <c r="CN11" s="640"/>
      <c r="CO11" s="640"/>
      <c r="CP11" s="640"/>
      <c r="CQ11" s="641"/>
      <c r="CR11" s="625">
        <v>782988</v>
      </c>
      <c r="CS11" s="626"/>
      <c r="CT11" s="626"/>
      <c r="CU11" s="626"/>
      <c r="CV11" s="626"/>
      <c r="CW11" s="626"/>
      <c r="CX11" s="626"/>
      <c r="CY11" s="627"/>
      <c r="CZ11" s="628">
        <v>4.2</v>
      </c>
      <c r="DA11" s="628"/>
      <c r="DB11" s="628"/>
      <c r="DC11" s="628"/>
      <c r="DD11" s="634">
        <v>82773</v>
      </c>
      <c r="DE11" s="626"/>
      <c r="DF11" s="626"/>
      <c r="DG11" s="626"/>
      <c r="DH11" s="626"/>
      <c r="DI11" s="626"/>
      <c r="DJ11" s="626"/>
      <c r="DK11" s="626"/>
      <c r="DL11" s="626"/>
      <c r="DM11" s="626"/>
      <c r="DN11" s="626"/>
      <c r="DO11" s="626"/>
      <c r="DP11" s="627"/>
      <c r="DQ11" s="634">
        <v>705601</v>
      </c>
      <c r="DR11" s="626"/>
      <c r="DS11" s="626"/>
      <c r="DT11" s="626"/>
      <c r="DU11" s="626"/>
      <c r="DV11" s="626"/>
      <c r="DW11" s="626"/>
      <c r="DX11" s="626"/>
      <c r="DY11" s="626"/>
      <c r="DZ11" s="626"/>
      <c r="EA11" s="626"/>
      <c r="EB11" s="626"/>
      <c r="EC11" s="635"/>
    </row>
    <row r="12" spans="2:143" ht="11.25" customHeight="1">
      <c r="B12" s="622" t="s">
        <v>229</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230</v>
      </c>
      <c r="AQ12" s="623"/>
      <c r="AR12" s="623"/>
      <c r="AS12" s="623"/>
      <c r="AT12" s="623"/>
      <c r="AU12" s="623"/>
      <c r="AV12" s="623"/>
      <c r="AW12" s="623"/>
      <c r="AX12" s="623"/>
      <c r="AY12" s="623"/>
      <c r="AZ12" s="623"/>
      <c r="BA12" s="623"/>
      <c r="BB12" s="623"/>
      <c r="BC12" s="623"/>
      <c r="BD12" s="623"/>
      <c r="BE12" s="623"/>
      <c r="BF12" s="624"/>
      <c r="BG12" s="625">
        <v>3104584</v>
      </c>
      <c r="BH12" s="626"/>
      <c r="BI12" s="626"/>
      <c r="BJ12" s="626"/>
      <c r="BK12" s="626"/>
      <c r="BL12" s="626"/>
      <c r="BM12" s="626"/>
      <c r="BN12" s="627"/>
      <c r="BO12" s="628">
        <v>44.7</v>
      </c>
      <c r="BP12" s="628"/>
      <c r="BQ12" s="628"/>
      <c r="BR12" s="628"/>
      <c r="BS12" s="634" t="s">
        <v>110</v>
      </c>
      <c r="BT12" s="626"/>
      <c r="BU12" s="626"/>
      <c r="BV12" s="626"/>
      <c r="BW12" s="626"/>
      <c r="BX12" s="626"/>
      <c r="BY12" s="626"/>
      <c r="BZ12" s="626"/>
      <c r="CA12" s="626"/>
      <c r="CB12" s="635"/>
      <c r="CD12" s="639" t="s">
        <v>231</v>
      </c>
      <c r="CE12" s="640"/>
      <c r="CF12" s="640"/>
      <c r="CG12" s="640"/>
      <c r="CH12" s="640"/>
      <c r="CI12" s="640"/>
      <c r="CJ12" s="640"/>
      <c r="CK12" s="640"/>
      <c r="CL12" s="640"/>
      <c r="CM12" s="640"/>
      <c r="CN12" s="640"/>
      <c r="CO12" s="640"/>
      <c r="CP12" s="640"/>
      <c r="CQ12" s="641"/>
      <c r="CR12" s="625">
        <v>185905</v>
      </c>
      <c r="CS12" s="626"/>
      <c r="CT12" s="626"/>
      <c r="CU12" s="626"/>
      <c r="CV12" s="626"/>
      <c r="CW12" s="626"/>
      <c r="CX12" s="626"/>
      <c r="CY12" s="627"/>
      <c r="CZ12" s="628">
        <v>1</v>
      </c>
      <c r="DA12" s="628"/>
      <c r="DB12" s="628"/>
      <c r="DC12" s="628"/>
      <c r="DD12" s="634">
        <v>6988</v>
      </c>
      <c r="DE12" s="626"/>
      <c r="DF12" s="626"/>
      <c r="DG12" s="626"/>
      <c r="DH12" s="626"/>
      <c r="DI12" s="626"/>
      <c r="DJ12" s="626"/>
      <c r="DK12" s="626"/>
      <c r="DL12" s="626"/>
      <c r="DM12" s="626"/>
      <c r="DN12" s="626"/>
      <c r="DO12" s="626"/>
      <c r="DP12" s="627"/>
      <c r="DQ12" s="634">
        <v>171308</v>
      </c>
      <c r="DR12" s="626"/>
      <c r="DS12" s="626"/>
      <c r="DT12" s="626"/>
      <c r="DU12" s="626"/>
      <c r="DV12" s="626"/>
      <c r="DW12" s="626"/>
      <c r="DX12" s="626"/>
      <c r="DY12" s="626"/>
      <c r="DZ12" s="626"/>
      <c r="EA12" s="626"/>
      <c r="EB12" s="626"/>
      <c r="EC12" s="635"/>
    </row>
    <row r="13" spans="2:143" ht="11.25" customHeight="1">
      <c r="B13" s="622" t="s">
        <v>232</v>
      </c>
      <c r="C13" s="623"/>
      <c r="D13" s="623"/>
      <c r="E13" s="623"/>
      <c r="F13" s="623"/>
      <c r="G13" s="623"/>
      <c r="H13" s="623"/>
      <c r="I13" s="623"/>
      <c r="J13" s="623"/>
      <c r="K13" s="623"/>
      <c r="L13" s="623"/>
      <c r="M13" s="623"/>
      <c r="N13" s="623"/>
      <c r="O13" s="623"/>
      <c r="P13" s="623"/>
      <c r="Q13" s="624"/>
      <c r="R13" s="625">
        <v>49330</v>
      </c>
      <c r="S13" s="626"/>
      <c r="T13" s="626"/>
      <c r="U13" s="626"/>
      <c r="V13" s="626"/>
      <c r="W13" s="626"/>
      <c r="X13" s="626"/>
      <c r="Y13" s="627"/>
      <c r="Z13" s="628">
        <v>0.3</v>
      </c>
      <c r="AA13" s="628"/>
      <c r="AB13" s="628"/>
      <c r="AC13" s="628"/>
      <c r="AD13" s="629">
        <v>49330</v>
      </c>
      <c r="AE13" s="629"/>
      <c r="AF13" s="629"/>
      <c r="AG13" s="629"/>
      <c r="AH13" s="629"/>
      <c r="AI13" s="629"/>
      <c r="AJ13" s="629"/>
      <c r="AK13" s="629"/>
      <c r="AL13" s="630">
        <v>0.4</v>
      </c>
      <c r="AM13" s="631"/>
      <c r="AN13" s="631"/>
      <c r="AO13" s="632"/>
      <c r="AP13" s="622" t="s">
        <v>233</v>
      </c>
      <c r="AQ13" s="623"/>
      <c r="AR13" s="623"/>
      <c r="AS13" s="623"/>
      <c r="AT13" s="623"/>
      <c r="AU13" s="623"/>
      <c r="AV13" s="623"/>
      <c r="AW13" s="623"/>
      <c r="AX13" s="623"/>
      <c r="AY13" s="623"/>
      <c r="AZ13" s="623"/>
      <c r="BA13" s="623"/>
      <c r="BB13" s="623"/>
      <c r="BC13" s="623"/>
      <c r="BD13" s="623"/>
      <c r="BE13" s="623"/>
      <c r="BF13" s="624"/>
      <c r="BG13" s="625">
        <v>3097509</v>
      </c>
      <c r="BH13" s="626"/>
      <c r="BI13" s="626"/>
      <c r="BJ13" s="626"/>
      <c r="BK13" s="626"/>
      <c r="BL13" s="626"/>
      <c r="BM13" s="626"/>
      <c r="BN13" s="627"/>
      <c r="BO13" s="628">
        <v>44.6</v>
      </c>
      <c r="BP13" s="628"/>
      <c r="BQ13" s="628"/>
      <c r="BR13" s="628"/>
      <c r="BS13" s="634" t="s">
        <v>110</v>
      </c>
      <c r="BT13" s="626"/>
      <c r="BU13" s="626"/>
      <c r="BV13" s="626"/>
      <c r="BW13" s="626"/>
      <c r="BX13" s="626"/>
      <c r="BY13" s="626"/>
      <c r="BZ13" s="626"/>
      <c r="CA13" s="626"/>
      <c r="CB13" s="635"/>
      <c r="CD13" s="639" t="s">
        <v>234</v>
      </c>
      <c r="CE13" s="640"/>
      <c r="CF13" s="640"/>
      <c r="CG13" s="640"/>
      <c r="CH13" s="640"/>
      <c r="CI13" s="640"/>
      <c r="CJ13" s="640"/>
      <c r="CK13" s="640"/>
      <c r="CL13" s="640"/>
      <c r="CM13" s="640"/>
      <c r="CN13" s="640"/>
      <c r="CO13" s="640"/>
      <c r="CP13" s="640"/>
      <c r="CQ13" s="641"/>
      <c r="CR13" s="625">
        <v>2110577</v>
      </c>
      <c r="CS13" s="626"/>
      <c r="CT13" s="626"/>
      <c r="CU13" s="626"/>
      <c r="CV13" s="626"/>
      <c r="CW13" s="626"/>
      <c r="CX13" s="626"/>
      <c r="CY13" s="627"/>
      <c r="CZ13" s="628">
        <v>11.4</v>
      </c>
      <c r="DA13" s="628"/>
      <c r="DB13" s="628"/>
      <c r="DC13" s="628"/>
      <c r="DD13" s="634">
        <v>1061050</v>
      </c>
      <c r="DE13" s="626"/>
      <c r="DF13" s="626"/>
      <c r="DG13" s="626"/>
      <c r="DH13" s="626"/>
      <c r="DI13" s="626"/>
      <c r="DJ13" s="626"/>
      <c r="DK13" s="626"/>
      <c r="DL13" s="626"/>
      <c r="DM13" s="626"/>
      <c r="DN13" s="626"/>
      <c r="DO13" s="626"/>
      <c r="DP13" s="627"/>
      <c r="DQ13" s="634">
        <v>1263921</v>
      </c>
      <c r="DR13" s="626"/>
      <c r="DS13" s="626"/>
      <c r="DT13" s="626"/>
      <c r="DU13" s="626"/>
      <c r="DV13" s="626"/>
      <c r="DW13" s="626"/>
      <c r="DX13" s="626"/>
      <c r="DY13" s="626"/>
      <c r="DZ13" s="626"/>
      <c r="EA13" s="626"/>
      <c r="EB13" s="626"/>
      <c r="EC13" s="635"/>
    </row>
    <row r="14" spans="2:143" ht="11.25" customHeight="1">
      <c r="B14" s="622" t="s">
        <v>235</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236</v>
      </c>
      <c r="AQ14" s="623"/>
      <c r="AR14" s="623"/>
      <c r="AS14" s="623"/>
      <c r="AT14" s="623"/>
      <c r="AU14" s="623"/>
      <c r="AV14" s="623"/>
      <c r="AW14" s="623"/>
      <c r="AX14" s="623"/>
      <c r="AY14" s="623"/>
      <c r="AZ14" s="623"/>
      <c r="BA14" s="623"/>
      <c r="BB14" s="623"/>
      <c r="BC14" s="623"/>
      <c r="BD14" s="623"/>
      <c r="BE14" s="623"/>
      <c r="BF14" s="624"/>
      <c r="BG14" s="625">
        <v>157441</v>
      </c>
      <c r="BH14" s="626"/>
      <c r="BI14" s="626"/>
      <c r="BJ14" s="626"/>
      <c r="BK14" s="626"/>
      <c r="BL14" s="626"/>
      <c r="BM14" s="626"/>
      <c r="BN14" s="627"/>
      <c r="BO14" s="628">
        <v>2.2999999999999998</v>
      </c>
      <c r="BP14" s="628"/>
      <c r="BQ14" s="628"/>
      <c r="BR14" s="628"/>
      <c r="BS14" s="634" t="s">
        <v>110</v>
      </c>
      <c r="BT14" s="626"/>
      <c r="BU14" s="626"/>
      <c r="BV14" s="626"/>
      <c r="BW14" s="626"/>
      <c r="BX14" s="626"/>
      <c r="BY14" s="626"/>
      <c r="BZ14" s="626"/>
      <c r="CA14" s="626"/>
      <c r="CB14" s="635"/>
      <c r="CD14" s="639" t="s">
        <v>237</v>
      </c>
      <c r="CE14" s="640"/>
      <c r="CF14" s="640"/>
      <c r="CG14" s="640"/>
      <c r="CH14" s="640"/>
      <c r="CI14" s="640"/>
      <c r="CJ14" s="640"/>
      <c r="CK14" s="640"/>
      <c r="CL14" s="640"/>
      <c r="CM14" s="640"/>
      <c r="CN14" s="640"/>
      <c r="CO14" s="640"/>
      <c r="CP14" s="640"/>
      <c r="CQ14" s="641"/>
      <c r="CR14" s="625">
        <v>989033</v>
      </c>
      <c r="CS14" s="626"/>
      <c r="CT14" s="626"/>
      <c r="CU14" s="626"/>
      <c r="CV14" s="626"/>
      <c r="CW14" s="626"/>
      <c r="CX14" s="626"/>
      <c r="CY14" s="627"/>
      <c r="CZ14" s="628">
        <v>5.3</v>
      </c>
      <c r="DA14" s="628"/>
      <c r="DB14" s="628"/>
      <c r="DC14" s="628"/>
      <c r="DD14" s="634">
        <v>106626</v>
      </c>
      <c r="DE14" s="626"/>
      <c r="DF14" s="626"/>
      <c r="DG14" s="626"/>
      <c r="DH14" s="626"/>
      <c r="DI14" s="626"/>
      <c r="DJ14" s="626"/>
      <c r="DK14" s="626"/>
      <c r="DL14" s="626"/>
      <c r="DM14" s="626"/>
      <c r="DN14" s="626"/>
      <c r="DO14" s="626"/>
      <c r="DP14" s="627"/>
      <c r="DQ14" s="634">
        <v>887175</v>
      </c>
      <c r="DR14" s="626"/>
      <c r="DS14" s="626"/>
      <c r="DT14" s="626"/>
      <c r="DU14" s="626"/>
      <c r="DV14" s="626"/>
      <c r="DW14" s="626"/>
      <c r="DX14" s="626"/>
      <c r="DY14" s="626"/>
      <c r="DZ14" s="626"/>
      <c r="EA14" s="626"/>
      <c r="EB14" s="626"/>
      <c r="EC14" s="635"/>
    </row>
    <row r="15" spans="2:143" ht="11.25" customHeight="1">
      <c r="B15" s="622" t="s">
        <v>238</v>
      </c>
      <c r="C15" s="623"/>
      <c r="D15" s="623"/>
      <c r="E15" s="623"/>
      <c r="F15" s="623"/>
      <c r="G15" s="623"/>
      <c r="H15" s="623"/>
      <c r="I15" s="623"/>
      <c r="J15" s="623"/>
      <c r="K15" s="623"/>
      <c r="L15" s="623"/>
      <c r="M15" s="623"/>
      <c r="N15" s="623"/>
      <c r="O15" s="623"/>
      <c r="P15" s="623"/>
      <c r="Q15" s="624"/>
      <c r="R15" s="625">
        <v>34395</v>
      </c>
      <c r="S15" s="626"/>
      <c r="T15" s="626"/>
      <c r="U15" s="626"/>
      <c r="V15" s="626"/>
      <c r="W15" s="626"/>
      <c r="X15" s="626"/>
      <c r="Y15" s="627"/>
      <c r="Z15" s="628">
        <v>0.2</v>
      </c>
      <c r="AA15" s="628"/>
      <c r="AB15" s="628"/>
      <c r="AC15" s="628"/>
      <c r="AD15" s="629">
        <v>34395</v>
      </c>
      <c r="AE15" s="629"/>
      <c r="AF15" s="629"/>
      <c r="AG15" s="629"/>
      <c r="AH15" s="629"/>
      <c r="AI15" s="629"/>
      <c r="AJ15" s="629"/>
      <c r="AK15" s="629"/>
      <c r="AL15" s="630">
        <v>0.3</v>
      </c>
      <c r="AM15" s="631"/>
      <c r="AN15" s="631"/>
      <c r="AO15" s="632"/>
      <c r="AP15" s="622" t="s">
        <v>239</v>
      </c>
      <c r="AQ15" s="623"/>
      <c r="AR15" s="623"/>
      <c r="AS15" s="623"/>
      <c r="AT15" s="623"/>
      <c r="AU15" s="623"/>
      <c r="AV15" s="623"/>
      <c r="AW15" s="623"/>
      <c r="AX15" s="623"/>
      <c r="AY15" s="623"/>
      <c r="AZ15" s="623"/>
      <c r="BA15" s="623"/>
      <c r="BB15" s="623"/>
      <c r="BC15" s="623"/>
      <c r="BD15" s="623"/>
      <c r="BE15" s="623"/>
      <c r="BF15" s="624"/>
      <c r="BG15" s="625">
        <v>393316</v>
      </c>
      <c r="BH15" s="626"/>
      <c r="BI15" s="626"/>
      <c r="BJ15" s="626"/>
      <c r="BK15" s="626"/>
      <c r="BL15" s="626"/>
      <c r="BM15" s="626"/>
      <c r="BN15" s="627"/>
      <c r="BO15" s="628">
        <v>5.7</v>
      </c>
      <c r="BP15" s="628"/>
      <c r="BQ15" s="628"/>
      <c r="BR15" s="628"/>
      <c r="BS15" s="634" t="s">
        <v>110</v>
      </c>
      <c r="BT15" s="626"/>
      <c r="BU15" s="626"/>
      <c r="BV15" s="626"/>
      <c r="BW15" s="626"/>
      <c r="BX15" s="626"/>
      <c r="BY15" s="626"/>
      <c r="BZ15" s="626"/>
      <c r="CA15" s="626"/>
      <c r="CB15" s="635"/>
      <c r="CD15" s="639" t="s">
        <v>240</v>
      </c>
      <c r="CE15" s="640"/>
      <c r="CF15" s="640"/>
      <c r="CG15" s="640"/>
      <c r="CH15" s="640"/>
      <c r="CI15" s="640"/>
      <c r="CJ15" s="640"/>
      <c r="CK15" s="640"/>
      <c r="CL15" s="640"/>
      <c r="CM15" s="640"/>
      <c r="CN15" s="640"/>
      <c r="CO15" s="640"/>
      <c r="CP15" s="640"/>
      <c r="CQ15" s="641"/>
      <c r="CR15" s="625">
        <v>2095748</v>
      </c>
      <c r="CS15" s="626"/>
      <c r="CT15" s="626"/>
      <c r="CU15" s="626"/>
      <c r="CV15" s="626"/>
      <c r="CW15" s="626"/>
      <c r="CX15" s="626"/>
      <c r="CY15" s="627"/>
      <c r="CZ15" s="628">
        <v>11.3</v>
      </c>
      <c r="DA15" s="628"/>
      <c r="DB15" s="628"/>
      <c r="DC15" s="628"/>
      <c r="DD15" s="634">
        <v>151723</v>
      </c>
      <c r="DE15" s="626"/>
      <c r="DF15" s="626"/>
      <c r="DG15" s="626"/>
      <c r="DH15" s="626"/>
      <c r="DI15" s="626"/>
      <c r="DJ15" s="626"/>
      <c r="DK15" s="626"/>
      <c r="DL15" s="626"/>
      <c r="DM15" s="626"/>
      <c r="DN15" s="626"/>
      <c r="DO15" s="626"/>
      <c r="DP15" s="627"/>
      <c r="DQ15" s="634">
        <v>1626857</v>
      </c>
      <c r="DR15" s="626"/>
      <c r="DS15" s="626"/>
      <c r="DT15" s="626"/>
      <c r="DU15" s="626"/>
      <c r="DV15" s="626"/>
      <c r="DW15" s="626"/>
      <c r="DX15" s="626"/>
      <c r="DY15" s="626"/>
      <c r="DZ15" s="626"/>
      <c r="EA15" s="626"/>
      <c r="EB15" s="626"/>
      <c r="EC15" s="635"/>
    </row>
    <row r="16" spans="2:143" ht="11.25" customHeight="1">
      <c r="B16" s="622" t="s">
        <v>241</v>
      </c>
      <c r="C16" s="623"/>
      <c r="D16" s="623"/>
      <c r="E16" s="623"/>
      <c r="F16" s="623"/>
      <c r="G16" s="623"/>
      <c r="H16" s="623"/>
      <c r="I16" s="623"/>
      <c r="J16" s="623"/>
      <c r="K16" s="623"/>
      <c r="L16" s="623"/>
      <c r="M16" s="623"/>
      <c r="N16" s="623"/>
      <c r="O16" s="623"/>
      <c r="P16" s="623"/>
      <c r="Q16" s="624"/>
      <c r="R16" s="625">
        <v>3991793</v>
      </c>
      <c r="S16" s="626"/>
      <c r="T16" s="626"/>
      <c r="U16" s="626"/>
      <c r="V16" s="626"/>
      <c r="W16" s="626"/>
      <c r="X16" s="626"/>
      <c r="Y16" s="627"/>
      <c r="Z16" s="628">
        <v>20.7</v>
      </c>
      <c r="AA16" s="628"/>
      <c r="AB16" s="628"/>
      <c r="AC16" s="628"/>
      <c r="AD16" s="629">
        <v>3647028</v>
      </c>
      <c r="AE16" s="629"/>
      <c r="AF16" s="629"/>
      <c r="AG16" s="629"/>
      <c r="AH16" s="629"/>
      <c r="AI16" s="629"/>
      <c r="AJ16" s="629"/>
      <c r="AK16" s="629"/>
      <c r="AL16" s="630">
        <v>31.7</v>
      </c>
      <c r="AM16" s="631"/>
      <c r="AN16" s="631"/>
      <c r="AO16" s="632"/>
      <c r="AP16" s="622" t="s">
        <v>242</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243</v>
      </c>
      <c r="CE16" s="640"/>
      <c r="CF16" s="640"/>
      <c r="CG16" s="640"/>
      <c r="CH16" s="640"/>
      <c r="CI16" s="640"/>
      <c r="CJ16" s="640"/>
      <c r="CK16" s="640"/>
      <c r="CL16" s="640"/>
      <c r="CM16" s="640"/>
      <c r="CN16" s="640"/>
      <c r="CO16" s="640"/>
      <c r="CP16" s="640"/>
      <c r="CQ16" s="641"/>
      <c r="CR16" s="625">
        <v>12341</v>
      </c>
      <c r="CS16" s="626"/>
      <c r="CT16" s="626"/>
      <c r="CU16" s="626"/>
      <c r="CV16" s="626"/>
      <c r="CW16" s="626"/>
      <c r="CX16" s="626"/>
      <c r="CY16" s="627"/>
      <c r="CZ16" s="628">
        <v>0.1</v>
      </c>
      <c r="DA16" s="628"/>
      <c r="DB16" s="628"/>
      <c r="DC16" s="628"/>
      <c r="DD16" s="634" t="s">
        <v>110</v>
      </c>
      <c r="DE16" s="626"/>
      <c r="DF16" s="626"/>
      <c r="DG16" s="626"/>
      <c r="DH16" s="626"/>
      <c r="DI16" s="626"/>
      <c r="DJ16" s="626"/>
      <c r="DK16" s="626"/>
      <c r="DL16" s="626"/>
      <c r="DM16" s="626"/>
      <c r="DN16" s="626"/>
      <c r="DO16" s="626"/>
      <c r="DP16" s="627"/>
      <c r="DQ16" s="634">
        <v>6960</v>
      </c>
      <c r="DR16" s="626"/>
      <c r="DS16" s="626"/>
      <c r="DT16" s="626"/>
      <c r="DU16" s="626"/>
      <c r="DV16" s="626"/>
      <c r="DW16" s="626"/>
      <c r="DX16" s="626"/>
      <c r="DY16" s="626"/>
      <c r="DZ16" s="626"/>
      <c r="EA16" s="626"/>
      <c r="EB16" s="626"/>
      <c r="EC16" s="635"/>
    </row>
    <row r="17" spans="2:133" ht="11.25" customHeight="1">
      <c r="B17" s="622" t="s">
        <v>244</v>
      </c>
      <c r="C17" s="623"/>
      <c r="D17" s="623"/>
      <c r="E17" s="623"/>
      <c r="F17" s="623"/>
      <c r="G17" s="623"/>
      <c r="H17" s="623"/>
      <c r="I17" s="623"/>
      <c r="J17" s="623"/>
      <c r="K17" s="623"/>
      <c r="L17" s="623"/>
      <c r="M17" s="623"/>
      <c r="N17" s="623"/>
      <c r="O17" s="623"/>
      <c r="P17" s="623"/>
      <c r="Q17" s="624"/>
      <c r="R17" s="625">
        <v>3647028</v>
      </c>
      <c r="S17" s="626"/>
      <c r="T17" s="626"/>
      <c r="U17" s="626"/>
      <c r="V17" s="626"/>
      <c r="W17" s="626"/>
      <c r="X17" s="626"/>
      <c r="Y17" s="627"/>
      <c r="Z17" s="628">
        <v>18.899999999999999</v>
      </c>
      <c r="AA17" s="628"/>
      <c r="AB17" s="628"/>
      <c r="AC17" s="628"/>
      <c r="AD17" s="629">
        <v>3647028</v>
      </c>
      <c r="AE17" s="629"/>
      <c r="AF17" s="629"/>
      <c r="AG17" s="629"/>
      <c r="AH17" s="629"/>
      <c r="AI17" s="629"/>
      <c r="AJ17" s="629"/>
      <c r="AK17" s="629"/>
      <c r="AL17" s="630">
        <v>31.7</v>
      </c>
      <c r="AM17" s="631"/>
      <c r="AN17" s="631"/>
      <c r="AO17" s="632"/>
      <c r="AP17" s="622" t="s">
        <v>245</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246</v>
      </c>
      <c r="CE17" s="640"/>
      <c r="CF17" s="640"/>
      <c r="CG17" s="640"/>
      <c r="CH17" s="640"/>
      <c r="CI17" s="640"/>
      <c r="CJ17" s="640"/>
      <c r="CK17" s="640"/>
      <c r="CL17" s="640"/>
      <c r="CM17" s="640"/>
      <c r="CN17" s="640"/>
      <c r="CO17" s="640"/>
      <c r="CP17" s="640"/>
      <c r="CQ17" s="641"/>
      <c r="CR17" s="625">
        <v>1821170</v>
      </c>
      <c r="CS17" s="626"/>
      <c r="CT17" s="626"/>
      <c r="CU17" s="626"/>
      <c r="CV17" s="626"/>
      <c r="CW17" s="626"/>
      <c r="CX17" s="626"/>
      <c r="CY17" s="627"/>
      <c r="CZ17" s="628">
        <v>9.8000000000000007</v>
      </c>
      <c r="DA17" s="628"/>
      <c r="DB17" s="628"/>
      <c r="DC17" s="628"/>
      <c r="DD17" s="634" t="s">
        <v>110</v>
      </c>
      <c r="DE17" s="626"/>
      <c r="DF17" s="626"/>
      <c r="DG17" s="626"/>
      <c r="DH17" s="626"/>
      <c r="DI17" s="626"/>
      <c r="DJ17" s="626"/>
      <c r="DK17" s="626"/>
      <c r="DL17" s="626"/>
      <c r="DM17" s="626"/>
      <c r="DN17" s="626"/>
      <c r="DO17" s="626"/>
      <c r="DP17" s="627"/>
      <c r="DQ17" s="634">
        <v>1738959</v>
      </c>
      <c r="DR17" s="626"/>
      <c r="DS17" s="626"/>
      <c r="DT17" s="626"/>
      <c r="DU17" s="626"/>
      <c r="DV17" s="626"/>
      <c r="DW17" s="626"/>
      <c r="DX17" s="626"/>
      <c r="DY17" s="626"/>
      <c r="DZ17" s="626"/>
      <c r="EA17" s="626"/>
      <c r="EB17" s="626"/>
      <c r="EC17" s="635"/>
    </row>
    <row r="18" spans="2:133" ht="11.25" customHeight="1">
      <c r="B18" s="622" t="s">
        <v>247</v>
      </c>
      <c r="C18" s="623"/>
      <c r="D18" s="623"/>
      <c r="E18" s="623"/>
      <c r="F18" s="623"/>
      <c r="G18" s="623"/>
      <c r="H18" s="623"/>
      <c r="I18" s="623"/>
      <c r="J18" s="623"/>
      <c r="K18" s="623"/>
      <c r="L18" s="623"/>
      <c r="M18" s="623"/>
      <c r="N18" s="623"/>
      <c r="O18" s="623"/>
      <c r="P18" s="623"/>
      <c r="Q18" s="624"/>
      <c r="R18" s="625">
        <v>331744</v>
      </c>
      <c r="S18" s="626"/>
      <c r="T18" s="626"/>
      <c r="U18" s="626"/>
      <c r="V18" s="626"/>
      <c r="W18" s="626"/>
      <c r="X18" s="626"/>
      <c r="Y18" s="627"/>
      <c r="Z18" s="628">
        <v>1.7</v>
      </c>
      <c r="AA18" s="628"/>
      <c r="AB18" s="628"/>
      <c r="AC18" s="628"/>
      <c r="AD18" s="629" t="s">
        <v>110</v>
      </c>
      <c r="AE18" s="629"/>
      <c r="AF18" s="629"/>
      <c r="AG18" s="629"/>
      <c r="AH18" s="629"/>
      <c r="AI18" s="629"/>
      <c r="AJ18" s="629"/>
      <c r="AK18" s="629"/>
      <c r="AL18" s="630" t="s">
        <v>110</v>
      </c>
      <c r="AM18" s="631"/>
      <c r="AN18" s="631"/>
      <c r="AO18" s="632"/>
      <c r="AP18" s="622" t="s">
        <v>248</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249</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250</v>
      </c>
      <c r="C19" s="623"/>
      <c r="D19" s="623"/>
      <c r="E19" s="623"/>
      <c r="F19" s="623"/>
      <c r="G19" s="623"/>
      <c r="H19" s="623"/>
      <c r="I19" s="623"/>
      <c r="J19" s="623"/>
      <c r="K19" s="623"/>
      <c r="L19" s="623"/>
      <c r="M19" s="623"/>
      <c r="N19" s="623"/>
      <c r="O19" s="623"/>
      <c r="P19" s="623"/>
      <c r="Q19" s="624"/>
      <c r="R19" s="625">
        <v>13021</v>
      </c>
      <c r="S19" s="626"/>
      <c r="T19" s="626"/>
      <c r="U19" s="626"/>
      <c r="V19" s="626"/>
      <c r="W19" s="626"/>
      <c r="X19" s="626"/>
      <c r="Y19" s="627"/>
      <c r="Z19" s="628">
        <v>0.1</v>
      </c>
      <c r="AA19" s="628"/>
      <c r="AB19" s="628"/>
      <c r="AC19" s="628"/>
      <c r="AD19" s="629" t="s">
        <v>110</v>
      </c>
      <c r="AE19" s="629"/>
      <c r="AF19" s="629"/>
      <c r="AG19" s="629"/>
      <c r="AH19" s="629"/>
      <c r="AI19" s="629"/>
      <c r="AJ19" s="629"/>
      <c r="AK19" s="629"/>
      <c r="AL19" s="630" t="s">
        <v>110</v>
      </c>
      <c r="AM19" s="631"/>
      <c r="AN19" s="631"/>
      <c r="AO19" s="632"/>
      <c r="AP19" s="622" t="s">
        <v>251</v>
      </c>
      <c r="AQ19" s="623"/>
      <c r="AR19" s="623"/>
      <c r="AS19" s="623"/>
      <c r="AT19" s="623"/>
      <c r="AU19" s="623"/>
      <c r="AV19" s="623"/>
      <c r="AW19" s="623"/>
      <c r="AX19" s="623"/>
      <c r="AY19" s="623"/>
      <c r="AZ19" s="623"/>
      <c r="BA19" s="623"/>
      <c r="BB19" s="623"/>
      <c r="BC19" s="623"/>
      <c r="BD19" s="623"/>
      <c r="BE19" s="623"/>
      <c r="BF19" s="624"/>
      <c r="BG19" s="625">
        <v>312276</v>
      </c>
      <c r="BH19" s="626"/>
      <c r="BI19" s="626"/>
      <c r="BJ19" s="626"/>
      <c r="BK19" s="626"/>
      <c r="BL19" s="626"/>
      <c r="BM19" s="626"/>
      <c r="BN19" s="627"/>
      <c r="BO19" s="628">
        <v>4.5</v>
      </c>
      <c r="BP19" s="628"/>
      <c r="BQ19" s="628"/>
      <c r="BR19" s="628"/>
      <c r="BS19" s="634" t="s">
        <v>110</v>
      </c>
      <c r="BT19" s="626"/>
      <c r="BU19" s="626"/>
      <c r="BV19" s="626"/>
      <c r="BW19" s="626"/>
      <c r="BX19" s="626"/>
      <c r="BY19" s="626"/>
      <c r="BZ19" s="626"/>
      <c r="CA19" s="626"/>
      <c r="CB19" s="635"/>
      <c r="CD19" s="639" t="s">
        <v>252</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253</v>
      </c>
      <c r="C20" s="623"/>
      <c r="D20" s="623"/>
      <c r="E20" s="623"/>
      <c r="F20" s="623"/>
      <c r="G20" s="623"/>
      <c r="H20" s="623"/>
      <c r="I20" s="623"/>
      <c r="J20" s="623"/>
      <c r="K20" s="623"/>
      <c r="L20" s="623"/>
      <c r="M20" s="623"/>
      <c r="N20" s="623"/>
      <c r="O20" s="623"/>
      <c r="P20" s="623"/>
      <c r="Q20" s="624"/>
      <c r="R20" s="625">
        <v>12112802</v>
      </c>
      <c r="S20" s="626"/>
      <c r="T20" s="626"/>
      <c r="U20" s="626"/>
      <c r="V20" s="626"/>
      <c r="W20" s="626"/>
      <c r="X20" s="626"/>
      <c r="Y20" s="627"/>
      <c r="Z20" s="628">
        <v>62.8</v>
      </c>
      <c r="AA20" s="628"/>
      <c r="AB20" s="628"/>
      <c r="AC20" s="628"/>
      <c r="AD20" s="629">
        <v>11455761</v>
      </c>
      <c r="AE20" s="629"/>
      <c r="AF20" s="629"/>
      <c r="AG20" s="629"/>
      <c r="AH20" s="629"/>
      <c r="AI20" s="629"/>
      <c r="AJ20" s="629"/>
      <c r="AK20" s="629"/>
      <c r="AL20" s="630">
        <v>99.7</v>
      </c>
      <c r="AM20" s="631"/>
      <c r="AN20" s="631"/>
      <c r="AO20" s="632"/>
      <c r="AP20" s="622" t="s">
        <v>254</v>
      </c>
      <c r="AQ20" s="623"/>
      <c r="AR20" s="623"/>
      <c r="AS20" s="623"/>
      <c r="AT20" s="623"/>
      <c r="AU20" s="623"/>
      <c r="AV20" s="623"/>
      <c r="AW20" s="623"/>
      <c r="AX20" s="623"/>
      <c r="AY20" s="623"/>
      <c r="AZ20" s="623"/>
      <c r="BA20" s="623"/>
      <c r="BB20" s="623"/>
      <c r="BC20" s="623"/>
      <c r="BD20" s="623"/>
      <c r="BE20" s="623"/>
      <c r="BF20" s="624"/>
      <c r="BG20" s="625">
        <v>312276</v>
      </c>
      <c r="BH20" s="626"/>
      <c r="BI20" s="626"/>
      <c r="BJ20" s="626"/>
      <c r="BK20" s="626"/>
      <c r="BL20" s="626"/>
      <c r="BM20" s="626"/>
      <c r="BN20" s="627"/>
      <c r="BO20" s="628">
        <v>4.5</v>
      </c>
      <c r="BP20" s="628"/>
      <c r="BQ20" s="628"/>
      <c r="BR20" s="628"/>
      <c r="BS20" s="634" t="s">
        <v>110</v>
      </c>
      <c r="BT20" s="626"/>
      <c r="BU20" s="626"/>
      <c r="BV20" s="626"/>
      <c r="BW20" s="626"/>
      <c r="BX20" s="626"/>
      <c r="BY20" s="626"/>
      <c r="BZ20" s="626"/>
      <c r="CA20" s="626"/>
      <c r="CB20" s="635"/>
      <c r="CD20" s="639" t="s">
        <v>255</v>
      </c>
      <c r="CE20" s="640"/>
      <c r="CF20" s="640"/>
      <c r="CG20" s="640"/>
      <c r="CH20" s="640"/>
      <c r="CI20" s="640"/>
      <c r="CJ20" s="640"/>
      <c r="CK20" s="640"/>
      <c r="CL20" s="640"/>
      <c r="CM20" s="640"/>
      <c r="CN20" s="640"/>
      <c r="CO20" s="640"/>
      <c r="CP20" s="640"/>
      <c r="CQ20" s="641"/>
      <c r="CR20" s="625">
        <v>18592845</v>
      </c>
      <c r="CS20" s="626"/>
      <c r="CT20" s="626"/>
      <c r="CU20" s="626"/>
      <c r="CV20" s="626"/>
      <c r="CW20" s="626"/>
      <c r="CX20" s="626"/>
      <c r="CY20" s="627"/>
      <c r="CZ20" s="628">
        <v>100</v>
      </c>
      <c r="DA20" s="628"/>
      <c r="DB20" s="628"/>
      <c r="DC20" s="628"/>
      <c r="DD20" s="634">
        <v>1589697</v>
      </c>
      <c r="DE20" s="626"/>
      <c r="DF20" s="626"/>
      <c r="DG20" s="626"/>
      <c r="DH20" s="626"/>
      <c r="DI20" s="626"/>
      <c r="DJ20" s="626"/>
      <c r="DK20" s="626"/>
      <c r="DL20" s="626"/>
      <c r="DM20" s="626"/>
      <c r="DN20" s="626"/>
      <c r="DO20" s="626"/>
      <c r="DP20" s="627"/>
      <c r="DQ20" s="634">
        <v>13359094</v>
      </c>
      <c r="DR20" s="626"/>
      <c r="DS20" s="626"/>
      <c r="DT20" s="626"/>
      <c r="DU20" s="626"/>
      <c r="DV20" s="626"/>
      <c r="DW20" s="626"/>
      <c r="DX20" s="626"/>
      <c r="DY20" s="626"/>
      <c r="DZ20" s="626"/>
      <c r="EA20" s="626"/>
      <c r="EB20" s="626"/>
      <c r="EC20" s="635"/>
    </row>
    <row r="21" spans="2:133" ht="11.25" customHeight="1">
      <c r="B21" s="622" t="s">
        <v>256</v>
      </c>
      <c r="C21" s="623"/>
      <c r="D21" s="623"/>
      <c r="E21" s="623"/>
      <c r="F21" s="623"/>
      <c r="G21" s="623"/>
      <c r="H21" s="623"/>
      <c r="I21" s="623"/>
      <c r="J21" s="623"/>
      <c r="K21" s="623"/>
      <c r="L21" s="623"/>
      <c r="M21" s="623"/>
      <c r="N21" s="623"/>
      <c r="O21" s="623"/>
      <c r="P21" s="623"/>
      <c r="Q21" s="624"/>
      <c r="R21" s="625">
        <v>7478</v>
      </c>
      <c r="S21" s="626"/>
      <c r="T21" s="626"/>
      <c r="U21" s="626"/>
      <c r="V21" s="626"/>
      <c r="W21" s="626"/>
      <c r="X21" s="626"/>
      <c r="Y21" s="627"/>
      <c r="Z21" s="628">
        <v>0</v>
      </c>
      <c r="AA21" s="628"/>
      <c r="AB21" s="628"/>
      <c r="AC21" s="628"/>
      <c r="AD21" s="629">
        <v>7478</v>
      </c>
      <c r="AE21" s="629"/>
      <c r="AF21" s="629"/>
      <c r="AG21" s="629"/>
      <c r="AH21" s="629"/>
      <c r="AI21" s="629"/>
      <c r="AJ21" s="629"/>
      <c r="AK21" s="629"/>
      <c r="AL21" s="630">
        <v>0.1</v>
      </c>
      <c r="AM21" s="631"/>
      <c r="AN21" s="631"/>
      <c r="AO21" s="632"/>
      <c r="AP21" s="642" t="s">
        <v>257</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258</v>
      </c>
      <c r="C22" s="623"/>
      <c r="D22" s="623"/>
      <c r="E22" s="623"/>
      <c r="F22" s="623"/>
      <c r="G22" s="623"/>
      <c r="H22" s="623"/>
      <c r="I22" s="623"/>
      <c r="J22" s="623"/>
      <c r="K22" s="623"/>
      <c r="L22" s="623"/>
      <c r="M22" s="623"/>
      <c r="N22" s="623"/>
      <c r="O22" s="623"/>
      <c r="P22" s="623"/>
      <c r="Q22" s="624"/>
      <c r="R22" s="625">
        <v>224176</v>
      </c>
      <c r="S22" s="626"/>
      <c r="T22" s="626"/>
      <c r="U22" s="626"/>
      <c r="V22" s="626"/>
      <c r="W22" s="626"/>
      <c r="X22" s="626"/>
      <c r="Y22" s="627"/>
      <c r="Z22" s="628">
        <v>1.2</v>
      </c>
      <c r="AA22" s="628"/>
      <c r="AB22" s="628"/>
      <c r="AC22" s="628"/>
      <c r="AD22" s="629" t="s">
        <v>110</v>
      </c>
      <c r="AE22" s="629"/>
      <c r="AF22" s="629"/>
      <c r="AG22" s="629"/>
      <c r="AH22" s="629"/>
      <c r="AI22" s="629"/>
      <c r="AJ22" s="629"/>
      <c r="AK22" s="629"/>
      <c r="AL22" s="630" t="s">
        <v>110</v>
      </c>
      <c r="AM22" s="631"/>
      <c r="AN22" s="631"/>
      <c r="AO22" s="632"/>
      <c r="AP22" s="642" t="s">
        <v>259</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260</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261</v>
      </c>
      <c r="C23" s="623"/>
      <c r="D23" s="623"/>
      <c r="E23" s="623"/>
      <c r="F23" s="623"/>
      <c r="G23" s="623"/>
      <c r="H23" s="623"/>
      <c r="I23" s="623"/>
      <c r="J23" s="623"/>
      <c r="K23" s="623"/>
      <c r="L23" s="623"/>
      <c r="M23" s="623"/>
      <c r="N23" s="623"/>
      <c r="O23" s="623"/>
      <c r="P23" s="623"/>
      <c r="Q23" s="624"/>
      <c r="R23" s="625">
        <v>234209</v>
      </c>
      <c r="S23" s="626"/>
      <c r="T23" s="626"/>
      <c r="U23" s="626"/>
      <c r="V23" s="626"/>
      <c r="W23" s="626"/>
      <c r="X23" s="626"/>
      <c r="Y23" s="627"/>
      <c r="Z23" s="628">
        <v>1.2</v>
      </c>
      <c r="AA23" s="628"/>
      <c r="AB23" s="628"/>
      <c r="AC23" s="628"/>
      <c r="AD23" s="629">
        <v>1407</v>
      </c>
      <c r="AE23" s="629"/>
      <c r="AF23" s="629"/>
      <c r="AG23" s="629"/>
      <c r="AH23" s="629"/>
      <c r="AI23" s="629"/>
      <c r="AJ23" s="629"/>
      <c r="AK23" s="629"/>
      <c r="AL23" s="630">
        <v>0</v>
      </c>
      <c r="AM23" s="631"/>
      <c r="AN23" s="631"/>
      <c r="AO23" s="632"/>
      <c r="AP23" s="642" t="s">
        <v>262</v>
      </c>
      <c r="AQ23" s="643"/>
      <c r="AR23" s="643"/>
      <c r="AS23" s="643"/>
      <c r="AT23" s="643"/>
      <c r="AU23" s="643"/>
      <c r="AV23" s="643"/>
      <c r="AW23" s="643"/>
      <c r="AX23" s="643"/>
      <c r="AY23" s="643"/>
      <c r="AZ23" s="643"/>
      <c r="BA23" s="643"/>
      <c r="BB23" s="643"/>
      <c r="BC23" s="643"/>
      <c r="BD23" s="643"/>
      <c r="BE23" s="643"/>
      <c r="BF23" s="644"/>
      <c r="BG23" s="625">
        <v>312276</v>
      </c>
      <c r="BH23" s="626"/>
      <c r="BI23" s="626"/>
      <c r="BJ23" s="626"/>
      <c r="BK23" s="626"/>
      <c r="BL23" s="626"/>
      <c r="BM23" s="626"/>
      <c r="BN23" s="627"/>
      <c r="BO23" s="628">
        <v>4.5</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263</v>
      </c>
      <c r="CS23" s="608"/>
      <c r="CT23" s="608"/>
      <c r="CU23" s="608"/>
      <c r="CV23" s="608"/>
      <c r="CW23" s="608"/>
      <c r="CX23" s="608"/>
      <c r="CY23" s="609"/>
      <c r="CZ23" s="607" t="s">
        <v>264</v>
      </c>
      <c r="DA23" s="608"/>
      <c r="DB23" s="608"/>
      <c r="DC23" s="609"/>
      <c r="DD23" s="607" t="s">
        <v>265</v>
      </c>
      <c r="DE23" s="608"/>
      <c r="DF23" s="608"/>
      <c r="DG23" s="608"/>
      <c r="DH23" s="608"/>
      <c r="DI23" s="608"/>
      <c r="DJ23" s="608"/>
      <c r="DK23" s="609"/>
      <c r="DL23" s="648" t="s">
        <v>266</v>
      </c>
      <c r="DM23" s="649"/>
      <c r="DN23" s="649"/>
      <c r="DO23" s="649"/>
      <c r="DP23" s="649"/>
      <c r="DQ23" s="649"/>
      <c r="DR23" s="649"/>
      <c r="DS23" s="649"/>
      <c r="DT23" s="649"/>
      <c r="DU23" s="649"/>
      <c r="DV23" s="650"/>
      <c r="DW23" s="607" t="s">
        <v>267</v>
      </c>
      <c r="DX23" s="608"/>
      <c r="DY23" s="608"/>
      <c r="DZ23" s="608"/>
      <c r="EA23" s="608"/>
      <c r="EB23" s="608"/>
      <c r="EC23" s="609"/>
    </row>
    <row r="24" spans="2:133" ht="11.25" customHeight="1">
      <c r="B24" s="622" t="s">
        <v>268</v>
      </c>
      <c r="C24" s="623"/>
      <c r="D24" s="623"/>
      <c r="E24" s="623"/>
      <c r="F24" s="623"/>
      <c r="G24" s="623"/>
      <c r="H24" s="623"/>
      <c r="I24" s="623"/>
      <c r="J24" s="623"/>
      <c r="K24" s="623"/>
      <c r="L24" s="623"/>
      <c r="M24" s="623"/>
      <c r="N24" s="623"/>
      <c r="O24" s="623"/>
      <c r="P24" s="623"/>
      <c r="Q24" s="624"/>
      <c r="R24" s="625">
        <v>34836</v>
      </c>
      <c r="S24" s="626"/>
      <c r="T24" s="626"/>
      <c r="U24" s="626"/>
      <c r="V24" s="626"/>
      <c r="W24" s="626"/>
      <c r="X24" s="626"/>
      <c r="Y24" s="627"/>
      <c r="Z24" s="628">
        <v>0.2</v>
      </c>
      <c r="AA24" s="628"/>
      <c r="AB24" s="628"/>
      <c r="AC24" s="628"/>
      <c r="AD24" s="629">
        <v>12657</v>
      </c>
      <c r="AE24" s="629"/>
      <c r="AF24" s="629"/>
      <c r="AG24" s="629"/>
      <c r="AH24" s="629"/>
      <c r="AI24" s="629"/>
      <c r="AJ24" s="629"/>
      <c r="AK24" s="629"/>
      <c r="AL24" s="630">
        <v>0.1</v>
      </c>
      <c r="AM24" s="631"/>
      <c r="AN24" s="631"/>
      <c r="AO24" s="632"/>
      <c r="AP24" s="642" t="s">
        <v>269</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270</v>
      </c>
      <c r="CE24" s="637"/>
      <c r="CF24" s="637"/>
      <c r="CG24" s="637"/>
      <c r="CH24" s="637"/>
      <c r="CI24" s="637"/>
      <c r="CJ24" s="637"/>
      <c r="CK24" s="637"/>
      <c r="CL24" s="637"/>
      <c r="CM24" s="637"/>
      <c r="CN24" s="637"/>
      <c r="CO24" s="637"/>
      <c r="CP24" s="637"/>
      <c r="CQ24" s="638"/>
      <c r="CR24" s="614">
        <v>9733058</v>
      </c>
      <c r="CS24" s="615"/>
      <c r="CT24" s="615"/>
      <c r="CU24" s="615"/>
      <c r="CV24" s="615"/>
      <c r="CW24" s="615"/>
      <c r="CX24" s="615"/>
      <c r="CY24" s="616"/>
      <c r="CZ24" s="652">
        <v>52.3</v>
      </c>
      <c r="DA24" s="653"/>
      <c r="DB24" s="653"/>
      <c r="DC24" s="654"/>
      <c r="DD24" s="651">
        <v>6836646</v>
      </c>
      <c r="DE24" s="615"/>
      <c r="DF24" s="615"/>
      <c r="DG24" s="615"/>
      <c r="DH24" s="615"/>
      <c r="DI24" s="615"/>
      <c r="DJ24" s="615"/>
      <c r="DK24" s="616"/>
      <c r="DL24" s="651">
        <v>6711939</v>
      </c>
      <c r="DM24" s="615"/>
      <c r="DN24" s="615"/>
      <c r="DO24" s="615"/>
      <c r="DP24" s="615"/>
      <c r="DQ24" s="615"/>
      <c r="DR24" s="615"/>
      <c r="DS24" s="615"/>
      <c r="DT24" s="615"/>
      <c r="DU24" s="615"/>
      <c r="DV24" s="616"/>
      <c r="DW24" s="619">
        <v>54.8</v>
      </c>
      <c r="DX24" s="620"/>
      <c r="DY24" s="620"/>
      <c r="DZ24" s="620"/>
      <c r="EA24" s="620"/>
      <c r="EB24" s="620"/>
      <c r="EC24" s="621"/>
    </row>
    <row r="25" spans="2:133" ht="11.25" customHeight="1">
      <c r="B25" s="622" t="s">
        <v>271</v>
      </c>
      <c r="C25" s="623"/>
      <c r="D25" s="623"/>
      <c r="E25" s="623"/>
      <c r="F25" s="623"/>
      <c r="G25" s="623"/>
      <c r="H25" s="623"/>
      <c r="I25" s="623"/>
      <c r="J25" s="623"/>
      <c r="K25" s="623"/>
      <c r="L25" s="623"/>
      <c r="M25" s="623"/>
      <c r="N25" s="623"/>
      <c r="O25" s="623"/>
      <c r="P25" s="623"/>
      <c r="Q25" s="624"/>
      <c r="R25" s="625">
        <v>2294378</v>
      </c>
      <c r="S25" s="626"/>
      <c r="T25" s="626"/>
      <c r="U25" s="626"/>
      <c r="V25" s="626"/>
      <c r="W25" s="626"/>
      <c r="X25" s="626"/>
      <c r="Y25" s="627"/>
      <c r="Z25" s="628">
        <v>11.9</v>
      </c>
      <c r="AA25" s="628"/>
      <c r="AB25" s="628"/>
      <c r="AC25" s="628"/>
      <c r="AD25" s="629" t="s">
        <v>110</v>
      </c>
      <c r="AE25" s="629"/>
      <c r="AF25" s="629"/>
      <c r="AG25" s="629"/>
      <c r="AH25" s="629"/>
      <c r="AI25" s="629"/>
      <c r="AJ25" s="629"/>
      <c r="AK25" s="629"/>
      <c r="AL25" s="630" t="s">
        <v>110</v>
      </c>
      <c r="AM25" s="631"/>
      <c r="AN25" s="631"/>
      <c r="AO25" s="632"/>
      <c r="AP25" s="642" t="s">
        <v>272</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273</v>
      </c>
      <c r="CE25" s="640"/>
      <c r="CF25" s="640"/>
      <c r="CG25" s="640"/>
      <c r="CH25" s="640"/>
      <c r="CI25" s="640"/>
      <c r="CJ25" s="640"/>
      <c r="CK25" s="640"/>
      <c r="CL25" s="640"/>
      <c r="CM25" s="640"/>
      <c r="CN25" s="640"/>
      <c r="CO25" s="640"/>
      <c r="CP25" s="640"/>
      <c r="CQ25" s="641"/>
      <c r="CR25" s="625">
        <v>3937793</v>
      </c>
      <c r="CS25" s="657"/>
      <c r="CT25" s="657"/>
      <c r="CU25" s="657"/>
      <c r="CV25" s="657"/>
      <c r="CW25" s="657"/>
      <c r="CX25" s="657"/>
      <c r="CY25" s="658"/>
      <c r="CZ25" s="659">
        <v>21.2</v>
      </c>
      <c r="DA25" s="660"/>
      <c r="DB25" s="660"/>
      <c r="DC25" s="661"/>
      <c r="DD25" s="634">
        <v>3843155</v>
      </c>
      <c r="DE25" s="657"/>
      <c r="DF25" s="657"/>
      <c r="DG25" s="657"/>
      <c r="DH25" s="657"/>
      <c r="DI25" s="657"/>
      <c r="DJ25" s="657"/>
      <c r="DK25" s="658"/>
      <c r="DL25" s="634">
        <v>3800780</v>
      </c>
      <c r="DM25" s="657"/>
      <c r="DN25" s="657"/>
      <c r="DO25" s="657"/>
      <c r="DP25" s="657"/>
      <c r="DQ25" s="657"/>
      <c r="DR25" s="657"/>
      <c r="DS25" s="657"/>
      <c r="DT25" s="657"/>
      <c r="DU25" s="657"/>
      <c r="DV25" s="658"/>
      <c r="DW25" s="630">
        <v>31</v>
      </c>
      <c r="DX25" s="655"/>
      <c r="DY25" s="655"/>
      <c r="DZ25" s="655"/>
      <c r="EA25" s="655"/>
      <c r="EB25" s="655"/>
      <c r="EC25" s="656"/>
    </row>
    <row r="26" spans="2:133" ht="11.25" customHeight="1">
      <c r="B26" s="662" t="s">
        <v>274</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275</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276</v>
      </c>
      <c r="CE26" s="640"/>
      <c r="CF26" s="640"/>
      <c r="CG26" s="640"/>
      <c r="CH26" s="640"/>
      <c r="CI26" s="640"/>
      <c r="CJ26" s="640"/>
      <c r="CK26" s="640"/>
      <c r="CL26" s="640"/>
      <c r="CM26" s="640"/>
      <c r="CN26" s="640"/>
      <c r="CO26" s="640"/>
      <c r="CP26" s="640"/>
      <c r="CQ26" s="641"/>
      <c r="CR26" s="625">
        <v>2634000</v>
      </c>
      <c r="CS26" s="626"/>
      <c r="CT26" s="626"/>
      <c r="CU26" s="626"/>
      <c r="CV26" s="626"/>
      <c r="CW26" s="626"/>
      <c r="CX26" s="626"/>
      <c r="CY26" s="627"/>
      <c r="CZ26" s="659">
        <v>14.2</v>
      </c>
      <c r="DA26" s="660"/>
      <c r="DB26" s="660"/>
      <c r="DC26" s="661"/>
      <c r="DD26" s="634">
        <v>2556519</v>
      </c>
      <c r="DE26" s="626"/>
      <c r="DF26" s="626"/>
      <c r="DG26" s="626"/>
      <c r="DH26" s="626"/>
      <c r="DI26" s="626"/>
      <c r="DJ26" s="626"/>
      <c r="DK26" s="627"/>
      <c r="DL26" s="634" t="s">
        <v>277</v>
      </c>
      <c r="DM26" s="626"/>
      <c r="DN26" s="626"/>
      <c r="DO26" s="626"/>
      <c r="DP26" s="626"/>
      <c r="DQ26" s="626"/>
      <c r="DR26" s="626"/>
      <c r="DS26" s="626"/>
      <c r="DT26" s="626"/>
      <c r="DU26" s="626"/>
      <c r="DV26" s="627"/>
      <c r="DW26" s="630" t="s">
        <v>277</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1293509</v>
      </c>
      <c r="S27" s="626"/>
      <c r="T27" s="626"/>
      <c r="U27" s="626"/>
      <c r="V27" s="626"/>
      <c r="W27" s="626"/>
      <c r="X27" s="626"/>
      <c r="Y27" s="627"/>
      <c r="Z27" s="628">
        <v>6.7</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6943948</v>
      </c>
      <c r="BH27" s="626"/>
      <c r="BI27" s="626"/>
      <c r="BJ27" s="626"/>
      <c r="BK27" s="626"/>
      <c r="BL27" s="626"/>
      <c r="BM27" s="626"/>
      <c r="BN27" s="627"/>
      <c r="BO27" s="628">
        <v>100</v>
      </c>
      <c r="BP27" s="628"/>
      <c r="BQ27" s="628"/>
      <c r="BR27" s="628"/>
      <c r="BS27" s="634">
        <v>71959</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3974095</v>
      </c>
      <c r="CS27" s="657"/>
      <c r="CT27" s="657"/>
      <c r="CU27" s="657"/>
      <c r="CV27" s="657"/>
      <c r="CW27" s="657"/>
      <c r="CX27" s="657"/>
      <c r="CY27" s="658"/>
      <c r="CZ27" s="659">
        <v>21.4</v>
      </c>
      <c r="DA27" s="660"/>
      <c r="DB27" s="660"/>
      <c r="DC27" s="661"/>
      <c r="DD27" s="634">
        <v>1254532</v>
      </c>
      <c r="DE27" s="657"/>
      <c r="DF27" s="657"/>
      <c r="DG27" s="657"/>
      <c r="DH27" s="657"/>
      <c r="DI27" s="657"/>
      <c r="DJ27" s="657"/>
      <c r="DK27" s="658"/>
      <c r="DL27" s="634">
        <v>1253822</v>
      </c>
      <c r="DM27" s="657"/>
      <c r="DN27" s="657"/>
      <c r="DO27" s="657"/>
      <c r="DP27" s="657"/>
      <c r="DQ27" s="657"/>
      <c r="DR27" s="657"/>
      <c r="DS27" s="657"/>
      <c r="DT27" s="657"/>
      <c r="DU27" s="657"/>
      <c r="DV27" s="658"/>
      <c r="DW27" s="630">
        <v>10.199999999999999</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33195</v>
      </c>
      <c r="S28" s="626"/>
      <c r="T28" s="626"/>
      <c r="U28" s="626"/>
      <c r="V28" s="626"/>
      <c r="W28" s="626"/>
      <c r="X28" s="626"/>
      <c r="Y28" s="627"/>
      <c r="Z28" s="628">
        <v>0.2</v>
      </c>
      <c r="AA28" s="628"/>
      <c r="AB28" s="628"/>
      <c r="AC28" s="628"/>
      <c r="AD28" s="629">
        <v>10109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1821170</v>
      </c>
      <c r="CS28" s="626"/>
      <c r="CT28" s="626"/>
      <c r="CU28" s="626"/>
      <c r="CV28" s="626"/>
      <c r="CW28" s="626"/>
      <c r="CX28" s="626"/>
      <c r="CY28" s="627"/>
      <c r="CZ28" s="659">
        <v>9.8000000000000007</v>
      </c>
      <c r="DA28" s="660"/>
      <c r="DB28" s="660"/>
      <c r="DC28" s="661"/>
      <c r="DD28" s="634">
        <v>1738959</v>
      </c>
      <c r="DE28" s="626"/>
      <c r="DF28" s="626"/>
      <c r="DG28" s="626"/>
      <c r="DH28" s="626"/>
      <c r="DI28" s="626"/>
      <c r="DJ28" s="626"/>
      <c r="DK28" s="627"/>
      <c r="DL28" s="634">
        <v>1657337</v>
      </c>
      <c r="DM28" s="626"/>
      <c r="DN28" s="626"/>
      <c r="DO28" s="626"/>
      <c r="DP28" s="626"/>
      <c r="DQ28" s="626"/>
      <c r="DR28" s="626"/>
      <c r="DS28" s="626"/>
      <c r="DT28" s="626"/>
      <c r="DU28" s="626"/>
      <c r="DV28" s="627"/>
      <c r="DW28" s="630">
        <v>13.5</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34174</v>
      </c>
      <c r="S29" s="626"/>
      <c r="T29" s="626"/>
      <c r="U29" s="626"/>
      <c r="V29" s="626"/>
      <c r="W29" s="626"/>
      <c r="X29" s="626"/>
      <c r="Y29" s="627"/>
      <c r="Z29" s="628">
        <v>0.2</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1821170</v>
      </c>
      <c r="CS29" s="657"/>
      <c r="CT29" s="657"/>
      <c r="CU29" s="657"/>
      <c r="CV29" s="657"/>
      <c r="CW29" s="657"/>
      <c r="CX29" s="657"/>
      <c r="CY29" s="658"/>
      <c r="CZ29" s="659">
        <v>9.8000000000000007</v>
      </c>
      <c r="DA29" s="660"/>
      <c r="DB29" s="660"/>
      <c r="DC29" s="661"/>
      <c r="DD29" s="634">
        <v>1738959</v>
      </c>
      <c r="DE29" s="657"/>
      <c r="DF29" s="657"/>
      <c r="DG29" s="657"/>
      <c r="DH29" s="657"/>
      <c r="DI29" s="657"/>
      <c r="DJ29" s="657"/>
      <c r="DK29" s="658"/>
      <c r="DL29" s="634">
        <v>1657337</v>
      </c>
      <c r="DM29" s="657"/>
      <c r="DN29" s="657"/>
      <c r="DO29" s="657"/>
      <c r="DP29" s="657"/>
      <c r="DQ29" s="657"/>
      <c r="DR29" s="657"/>
      <c r="DS29" s="657"/>
      <c r="DT29" s="657"/>
      <c r="DU29" s="657"/>
      <c r="DV29" s="658"/>
      <c r="DW29" s="630">
        <v>13.5</v>
      </c>
      <c r="DX29" s="655"/>
      <c r="DY29" s="655"/>
      <c r="DZ29" s="655"/>
      <c r="EA29" s="655"/>
      <c r="EB29" s="655"/>
      <c r="EC29" s="656"/>
    </row>
    <row r="30" spans="2:133" ht="11.25" customHeight="1">
      <c r="B30" s="622" t="s">
        <v>287</v>
      </c>
      <c r="C30" s="623"/>
      <c r="D30" s="623"/>
      <c r="E30" s="623"/>
      <c r="F30" s="623"/>
      <c r="G30" s="623"/>
      <c r="H30" s="623"/>
      <c r="I30" s="623"/>
      <c r="J30" s="623"/>
      <c r="K30" s="623"/>
      <c r="L30" s="623"/>
      <c r="M30" s="623"/>
      <c r="N30" s="623"/>
      <c r="O30" s="623"/>
      <c r="P30" s="623"/>
      <c r="Q30" s="624"/>
      <c r="R30" s="625">
        <v>8581</v>
      </c>
      <c r="S30" s="626"/>
      <c r="T30" s="626"/>
      <c r="U30" s="626"/>
      <c r="V30" s="626"/>
      <c r="W30" s="626"/>
      <c r="X30" s="626"/>
      <c r="Y30" s="627"/>
      <c r="Z30" s="628">
        <v>0</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98.8</v>
      </c>
      <c r="BH30" s="684"/>
      <c r="BI30" s="684"/>
      <c r="BJ30" s="684"/>
      <c r="BK30" s="684"/>
      <c r="BL30" s="684"/>
      <c r="BM30" s="620">
        <v>95.5</v>
      </c>
      <c r="BN30" s="684"/>
      <c r="BO30" s="684"/>
      <c r="BP30" s="684"/>
      <c r="BQ30" s="685"/>
      <c r="BR30" s="683">
        <v>98.8</v>
      </c>
      <c r="BS30" s="684"/>
      <c r="BT30" s="684"/>
      <c r="BU30" s="684"/>
      <c r="BV30" s="684"/>
      <c r="BW30" s="684"/>
      <c r="BX30" s="620">
        <v>94.4</v>
      </c>
      <c r="BY30" s="684"/>
      <c r="BZ30" s="684"/>
      <c r="CA30" s="684"/>
      <c r="CB30" s="685"/>
      <c r="CD30" s="688"/>
      <c r="CE30" s="689"/>
      <c r="CF30" s="639" t="s">
        <v>290</v>
      </c>
      <c r="CG30" s="640"/>
      <c r="CH30" s="640"/>
      <c r="CI30" s="640"/>
      <c r="CJ30" s="640"/>
      <c r="CK30" s="640"/>
      <c r="CL30" s="640"/>
      <c r="CM30" s="640"/>
      <c r="CN30" s="640"/>
      <c r="CO30" s="640"/>
      <c r="CP30" s="640"/>
      <c r="CQ30" s="641"/>
      <c r="CR30" s="625">
        <v>1654684</v>
      </c>
      <c r="CS30" s="626"/>
      <c r="CT30" s="626"/>
      <c r="CU30" s="626"/>
      <c r="CV30" s="626"/>
      <c r="CW30" s="626"/>
      <c r="CX30" s="626"/>
      <c r="CY30" s="627"/>
      <c r="CZ30" s="659">
        <v>8.9</v>
      </c>
      <c r="DA30" s="660"/>
      <c r="DB30" s="660"/>
      <c r="DC30" s="661"/>
      <c r="DD30" s="634">
        <v>1577974</v>
      </c>
      <c r="DE30" s="626"/>
      <c r="DF30" s="626"/>
      <c r="DG30" s="626"/>
      <c r="DH30" s="626"/>
      <c r="DI30" s="626"/>
      <c r="DJ30" s="626"/>
      <c r="DK30" s="627"/>
      <c r="DL30" s="634">
        <v>1496352</v>
      </c>
      <c r="DM30" s="626"/>
      <c r="DN30" s="626"/>
      <c r="DO30" s="626"/>
      <c r="DP30" s="626"/>
      <c r="DQ30" s="626"/>
      <c r="DR30" s="626"/>
      <c r="DS30" s="626"/>
      <c r="DT30" s="626"/>
      <c r="DU30" s="626"/>
      <c r="DV30" s="627"/>
      <c r="DW30" s="630">
        <v>12.2</v>
      </c>
      <c r="DX30" s="655"/>
      <c r="DY30" s="655"/>
      <c r="DZ30" s="655"/>
      <c r="EA30" s="655"/>
      <c r="EB30" s="655"/>
      <c r="EC30" s="656"/>
    </row>
    <row r="31" spans="2:133" ht="11.25" customHeight="1">
      <c r="B31" s="622" t="s">
        <v>291</v>
      </c>
      <c r="C31" s="623"/>
      <c r="D31" s="623"/>
      <c r="E31" s="623"/>
      <c r="F31" s="623"/>
      <c r="G31" s="623"/>
      <c r="H31" s="623"/>
      <c r="I31" s="623"/>
      <c r="J31" s="623"/>
      <c r="K31" s="623"/>
      <c r="L31" s="623"/>
      <c r="M31" s="623"/>
      <c r="N31" s="623"/>
      <c r="O31" s="623"/>
      <c r="P31" s="623"/>
      <c r="Q31" s="624"/>
      <c r="R31" s="625">
        <v>982771</v>
      </c>
      <c r="S31" s="626"/>
      <c r="T31" s="626"/>
      <c r="U31" s="626"/>
      <c r="V31" s="626"/>
      <c r="W31" s="626"/>
      <c r="X31" s="626"/>
      <c r="Y31" s="627"/>
      <c r="Z31" s="628">
        <v>5.0999999999999996</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v>
      </c>
      <c r="BH31" s="657"/>
      <c r="BI31" s="657"/>
      <c r="BJ31" s="657"/>
      <c r="BK31" s="657"/>
      <c r="BL31" s="657"/>
      <c r="BM31" s="631">
        <v>95.7</v>
      </c>
      <c r="BN31" s="681"/>
      <c r="BO31" s="681"/>
      <c r="BP31" s="681"/>
      <c r="BQ31" s="682"/>
      <c r="BR31" s="680">
        <v>98.9</v>
      </c>
      <c r="BS31" s="657"/>
      <c r="BT31" s="657"/>
      <c r="BU31" s="657"/>
      <c r="BV31" s="657"/>
      <c r="BW31" s="657"/>
      <c r="BX31" s="631">
        <v>94.6</v>
      </c>
      <c r="BY31" s="681"/>
      <c r="BZ31" s="681"/>
      <c r="CA31" s="681"/>
      <c r="CB31" s="682"/>
      <c r="CD31" s="688"/>
      <c r="CE31" s="689"/>
      <c r="CF31" s="639" t="s">
        <v>294</v>
      </c>
      <c r="CG31" s="640"/>
      <c r="CH31" s="640"/>
      <c r="CI31" s="640"/>
      <c r="CJ31" s="640"/>
      <c r="CK31" s="640"/>
      <c r="CL31" s="640"/>
      <c r="CM31" s="640"/>
      <c r="CN31" s="640"/>
      <c r="CO31" s="640"/>
      <c r="CP31" s="640"/>
      <c r="CQ31" s="641"/>
      <c r="CR31" s="625">
        <v>166486</v>
      </c>
      <c r="CS31" s="657"/>
      <c r="CT31" s="657"/>
      <c r="CU31" s="657"/>
      <c r="CV31" s="657"/>
      <c r="CW31" s="657"/>
      <c r="CX31" s="657"/>
      <c r="CY31" s="658"/>
      <c r="CZ31" s="659">
        <v>0.9</v>
      </c>
      <c r="DA31" s="660"/>
      <c r="DB31" s="660"/>
      <c r="DC31" s="661"/>
      <c r="DD31" s="634">
        <v>160985</v>
      </c>
      <c r="DE31" s="657"/>
      <c r="DF31" s="657"/>
      <c r="DG31" s="657"/>
      <c r="DH31" s="657"/>
      <c r="DI31" s="657"/>
      <c r="DJ31" s="657"/>
      <c r="DK31" s="658"/>
      <c r="DL31" s="634">
        <v>160985</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295</v>
      </c>
      <c r="C32" s="623"/>
      <c r="D32" s="623"/>
      <c r="E32" s="623"/>
      <c r="F32" s="623"/>
      <c r="G32" s="623"/>
      <c r="H32" s="623"/>
      <c r="I32" s="623"/>
      <c r="J32" s="623"/>
      <c r="K32" s="623"/>
      <c r="L32" s="623"/>
      <c r="M32" s="623"/>
      <c r="N32" s="623"/>
      <c r="O32" s="623"/>
      <c r="P32" s="623"/>
      <c r="Q32" s="624"/>
      <c r="R32" s="625">
        <v>418384</v>
      </c>
      <c r="S32" s="626"/>
      <c r="T32" s="626"/>
      <c r="U32" s="626"/>
      <c r="V32" s="626"/>
      <c r="W32" s="626"/>
      <c r="X32" s="626"/>
      <c r="Y32" s="627"/>
      <c r="Z32" s="628">
        <v>2.2000000000000002</v>
      </c>
      <c r="AA32" s="628"/>
      <c r="AB32" s="628"/>
      <c r="AC32" s="628"/>
      <c r="AD32" s="629">
        <v>6887</v>
      </c>
      <c r="AE32" s="629"/>
      <c r="AF32" s="629"/>
      <c r="AG32" s="629"/>
      <c r="AH32" s="629"/>
      <c r="AI32" s="629"/>
      <c r="AJ32" s="629"/>
      <c r="AK32" s="629"/>
      <c r="AL32" s="630">
        <v>0.1</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98.7</v>
      </c>
      <c r="BH32" s="693"/>
      <c r="BI32" s="693"/>
      <c r="BJ32" s="693"/>
      <c r="BK32" s="693"/>
      <c r="BL32" s="693"/>
      <c r="BM32" s="694">
        <v>95</v>
      </c>
      <c r="BN32" s="693"/>
      <c r="BO32" s="693"/>
      <c r="BP32" s="693"/>
      <c r="BQ32" s="695"/>
      <c r="BR32" s="692">
        <v>98.5</v>
      </c>
      <c r="BS32" s="693"/>
      <c r="BT32" s="693"/>
      <c r="BU32" s="693"/>
      <c r="BV32" s="693"/>
      <c r="BW32" s="693"/>
      <c r="BX32" s="694">
        <v>93.8</v>
      </c>
      <c r="BY32" s="693"/>
      <c r="BZ32" s="693"/>
      <c r="CA32" s="693"/>
      <c r="CB32" s="695"/>
      <c r="CD32" s="690"/>
      <c r="CE32" s="691"/>
      <c r="CF32" s="639" t="s">
        <v>297</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c r="B33" s="622" t="s">
        <v>298</v>
      </c>
      <c r="C33" s="623"/>
      <c r="D33" s="623"/>
      <c r="E33" s="623"/>
      <c r="F33" s="623"/>
      <c r="G33" s="623"/>
      <c r="H33" s="623"/>
      <c r="I33" s="623"/>
      <c r="J33" s="623"/>
      <c r="K33" s="623"/>
      <c r="L33" s="623"/>
      <c r="M33" s="623"/>
      <c r="N33" s="623"/>
      <c r="O33" s="623"/>
      <c r="P33" s="623"/>
      <c r="Q33" s="624"/>
      <c r="R33" s="625">
        <v>1611263</v>
      </c>
      <c r="S33" s="626"/>
      <c r="T33" s="626"/>
      <c r="U33" s="626"/>
      <c r="V33" s="626"/>
      <c r="W33" s="626"/>
      <c r="X33" s="626"/>
      <c r="Y33" s="627"/>
      <c r="Z33" s="628">
        <v>8.4</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7257749</v>
      </c>
      <c r="CS33" s="657"/>
      <c r="CT33" s="657"/>
      <c r="CU33" s="657"/>
      <c r="CV33" s="657"/>
      <c r="CW33" s="657"/>
      <c r="CX33" s="657"/>
      <c r="CY33" s="658"/>
      <c r="CZ33" s="659">
        <v>39</v>
      </c>
      <c r="DA33" s="660"/>
      <c r="DB33" s="660"/>
      <c r="DC33" s="661"/>
      <c r="DD33" s="634">
        <v>6020861</v>
      </c>
      <c r="DE33" s="657"/>
      <c r="DF33" s="657"/>
      <c r="DG33" s="657"/>
      <c r="DH33" s="657"/>
      <c r="DI33" s="657"/>
      <c r="DJ33" s="657"/>
      <c r="DK33" s="658"/>
      <c r="DL33" s="634">
        <v>4522853</v>
      </c>
      <c r="DM33" s="657"/>
      <c r="DN33" s="657"/>
      <c r="DO33" s="657"/>
      <c r="DP33" s="657"/>
      <c r="DQ33" s="657"/>
      <c r="DR33" s="657"/>
      <c r="DS33" s="657"/>
      <c r="DT33" s="657"/>
      <c r="DU33" s="657"/>
      <c r="DV33" s="658"/>
      <c r="DW33" s="630">
        <v>36.9</v>
      </c>
      <c r="DX33" s="655"/>
      <c r="DY33" s="655"/>
      <c r="DZ33" s="655"/>
      <c r="EA33" s="655"/>
      <c r="EB33" s="655"/>
      <c r="EC33" s="656"/>
    </row>
    <row r="34" spans="2:133" ht="11.25" customHeight="1">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2825648</v>
      </c>
      <c r="CS34" s="626"/>
      <c r="CT34" s="626"/>
      <c r="CU34" s="626"/>
      <c r="CV34" s="626"/>
      <c r="CW34" s="626"/>
      <c r="CX34" s="626"/>
      <c r="CY34" s="627"/>
      <c r="CZ34" s="659">
        <v>15.2</v>
      </c>
      <c r="DA34" s="660"/>
      <c r="DB34" s="660"/>
      <c r="DC34" s="661"/>
      <c r="DD34" s="634">
        <v>2119333</v>
      </c>
      <c r="DE34" s="626"/>
      <c r="DF34" s="626"/>
      <c r="DG34" s="626"/>
      <c r="DH34" s="626"/>
      <c r="DI34" s="626"/>
      <c r="DJ34" s="626"/>
      <c r="DK34" s="627"/>
      <c r="DL34" s="634">
        <v>1614380</v>
      </c>
      <c r="DM34" s="626"/>
      <c r="DN34" s="626"/>
      <c r="DO34" s="626"/>
      <c r="DP34" s="626"/>
      <c r="DQ34" s="626"/>
      <c r="DR34" s="626"/>
      <c r="DS34" s="626"/>
      <c r="DT34" s="626"/>
      <c r="DU34" s="626"/>
      <c r="DV34" s="627"/>
      <c r="DW34" s="630">
        <v>13.2</v>
      </c>
      <c r="DX34" s="655"/>
      <c r="DY34" s="655"/>
      <c r="DZ34" s="655"/>
      <c r="EA34" s="655"/>
      <c r="EB34" s="655"/>
      <c r="EC34" s="656"/>
    </row>
    <row r="35" spans="2:133" ht="11.25" customHeight="1">
      <c r="B35" s="622" t="s">
        <v>304</v>
      </c>
      <c r="C35" s="623"/>
      <c r="D35" s="623"/>
      <c r="E35" s="623"/>
      <c r="F35" s="623"/>
      <c r="G35" s="623"/>
      <c r="H35" s="623"/>
      <c r="I35" s="623"/>
      <c r="J35" s="623"/>
      <c r="K35" s="623"/>
      <c r="L35" s="623"/>
      <c r="M35" s="623"/>
      <c r="N35" s="623"/>
      <c r="O35" s="623"/>
      <c r="P35" s="623"/>
      <c r="Q35" s="624"/>
      <c r="R35" s="625">
        <v>754263</v>
      </c>
      <c r="S35" s="626"/>
      <c r="T35" s="626"/>
      <c r="U35" s="626"/>
      <c r="V35" s="626"/>
      <c r="W35" s="626"/>
      <c r="X35" s="626"/>
      <c r="Y35" s="627"/>
      <c r="Z35" s="628">
        <v>3.9</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2560240</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297912</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258827</v>
      </c>
      <c r="CS35" s="657"/>
      <c r="CT35" s="657"/>
      <c r="CU35" s="657"/>
      <c r="CV35" s="657"/>
      <c r="CW35" s="657"/>
      <c r="CX35" s="657"/>
      <c r="CY35" s="658"/>
      <c r="CZ35" s="659">
        <v>1.4</v>
      </c>
      <c r="DA35" s="660"/>
      <c r="DB35" s="660"/>
      <c r="DC35" s="661"/>
      <c r="DD35" s="634">
        <v>217755</v>
      </c>
      <c r="DE35" s="657"/>
      <c r="DF35" s="657"/>
      <c r="DG35" s="657"/>
      <c r="DH35" s="657"/>
      <c r="DI35" s="657"/>
      <c r="DJ35" s="657"/>
      <c r="DK35" s="658"/>
      <c r="DL35" s="634">
        <v>214551</v>
      </c>
      <c r="DM35" s="657"/>
      <c r="DN35" s="657"/>
      <c r="DO35" s="657"/>
      <c r="DP35" s="657"/>
      <c r="DQ35" s="657"/>
      <c r="DR35" s="657"/>
      <c r="DS35" s="657"/>
      <c r="DT35" s="657"/>
      <c r="DU35" s="657"/>
      <c r="DV35" s="658"/>
      <c r="DW35" s="630">
        <v>1.8</v>
      </c>
      <c r="DX35" s="655"/>
      <c r="DY35" s="655"/>
      <c r="DZ35" s="655"/>
      <c r="EA35" s="655"/>
      <c r="EB35" s="655"/>
      <c r="EC35" s="656"/>
    </row>
    <row r="36" spans="2:133" ht="11.25" customHeight="1">
      <c r="B36" s="668" t="s">
        <v>308</v>
      </c>
      <c r="C36" s="669"/>
      <c r="D36" s="669"/>
      <c r="E36" s="669"/>
      <c r="F36" s="669"/>
      <c r="G36" s="669"/>
      <c r="H36" s="669"/>
      <c r="I36" s="669"/>
      <c r="J36" s="669"/>
      <c r="K36" s="669"/>
      <c r="L36" s="669"/>
      <c r="M36" s="669"/>
      <c r="N36" s="669"/>
      <c r="O36" s="669"/>
      <c r="P36" s="669"/>
      <c r="Q36" s="670"/>
      <c r="R36" s="697">
        <v>19289756</v>
      </c>
      <c r="S36" s="698"/>
      <c r="T36" s="698"/>
      <c r="U36" s="698"/>
      <c r="V36" s="698"/>
      <c r="W36" s="698"/>
      <c r="X36" s="698"/>
      <c r="Y36" s="699"/>
      <c r="Z36" s="700">
        <v>100</v>
      </c>
      <c r="AA36" s="700"/>
      <c r="AB36" s="700"/>
      <c r="AC36" s="700"/>
      <c r="AD36" s="701">
        <v>11494299</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792270</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150480</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1250764</v>
      </c>
      <c r="CS36" s="626"/>
      <c r="CT36" s="626"/>
      <c r="CU36" s="626"/>
      <c r="CV36" s="626"/>
      <c r="CW36" s="626"/>
      <c r="CX36" s="626"/>
      <c r="CY36" s="627"/>
      <c r="CZ36" s="659">
        <v>6.7</v>
      </c>
      <c r="DA36" s="660"/>
      <c r="DB36" s="660"/>
      <c r="DC36" s="661"/>
      <c r="DD36" s="634">
        <v>1084317</v>
      </c>
      <c r="DE36" s="626"/>
      <c r="DF36" s="626"/>
      <c r="DG36" s="626"/>
      <c r="DH36" s="626"/>
      <c r="DI36" s="626"/>
      <c r="DJ36" s="626"/>
      <c r="DK36" s="627"/>
      <c r="DL36" s="634">
        <v>733078</v>
      </c>
      <c r="DM36" s="626"/>
      <c r="DN36" s="626"/>
      <c r="DO36" s="626"/>
      <c r="DP36" s="626"/>
      <c r="DQ36" s="626"/>
      <c r="DR36" s="626"/>
      <c r="DS36" s="626"/>
      <c r="DT36" s="626"/>
      <c r="DU36" s="626"/>
      <c r="DV36" s="627"/>
      <c r="DW36" s="630">
        <v>6</v>
      </c>
      <c r="DX36" s="655"/>
      <c r="DY36" s="655"/>
      <c r="DZ36" s="655"/>
      <c r="EA36" s="655"/>
      <c r="EB36" s="655"/>
      <c r="EC36" s="656"/>
    </row>
    <row r="37" spans="2:133" ht="11.25" customHeight="1">
      <c r="AQ37" s="704" t="s">
        <v>312</v>
      </c>
      <c r="AR37" s="705"/>
      <c r="AS37" s="705"/>
      <c r="AT37" s="705"/>
      <c r="AU37" s="705"/>
      <c r="AV37" s="705"/>
      <c r="AW37" s="705"/>
      <c r="AX37" s="705"/>
      <c r="AY37" s="706"/>
      <c r="AZ37" s="625">
        <v>11340</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8253</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462744</v>
      </c>
      <c r="CS37" s="657"/>
      <c r="CT37" s="657"/>
      <c r="CU37" s="657"/>
      <c r="CV37" s="657"/>
      <c r="CW37" s="657"/>
      <c r="CX37" s="657"/>
      <c r="CY37" s="658"/>
      <c r="CZ37" s="659">
        <v>2.5</v>
      </c>
      <c r="DA37" s="660"/>
      <c r="DB37" s="660"/>
      <c r="DC37" s="661"/>
      <c r="DD37" s="634">
        <v>455056</v>
      </c>
      <c r="DE37" s="657"/>
      <c r="DF37" s="657"/>
      <c r="DG37" s="657"/>
      <c r="DH37" s="657"/>
      <c r="DI37" s="657"/>
      <c r="DJ37" s="657"/>
      <c r="DK37" s="658"/>
      <c r="DL37" s="634">
        <v>372793</v>
      </c>
      <c r="DM37" s="657"/>
      <c r="DN37" s="657"/>
      <c r="DO37" s="657"/>
      <c r="DP37" s="657"/>
      <c r="DQ37" s="657"/>
      <c r="DR37" s="657"/>
      <c r="DS37" s="657"/>
      <c r="DT37" s="657"/>
      <c r="DU37" s="657"/>
      <c r="DV37" s="658"/>
      <c r="DW37" s="630">
        <v>3</v>
      </c>
      <c r="DX37" s="655"/>
      <c r="DY37" s="655"/>
      <c r="DZ37" s="655"/>
      <c r="EA37" s="655"/>
      <c r="EB37" s="655"/>
      <c r="EC37" s="656"/>
    </row>
    <row r="38" spans="2:133" ht="11.25" customHeight="1">
      <c r="AQ38" s="704" t="s">
        <v>315</v>
      </c>
      <c r="AR38" s="705"/>
      <c r="AS38" s="705"/>
      <c r="AT38" s="705"/>
      <c r="AU38" s="705"/>
      <c r="AV38" s="705"/>
      <c r="AW38" s="705"/>
      <c r="AX38" s="705"/>
      <c r="AY38" s="706"/>
      <c r="AZ38" s="625" t="s">
        <v>316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13992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2522643</v>
      </c>
      <c r="CS38" s="626"/>
      <c r="CT38" s="626"/>
      <c r="CU38" s="626"/>
      <c r="CV38" s="626"/>
      <c r="CW38" s="626"/>
      <c r="CX38" s="626"/>
      <c r="CY38" s="627"/>
      <c r="CZ38" s="659">
        <v>13.6</v>
      </c>
      <c r="DA38" s="660"/>
      <c r="DB38" s="660"/>
      <c r="DC38" s="661"/>
      <c r="DD38" s="634">
        <v>2211123</v>
      </c>
      <c r="DE38" s="626"/>
      <c r="DF38" s="626"/>
      <c r="DG38" s="626"/>
      <c r="DH38" s="626"/>
      <c r="DI38" s="626"/>
      <c r="DJ38" s="626"/>
      <c r="DK38" s="627"/>
      <c r="DL38" s="634">
        <v>1960844</v>
      </c>
      <c r="DM38" s="626"/>
      <c r="DN38" s="626"/>
      <c r="DO38" s="626"/>
      <c r="DP38" s="626"/>
      <c r="DQ38" s="626"/>
      <c r="DR38" s="626"/>
      <c r="DS38" s="626"/>
      <c r="DT38" s="626"/>
      <c r="DU38" s="626"/>
      <c r="DV38" s="627"/>
      <c r="DW38" s="630">
        <v>16</v>
      </c>
      <c r="DX38" s="655"/>
      <c r="DY38" s="655"/>
      <c r="DZ38" s="655"/>
      <c r="EA38" s="655"/>
      <c r="EB38" s="655"/>
      <c r="EC38" s="656"/>
    </row>
    <row r="39" spans="2:133" ht="11.25" customHeight="1">
      <c r="AQ39" s="704" t="s">
        <v>319</v>
      </c>
      <c r="AR39" s="705"/>
      <c r="AS39" s="705"/>
      <c r="AT39" s="705"/>
      <c r="AU39" s="705"/>
      <c r="AV39" s="705"/>
      <c r="AW39" s="705"/>
      <c r="AX39" s="705"/>
      <c r="AY39" s="706"/>
      <c r="AZ39" s="625" t="s">
        <v>316</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95</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384443</v>
      </c>
      <c r="CS39" s="657"/>
      <c r="CT39" s="657"/>
      <c r="CU39" s="657"/>
      <c r="CV39" s="657"/>
      <c r="CW39" s="657"/>
      <c r="CX39" s="657"/>
      <c r="CY39" s="658"/>
      <c r="CZ39" s="659">
        <v>2.1</v>
      </c>
      <c r="DA39" s="660"/>
      <c r="DB39" s="660"/>
      <c r="DC39" s="661"/>
      <c r="DD39" s="634">
        <v>372909</v>
      </c>
      <c r="DE39" s="657"/>
      <c r="DF39" s="657"/>
      <c r="DG39" s="657"/>
      <c r="DH39" s="657"/>
      <c r="DI39" s="657"/>
      <c r="DJ39" s="657"/>
      <c r="DK39" s="658"/>
      <c r="DL39" s="634" t="s">
        <v>316</v>
      </c>
      <c r="DM39" s="657"/>
      <c r="DN39" s="657"/>
      <c r="DO39" s="657"/>
      <c r="DP39" s="657"/>
      <c r="DQ39" s="657"/>
      <c r="DR39" s="657"/>
      <c r="DS39" s="657"/>
      <c r="DT39" s="657"/>
      <c r="DU39" s="657"/>
      <c r="DV39" s="658"/>
      <c r="DW39" s="630" t="s">
        <v>316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458383</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96</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15424</v>
      </c>
      <c r="CS40" s="626"/>
      <c r="CT40" s="626"/>
      <c r="CU40" s="626"/>
      <c r="CV40" s="626"/>
      <c r="CW40" s="626"/>
      <c r="CX40" s="626"/>
      <c r="CY40" s="627"/>
      <c r="CZ40" s="659">
        <v>0.1</v>
      </c>
      <c r="DA40" s="660"/>
      <c r="DB40" s="660"/>
      <c r="DC40" s="661"/>
      <c r="DD40" s="634">
        <v>15424</v>
      </c>
      <c r="DE40" s="626"/>
      <c r="DF40" s="626"/>
      <c r="DG40" s="626"/>
      <c r="DH40" s="626"/>
      <c r="DI40" s="626"/>
      <c r="DJ40" s="626"/>
      <c r="DK40" s="627"/>
      <c r="DL40" s="634" t="s">
        <v>316</v>
      </c>
      <c r="DM40" s="626"/>
      <c r="DN40" s="626"/>
      <c r="DO40" s="626"/>
      <c r="DP40" s="626"/>
      <c r="DQ40" s="626"/>
      <c r="DR40" s="626"/>
      <c r="DS40" s="626"/>
      <c r="DT40" s="626"/>
      <c r="DU40" s="626"/>
      <c r="DV40" s="627"/>
      <c r="DW40" s="630" t="s">
        <v>316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1298247</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280</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1602038</v>
      </c>
      <c r="CS42" s="626"/>
      <c r="CT42" s="626"/>
      <c r="CU42" s="626"/>
      <c r="CV42" s="626"/>
      <c r="CW42" s="626"/>
      <c r="CX42" s="626"/>
      <c r="CY42" s="627"/>
      <c r="CZ42" s="659">
        <v>8.6</v>
      </c>
      <c r="DA42" s="708"/>
      <c r="DB42" s="708"/>
      <c r="DC42" s="709"/>
      <c r="DD42" s="634">
        <v>501587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63593</v>
      </c>
      <c r="CS43" s="657"/>
      <c r="CT43" s="657"/>
      <c r="CU43" s="657"/>
      <c r="CV43" s="657"/>
      <c r="CW43" s="657"/>
      <c r="CX43" s="657"/>
      <c r="CY43" s="658"/>
      <c r="CZ43" s="659">
        <v>0.3</v>
      </c>
      <c r="DA43" s="660"/>
      <c r="DB43" s="660"/>
      <c r="DC43" s="661"/>
      <c r="DD43" s="634">
        <v>63593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334</v>
      </c>
      <c r="CD44" s="731" t="s">
        <v>286</v>
      </c>
      <c r="CE44" s="732"/>
      <c r="CF44" s="622" t="s">
        <v>335</v>
      </c>
      <c r="CG44" s="623"/>
      <c r="CH44" s="623"/>
      <c r="CI44" s="623"/>
      <c r="CJ44" s="623"/>
      <c r="CK44" s="623"/>
      <c r="CL44" s="623"/>
      <c r="CM44" s="623"/>
      <c r="CN44" s="623"/>
      <c r="CO44" s="623"/>
      <c r="CP44" s="623"/>
      <c r="CQ44" s="624"/>
      <c r="CR44" s="625">
        <v>1589697</v>
      </c>
      <c r="CS44" s="626"/>
      <c r="CT44" s="626"/>
      <c r="CU44" s="626"/>
      <c r="CV44" s="626"/>
      <c r="CW44" s="626"/>
      <c r="CX44" s="626"/>
      <c r="CY44" s="627"/>
      <c r="CZ44" s="659">
        <v>8.6</v>
      </c>
      <c r="DA44" s="708"/>
      <c r="DB44" s="708"/>
      <c r="DC44" s="709"/>
      <c r="DD44" s="634">
        <v>494627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336</v>
      </c>
      <c r="CG45" s="623"/>
      <c r="CH45" s="623"/>
      <c r="CI45" s="623"/>
      <c r="CJ45" s="623"/>
      <c r="CK45" s="623"/>
      <c r="CL45" s="623"/>
      <c r="CM45" s="623"/>
      <c r="CN45" s="623"/>
      <c r="CO45" s="623"/>
      <c r="CP45" s="623"/>
      <c r="CQ45" s="624"/>
      <c r="CR45" s="625">
        <v>403036</v>
      </c>
      <c r="CS45" s="657"/>
      <c r="CT45" s="657"/>
      <c r="CU45" s="657"/>
      <c r="CV45" s="657"/>
      <c r="CW45" s="657"/>
      <c r="CX45" s="657"/>
      <c r="CY45" s="658"/>
      <c r="CZ45" s="659">
        <v>2.2000000000000002</v>
      </c>
      <c r="DA45" s="660"/>
      <c r="DB45" s="660"/>
      <c r="DC45" s="661"/>
      <c r="DD45" s="634">
        <v>17814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337</v>
      </c>
      <c r="CG46" s="623"/>
      <c r="CH46" s="623"/>
      <c r="CI46" s="623"/>
      <c r="CJ46" s="623"/>
      <c r="CK46" s="623"/>
      <c r="CL46" s="623"/>
      <c r="CM46" s="623"/>
      <c r="CN46" s="623"/>
      <c r="CO46" s="623"/>
      <c r="CP46" s="623"/>
      <c r="CQ46" s="624"/>
      <c r="CR46" s="625">
        <v>1164003</v>
      </c>
      <c r="CS46" s="626"/>
      <c r="CT46" s="626"/>
      <c r="CU46" s="626"/>
      <c r="CV46" s="626"/>
      <c r="CW46" s="626"/>
      <c r="CX46" s="626"/>
      <c r="CY46" s="627"/>
      <c r="CZ46" s="659">
        <v>6.3</v>
      </c>
      <c r="DA46" s="708"/>
      <c r="DB46" s="708"/>
      <c r="DC46" s="709"/>
      <c r="DD46" s="634">
        <v>465255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338</v>
      </c>
      <c r="CG47" s="623"/>
      <c r="CH47" s="623"/>
      <c r="CI47" s="623"/>
      <c r="CJ47" s="623"/>
      <c r="CK47" s="623"/>
      <c r="CL47" s="623"/>
      <c r="CM47" s="623"/>
      <c r="CN47" s="623"/>
      <c r="CO47" s="623"/>
      <c r="CP47" s="623"/>
      <c r="CQ47" s="624"/>
      <c r="CR47" s="625">
        <v>12341</v>
      </c>
      <c r="CS47" s="657"/>
      <c r="CT47" s="657"/>
      <c r="CU47" s="657"/>
      <c r="CV47" s="657"/>
      <c r="CW47" s="657"/>
      <c r="CX47" s="657"/>
      <c r="CY47" s="658"/>
      <c r="CZ47" s="659">
        <v>0.1</v>
      </c>
      <c r="DA47" s="660"/>
      <c r="DB47" s="660"/>
      <c r="DC47" s="661"/>
      <c r="DD47" s="634">
        <v>6960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340</v>
      </c>
      <c r="CE49" s="669"/>
      <c r="CF49" s="669"/>
      <c r="CG49" s="669"/>
      <c r="CH49" s="669"/>
      <c r="CI49" s="669"/>
      <c r="CJ49" s="669"/>
      <c r="CK49" s="669"/>
      <c r="CL49" s="669"/>
      <c r="CM49" s="669"/>
      <c r="CN49" s="669"/>
      <c r="CO49" s="669"/>
      <c r="CP49" s="669"/>
      <c r="CQ49" s="670"/>
      <c r="CR49" s="697">
        <v>18592845</v>
      </c>
      <c r="CS49" s="693"/>
      <c r="CT49" s="693"/>
      <c r="CU49" s="693"/>
      <c r="CV49" s="693"/>
      <c r="CW49" s="693"/>
      <c r="CX49" s="693"/>
      <c r="CY49" s="720"/>
      <c r="CZ49" s="721">
        <v>100</v>
      </c>
      <c r="DA49" s="722"/>
      <c r="DB49" s="722"/>
      <c r="DC49" s="723"/>
      <c r="DD49" s="724">
        <v>13359094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19311</v>
      </c>
      <c r="R7" s="755"/>
      <c r="S7" s="755"/>
      <c r="T7" s="755"/>
      <c r="U7" s="755"/>
      <c r="V7" s="755">
        <v>18619</v>
      </c>
      <c r="W7" s="755"/>
      <c r="X7" s="755"/>
      <c r="Y7" s="755"/>
      <c r="Z7" s="755"/>
      <c r="AA7" s="755">
        <v>691</v>
      </c>
      <c r="AB7" s="755"/>
      <c r="AC7" s="755"/>
      <c r="AD7" s="755"/>
      <c r="AE7" s="756"/>
      <c r="AF7" s="757">
        <v>639</v>
      </c>
      <c r="AG7" s="758"/>
      <c r="AH7" s="758"/>
      <c r="AI7" s="758"/>
      <c r="AJ7" s="759"/>
      <c r="AK7" s="794">
        <v>14</v>
      </c>
      <c r="AL7" s="795"/>
      <c r="AM7" s="795"/>
      <c r="AN7" s="795"/>
      <c r="AO7" s="795"/>
      <c r="AP7" s="795">
        <v>17034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551</v>
      </c>
      <c r="BS7" s="798" t="s">
        <v>545</v>
      </c>
      <c r="BT7" s="799"/>
      <c r="BU7" s="799"/>
      <c r="BV7" s="799"/>
      <c r="BW7" s="799"/>
      <c r="BX7" s="799"/>
      <c r="BY7" s="799"/>
      <c r="BZ7" s="799"/>
      <c r="CA7" s="799"/>
      <c r="CB7" s="799"/>
      <c r="CC7" s="799"/>
      <c r="CD7" s="799"/>
      <c r="CE7" s="799"/>
      <c r="CF7" s="799"/>
      <c r="CG7" s="800"/>
      <c r="CH7" s="791">
        <v>2</v>
      </c>
      <c r="CI7" s="792"/>
      <c r="CJ7" s="792"/>
      <c r="CK7" s="792"/>
      <c r="CL7" s="793"/>
      <c r="CM7" s="791">
        <v>164</v>
      </c>
      <c r="CN7" s="792"/>
      <c r="CO7" s="792"/>
      <c r="CP7" s="792"/>
      <c r="CQ7" s="793"/>
      <c r="CR7" s="791">
        <v>5</v>
      </c>
      <c r="CS7" s="792"/>
      <c r="CT7" s="792"/>
      <c r="CU7" s="792"/>
      <c r="CV7" s="793"/>
      <c r="CW7" s="791" t="s">
        <v>546</v>
      </c>
      <c r="CX7" s="792"/>
      <c r="CY7" s="792"/>
      <c r="CZ7" s="792"/>
      <c r="DA7" s="793"/>
      <c r="DB7" s="791">
        <v>108</v>
      </c>
      <c r="DC7" s="792"/>
      <c r="DD7" s="792"/>
      <c r="DE7" s="792"/>
      <c r="DF7" s="793"/>
      <c r="DG7" s="791" t="s">
        <v>546</v>
      </c>
      <c r="DH7" s="792"/>
      <c r="DI7" s="792"/>
      <c r="DJ7" s="792"/>
      <c r="DK7" s="793"/>
      <c r="DL7" s="791" t="s">
        <v>547</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t="s">
        <v>364</v>
      </c>
      <c r="C8" s="776"/>
      <c r="D8" s="776"/>
      <c r="E8" s="776"/>
      <c r="F8" s="776"/>
      <c r="G8" s="776"/>
      <c r="H8" s="776"/>
      <c r="I8" s="776"/>
      <c r="J8" s="776"/>
      <c r="K8" s="776"/>
      <c r="L8" s="776"/>
      <c r="M8" s="776"/>
      <c r="N8" s="776"/>
      <c r="O8" s="776"/>
      <c r="P8" s="777"/>
      <c r="Q8" s="778">
        <v>11</v>
      </c>
      <c r="R8" s="779"/>
      <c r="S8" s="779"/>
      <c r="T8" s="779"/>
      <c r="U8" s="779"/>
      <c r="V8" s="779">
        <v>9</v>
      </c>
      <c r="W8" s="779"/>
      <c r="X8" s="779"/>
      <c r="Y8" s="779"/>
      <c r="Z8" s="779"/>
      <c r="AA8" s="779">
        <v>2</v>
      </c>
      <c r="AB8" s="779"/>
      <c r="AC8" s="779"/>
      <c r="AD8" s="779"/>
      <c r="AE8" s="780"/>
      <c r="AF8" s="781">
        <v>2</v>
      </c>
      <c r="AG8" s="782"/>
      <c r="AH8" s="782"/>
      <c r="AI8" s="782"/>
      <c r="AJ8" s="783"/>
      <c r="AK8" s="784" t="s">
        <v>546</v>
      </c>
      <c r="AL8" s="785"/>
      <c r="AM8" s="785"/>
      <c r="AN8" s="785"/>
      <c r="AO8" s="785"/>
      <c r="AP8" s="785" t="s">
        <v>546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365</v>
      </c>
      <c r="C9" s="776"/>
      <c r="D9" s="776"/>
      <c r="E9" s="776"/>
      <c r="F9" s="776"/>
      <c r="G9" s="776"/>
      <c r="H9" s="776"/>
      <c r="I9" s="776"/>
      <c r="J9" s="776"/>
      <c r="K9" s="776"/>
      <c r="L9" s="776"/>
      <c r="M9" s="776"/>
      <c r="N9" s="776"/>
      <c r="O9" s="776"/>
      <c r="P9" s="777"/>
      <c r="Q9" s="778">
        <v>137</v>
      </c>
      <c r="R9" s="779"/>
      <c r="S9" s="779"/>
      <c r="T9" s="779"/>
      <c r="U9" s="779"/>
      <c r="V9" s="779">
        <v>134</v>
      </c>
      <c r="W9" s="779"/>
      <c r="X9" s="779"/>
      <c r="Y9" s="779"/>
      <c r="Z9" s="779"/>
      <c r="AA9" s="779">
        <v>3</v>
      </c>
      <c r="AB9" s="779"/>
      <c r="AC9" s="779"/>
      <c r="AD9" s="779"/>
      <c r="AE9" s="780"/>
      <c r="AF9" s="781">
        <v>3</v>
      </c>
      <c r="AG9" s="782"/>
      <c r="AH9" s="782"/>
      <c r="AI9" s="782"/>
      <c r="AJ9" s="783"/>
      <c r="AK9" s="784">
        <v>134</v>
      </c>
      <c r="AL9" s="785"/>
      <c r="AM9" s="785"/>
      <c r="AN9" s="785"/>
      <c r="AO9" s="785"/>
      <c r="AP9" s="785">
        <v>542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19290</v>
      </c>
      <c r="R23" s="814"/>
      <c r="S23" s="814"/>
      <c r="T23" s="814"/>
      <c r="U23" s="814"/>
      <c r="V23" s="814">
        <v>18593</v>
      </c>
      <c r="W23" s="814"/>
      <c r="X23" s="814"/>
      <c r="Y23" s="814"/>
      <c r="Z23" s="814"/>
      <c r="AA23" s="814">
        <v>697</v>
      </c>
      <c r="AB23" s="814"/>
      <c r="AC23" s="814"/>
      <c r="AD23" s="814"/>
      <c r="AE23" s="815"/>
      <c r="AF23" s="816">
        <v>644</v>
      </c>
      <c r="AG23" s="814"/>
      <c r="AH23" s="814"/>
      <c r="AI23" s="814"/>
      <c r="AJ23" s="817"/>
      <c r="AK23" s="818"/>
      <c r="AL23" s="819"/>
      <c r="AM23" s="819"/>
      <c r="AN23" s="819"/>
      <c r="AO23" s="819"/>
      <c r="AP23" s="814">
        <v>17576</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6841</v>
      </c>
      <c r="R28" s="843"/>
      <c r="S28" s="843"/>
      <c r="T28" s="843"/>
      <c r="U28" s="843"/>
      <c r="V28" s="843">
        <v>6543</v>
      </c>
      <c r="W28" s="843"/>
      <c r="X28" s="843"/>
      <c r="Y28" s="843"/>
      <c r="Z28" s="843"/>
      <c r="AA28" s="843">
        <v>298</v>
      </c>
      <c r="AB28" s="843"/>
      <c r="AC28" s="843"/>
      <c r="AD28" s="843"/>
      <c r="AE28" s="844"/>
      <c r="AF28" s="845">
        <v>298</v>
      </c>
      <c r="AG28" s="843"/>
      <c r="AH28" s="843"/>
      <c r="AI28" s="843"/>
      <c r="AJ28" s="846"/>
      <c r="AK28" s="847">
        <v>458</v>
      </c>
      <c r="AL28" s="838"/>
      <c r="AM28" s="838"/>
      <c r="AN28" s="838"/>
      <c r="AO28" s="838"/>
      <c r="AP28" s="838" t="s">
        <v>536</v>
      </c>
      <c r="AQ28" s="838"/>
      <c r="AR28" s="838"/>
      <c r="AS28" s="838"/>
      <c r="AT28" s="838"/>
      <c r="AU28" s="838" t="s">
        <v>536</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4457</v>
      </c>
      <c r="R29" s="779"/>
      <c r="S29" s="779"/>
      <c r="T29" s="779"/>
      <c r="U29" s="779"/>
      <c r="V29" s="779">
        <v>4303</v>
      </c>
      <c r="W29" s="779"/>
      <c r="X29" s="779"/>
      <c r="Y29" s="779"/>
      <c r="Z29" s="779"/>
      <c r="AA29" s="779">
        <v>154</v>
      </c>
      <c r="AB29" s="779"/>
      <c r="AC29" s="779"/>
      <c r="AD29" s="779"/>
      <c r="AE29" s="780"/>
      <c r="AF29" s="781">
        <v>154</v>
      </c>
      <c r="AG29" s="782"/>
      <c r="AH29" s="782"/>
      <c r="AI29" s="782"/>
      <c r="AJ29" s="783"/>
      <c r="AK29" s="850">
        <v>614</v>
      </c>
      <c r="AL29" s="851"/>
      <c r="AM29" s="851"/>
      <c r="AN29" s="851"/>
      <c r="AO29" s="851"/>
      <c r="AP29" s="851" t="s">
        <v>536</v>
      </c>
      <c r="AQ29" s="851"/>
      <c r="AR29" s="851"/>
      <c r="AS29" s="851"/>
      <c r="AT29" s="851"/>
      <c r="AU29" s="851" t="s">
        <v>537</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545</v>
      </c>
      <c r="R30" s="779"/>
      <c r="S30" s="779"/>
      <c r="T30" s="779"/>
      <c r="U30" s="779"/>
      <c r="V30" s="779">
        <v>544</v>
      </c>
      <c r="W30" s="779"/>
      <c r="X30" s="779"/>
      <c r="Y30" s="779"/>
      <c r="Z30" s="779"/>
      <c r="AA30" s="779">
        <v>2</v>
      </c>
      <c r="AB30" s="779"/>
      <c r="AC30" s="779"/>
      <c r="AD30" s="779"/>
      <c r="AE30" s="780"/>
      <c r="AF30" s="781">
        <v>2</v>
      </c>
      <c r="AG30" s="782"/>
      <c r="AH30" s="782"/>
      <c r="AI30" s="782"/>
      <c r="AJ30" s="783"/>
      <c r="AK30" s="850">
        <v>119</v>
      </c>
      <c r="AL30" s="851"/>
      <c r="AM30" s="851"/>
      <c r="AN30" s="851"/>
      <c r="AO30" s="851"/>
      <c r="AP30" s="851" t="s">
        <v>537</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1121</v>
      </c>
      <c r="R31" s="779"/>
      <c r="S31" s="779"/>
      <c r="T31" s="779"/>
      <c r="U31" s="779"/>
      <c r="V31" s="779">
        <v>981</v>
      </c>
      <c r="W31" s="779"/>
      <c r="X31" s="779"/>
      <c r="Y31" s="779"/>
      <c r="Z31" s="779"/>
      <c r="AA31" s="779">
        <v>140</v>
      </c>
      <c r="AB31" s="779"/>
      <c r="AC31" s="779"/>
      <c r="AD31" s="779"/>
      <c r="AE31" s="780"/>
      <c r="AF31" s="781">
        <v>1234</v>
      </c>
      <c r="AG31" s="782"/>
      <c r="AH31" s="782"/>
      <c r="AI31" s="782"/>
      <c r="AJ31" s="783"/>
      <c r="AK31" s="850" t="s">
        <v>550</v>
      </c>
      <c r="AL31" s="851"/>
      <c r="AM31" s="851"/>
      <c r="AN31" s="851"/>
      <c r="AO31" s="851"/>
      <c r="AP31" s="851">
        <v>905</v>
      </c>
      <c r="AQ31" s="851"/>
      <c r="AR31" s="851"/>
      <c r="AS31" s="851"/>
      <c r="AT31" s="851"/>
      <c r="AU31" s="851">
        <v>46</v>
      </c>
      <c r="AV31" s="851"/>
      <c r="AW31" s="851"/>
      <c r="AX31" s="851"/>
      <c r="AY31" s="851"/>
      <c r="AZ31" s="852" t="s">
        <v>537</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2052</v>
      </c>
      <c r="R32" s="779"/>
      <c r="S32" s="779"/>
      <c r="T32" s="779"/>
      <c r="U32" s="779"/>
      <c r="V32" s="779">
        <v>1984</v>
      </c>
      <c r="W32" s="779"/>
      <c r="X32" s="779"/>
      <c r="Y32" s="779"/>
      <c r="Z32" s="779"/>
      <c r="AA32" s="779">
        <v>68</v>
      </c>
      <c r="AB32" s="779"/>
      <c r="AC32" s="779"/>
      <c r="AD32" s="779"/>
      <c r="AE32" s="780"/>
      <c r="AF32" s="781">
        <v>67</v>
      </c>
      <c r="AG32" s="782"/>
      <c r="AH32" s="782"/>
      <c r="AI32" s="782"/>
      <c r="AJ32" s="783"/>
      <c r="AK32" s="850">
        <v>505</v>
      </c>
      <c r="AL32" s="851"/>
      <c r="AM32" s="851"/>
      <c r="AN32" s="851"/>
      <c r="AO32" s="851"/>
      <c r="AP32" s="851">
        <v>10520</v>
      </c>
      <c r="AQ32" s="851"/>
      <c r="AR32" s="851"/>
      <c r="AS32" s="851"/>
      <c r="AT32" s="851"/>
      <c r="AU32" s="851">
        <v>9553</v>
      </c>
      <c r="AV32" s="851"/>
      <c r="AW32" s="851"/>
      <c r="AX32" s="851"/>
      <c r="AY32" s="851"/>
      <c r="AZ32" s="852" t="s">
        <v>538</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795</v>
      </c>
      <c r="R33" s="779"/>
      <c r="S33" s="779"/>
      <c r="T33" s="779"/>
      <c r="U33" s="779"/>
      <c r="V33" s="779">
        <v>749</v>
      </c>
      <c r="W33" s="779"/>
      <c r="X33" s="779"/>
      <c r="Y33" s="779"/>
      <c r="Z33" s="779"/>
      <c r="AA33" s="779">
        <v>46</v>
      </c>
      <c r="AB33" s="779"/>
      <c r="AC33" s="779"/>
      <c r="AD33" s="779"/>
      <c r="AE33" s="780"/>
      <c r="AF33" s="781">
        <v>46</v>
      </c>
      <c r="AG33" s="782"/>
      <c r="AH33" s="782"/>
      <c r="AI33" s="782"/>
      <c r="AJ33" s="783"/>
      <c r="AK33" s="850">
        <v>299</v>
      </c>
      <c r="AL33" s="851"/>
      <c r="AM33" s="851"/>
      <c r="AN33" s="851"/>
      <c r="AO33" s="851"/>
      <c r="AP33" s="851">
        <v>4308</v>
      </c>
      <c r="AQ33" s="851"/>
      <c r="AR33" s="851"/>
      <c r="AS33" s="851"/>
      <c r="AT33" s="851"/>
      <c r="AU33" s="851">
        <v>4308</v>
      </c>
      <c r="AV33" s="851"/>
      <c r="AW33" s="851"/>
      <c r="AX33" s="851"/>
      <c r="AY33" s="851"/>
      <c r="AZ33" s="852" t="s">
        <v>537</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1800</v>
      </c>
      <c r="AG63" s="862"/>
      <c r="AH63" s="862"/>
      <c r="AI63" s="862"/>
      <c r="AJ63" s="863"/>
      <c r="AK63" s="864"/>
      <c r="AL63" s="859"/>
      <c r="AM63" s="859"/>
      <c r="AN63" s="859"/>
      <c r="AO63" s="859"/>
      <c r="AP63" s="862">
        <v>15734</v>
      </c>
      <c r="AQ63" s="862"/>
      <c r="AR63" s="862"/>
      <c r="AS63" s="862"/>
      <c r="AT63" s="862"/>
      <c r="AU63" s="862">
        <v>13907</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548</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549</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546</v>
      </c>
      <c r="AQ69" s="851"/>
      <c r="AR69" s="851"/>
      <c r="AS69" s="851"/>
      <c r="AT69" s="851"/>
      <c r="AU69" s="851" t="s">
        <v>546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546</v>
      </c>
      <c r="AL70" s="851"/>
      <c r="AM70" s="851"/>
      <c r="AN70" s="851"/>
      <c r="AO70" s="851"/>
      <c r="AP70" s="851" t="s">
        <v>546</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546</v>
      </c>
      <c r="AL71" s="851"/>
      <c r="AM71" s="851"/>
      <c r="AN71" s="851"/>
      <c r="AO71" s="851"/>
      <c r="AP71" s="851" t="s">
        <v>546</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546</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867</v>
      </c>
      <c r="R73" s="851"/>
      <c r="S73" s="851"/>
      <c r="T73" s="851"/>
      <c r="U73" s="851"/>
      <c r="V73" s="851">
        <v>865</v>
      </c>
      <c r="W73" s="851"/>
      <c r="X73" s="851"/>
      <c r="Y73" s="851"/>
      <c r="Z73" s="851"/>
      <c r="AA73" s="851">
        <v>2</v>
      </c>
      <c r="AB73" s="851"/>
      <c r="AC73" s="851"/>
      <c r="AD73" s="851"/>
      <c r="AE73" s="851"/>
      <c r="AF73" s="851">
        <v>1413</v>
      </c>
      <c r="AG73" s="851"/>
      <c r="AH73" s="851"/>
      <c r="AI73" s="851"/>
      <c r="AJ73" s="851"/>
      <c r="AK73" s="851" t="s">
        <v>546</v>
      </c>
      <c r="AL73" s="851"/>
      <c r="AM73" s="851"/>
      <c r="AN73" s="851"/>
      <c r="AO73" s="851"/>
      <c r="AP73" s="851" t="s">
        <v>546</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1192</v>
      </c>
      <c r="R74" s="851"/>
      <c r="S74" s="851"/>
      <c r="T74" s="851"/>
      <c r="U74" s="851"/>
      <c r="V74" s="851">
        <v>1074</v>
      </c>
      <c r="W74" s="851"/>
      <c r="X74" s="851"/>
      <c r="Y74" s="851"/>
      <c r="Z74" s="851"/>
      <c r="AA74" s="851">
        <v>118</v>
      </c>
      <c r="AB74" s="851"/>
      <c r="AC74" s="851"/>
      <c r="AD74" s="851"/>
      <c r="AE74" s="851"/>
      <c r="AF74" s="851">
        <v>117</v>
      </c>
      <c r="AG74" s="851"/>
      <c r="AH74" s="851"/>
      <c r="AI74" s="851"/>
      <c r="AJ74" s="851"/>
      <c r="AK74" s="851" t="s">
        <v>546</v>
      </c>
      <c r="AL74" s="851"/>
      <c r="AM74" s="851"/>
      <c r="AN74" s="851"/>
      <c r="AO74" s="851"/>
      <c r="AP74" s="851" t="s">
        <v>546</v>
      </c>
      <c r="AQ74" s="851"/>
      <c r="AR74" s="851"/>
      <c r="AS74" s="851"/>
      <c r="AT74" s="851"/>
      <c r="AU74" s="851" t="s">
        <v>546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8205</v>
      </c>
      <c r="AG88" s="862"/>
      <c r="AH88" s="862"/>
      <c r="AI88" s="862"/>
      <c r="AJ88" s="862"/>
      <c r="AK88" s="859"/>
      <c r="AL88" s="859"/>
      <c r="AM88" s="859"/>
      <c r="AN88" s="859"/>
      <c r="AO88" s="859"/>
      <c r="AP88" s="862" t="s">
        <v>548</v>
      </c>
      <c r="AQ88" s="862"/>
      <c r="AR88" s="862"/>
      <c r="AS88" s="862"/>
      <c r="AT88" s="862"/>
      <c r="AU88" s="862" t="s">
        <v>546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548</v>
      </c>
      <c r="CX102" s="870"/>
      <c r="CY102" s="870"/>
      <c r="CZ102" s="870"/>
      <c r="DA102" s="913"/>
      <c r="DB102" s="912">
        <v>108</v>
      </c>
      <c r="DC102" s="870"/>
      <c r="DD102" s="870"/>
      <c r="DE102" s="870"/>
      <c r="DF102" s="913"/>
      <c r="DG102" s="912" t="s">
        <v>546</v>
      </c>
      <c r="DH102" s="870"/>
      <c r="DI102" s="870"/>
      <c r="DJ102" s="870"/>
      <c r="DK102" s="913"/>
      <c r="DL102" s="912" t="s">
        <v>546</v>
      </c>
      <c r="DM102" s="870"/>
      <c r="DN102" s="870"/>
      <c r="DO102" s="870"/>
      <c r="DP102" s="913"/>
      <c r="DQ102" s="912" t="s">
        <v>548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285</v>
      </c>
      <c r="AG109" s="915"/>
      <c r="AH109" s="915"/>
      <c r="AI109" s="915"/>
      <c r="AJ109" s="916"/>
      <c r="AK109" s="914" t="s">
        <v>284</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285</v>
      </c>
      <c r="BW109" s="915"/>
      <c r="BX109" s="915"/>
      <c r="BY109" s="915"/>
      <c r="BZ109" s="916"/>
      <c r="CA109" s="914" t="s">
        <v>284</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285</v>
      </c>
      <c r="DM109" s="915"/>
      <c r="DN109" s="915"/>
      <c r="DO109" s="915"/>
      <c r="DP109" s="916"/>
      <c r="DQ109" s="914" t="s">
        <v>284</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1991719</v>
      </c>
      <c r="AB110" s="922"/>
      <c r="AC110" s="922"/>
      <c r="AD110" s="922"/>
      <c r="AE110" s="923"/>
      <c r="AF110" s="924">
        <v>1768047</v>
      </c>
      <c r="AG110" s="922"/>
      <c r="AH110" s="922"/>
      <c r="AI110" s="922"/>
      <c r="AJ110" s="923"/>
      <c r="AK110" s="924">
        <v>1821170</v>
      </c>
      <c r="AL110" s="922"/>
      <c r="AM110" s="922"/>
      <c r="AN110" s="922"/>
      <c r="AO110" s="923"/>
      <c r="AP110" s="925">
        <v>17.399999999999999</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17510137</v>
      </c>
      <c r="BR110" s="957"/>
      <c r="BS110" s="957"/>
      <c r="BT110" s="957"/>
      <c r="BU110" s="957"/>
      <c r="BV110" s="957">
        <v>17619710</v>
      </c>
      <c r="BW110" s="957"/>
      <c r="BX110" s="957"/>
      <c r="BY110" s="957"/>
      <c r="BZ110" s="957"/>
      <c r="CA110" s="957">
        <v>17576289</v>
      </c>
      <c r="CB110" s="957"/>
      <c r="CC110" s="957"/>
      <c r="CD110" s="957"/>
      <c r="CE110" s="957"/>
      <c r="CF110" s="971">
        <v>168.1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368637</v>
      </c>
      <c r="BR111" s="950"/>
      <c r="BS111" s="950"/>
      <c r="BT111" s="950"/>
      <c r="BU111" s="950"/>
      <c r="BV111" s="950">
        <v>285974</v>
      </c>
      <c r="BW111" s="950"/>
      <c r="BX111" s="950"/>
      <c r="BY111" s="950"/>
      <c r="BZ111" s="950"/>
      <c r="CA111" s="950">
        <v>254490</v>
      </c>
      <c r="CB111" s="950"/>
      <c r="CC111" s="950"/>
      <c r="CD111" s="950"/>
      <c r="CE111" s="950"/>
      <c r="CF111" s="944">
        <v>2.4</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13119959</v>
      </c>
      <c r="BR112" s="950"/>
      <c r="BS112" s="950"/>
      <c r="BT112" s="950"/>
      <c r="BU112" s="950"/>
      <c r="BV112" s="950">
        <v>14110972</v>
      </c>
      <c r="BW112" s="950"/>
      <c r="BX112" s="950"/>
      <c r="BY112" s="950"/>
      <c r="BZ112" s="950"/>
      <c r="CA112" s="950">
        <v>13907357</v>
      </c>
      <c r="CB112" s="950"/>
      <c r="CC112" s="950"/>
      <c r="CD112" s="950"/>
      <c r="CE112" s="950"/>
      <c r="CF112" s="944">
        <v>133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840210</v>
      </c>
      <c r="AB113" s="964"/>
      <c r="AC113" s="964"/>
      <c r="AD113" s="964"/>
      <c r="AE113" s="965"/>
      <c r="AF113" s="966">
        <v>927639</v>
      </c>
      <c r="AG113" s="964"/>
      <c r="AH113" s="964"/>
      <c r="AI113" s="964"/>
      <c r="AJ113" s="965"/>
      <c r="AK113" s="966">
        <v>685042</v>
      </c>
      <c r="AL113" s="964"/>
      <c r="AM113" s="964"/>
      <c r="AN113" s="964"/>
      <c r="AO113" s="965"/>
      <c r="AP113" s="967">
        <v>6.6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3198170</v>
      </c>
      <c r="BR114" s="950"/>
      <c r="BS114" s="950"/>
      <c r="BT114" s="950"/>
      <c r="BU114" s="950"/>
      <c r="BV114" s="950">
        <v>2938431</v>
      </c>
      <c r="BW114" s="950"/>
      <c r="BX114" s="950"/>
      <c r="BY114" s="950"/>
      <c r="BZ114" s="950"/>
      <c r="CA114" s="950">
        <v>3006139</v>
      </c>
      <c r="CB114" s="950"/>
      <c r="CC114" s="950"/>
      <c r="CD114" s="950"/>
      <c r="CE114" s="950"/>
      <c r="CF114" s="944">
        <v>28.7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v>1120</v>
      </c>
      <c r="BW115" s="950"/>
      <c r="BX115" s="950"/>
      <c r="BY115" s="950"/>
      <c r="BZ115" s="950"/>
      <c r="CA115" s="950">
        <v>2236</v>
      </c>
      <c r="CB115" s="950"/>
      <c r="CC115" s="950"/>
      <c r="CD115" s="950"/>
      <c r="CE115" s="950"/>
      <c r="CF115" s="944">
        <v>0</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368637</v>
      </c>
      <c r="DH115" s="989"/>
      <c r="DI115" s="989"/>
      <c r="DJ115" s="989"/>
      <c r="DK115" s="990"/>
      <c r="DL115" s="991">
        <v>285974</v>
      </c>
      <c r="DM115" s="989"/>
      <c r="DN115" s="989"/>
      <c r="DO115" s="989"/>
      <c r="DP115" s="990"/>
      <c r="DQ115" s="991">
        <v>254490</v>
      </c>
      <c r="DR115" s="989"/>
      <c r="DS115" s="989"/>
      <c r="DT115" s="989"/>
      <c r="DU115" s="990"/>
      <c r="DV115" s="992">
        <v>2.4</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2831929</v>
      </c>
      <c r="AB117" s="1007"/>
      <c r="AC117" s="1007"/>
      <c r="AD117" s="1007"/>
      <c r="AE117" s="1008"/>
      <c r="AF117" s="1009">
        <v>2695686</v>
      </c>
      <c r="AG117" s="1007"/>
      <c r="AH117" s="1007"/>
      <c r="AI117" s="1007"/>
      <c r="AJ117" s="1008"/>
      <c r="AK117" s="1009">
        <v>2506212</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285</v>
      </c>
      <c r="AG118" s="915"/>
      <c r="AH118" s="915"/>
      <c r="AI118" s="915"/>
      <c r="AJ118" s="916"/>
      <c r="AK118" s="914" t="s">
        <v>284</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432</v>
      </c>
      <c r="BP119" s="1036"/>
      <c r="BQ119" s="1027">
        <v>34196903</v>
      </c>
      <c r="BR119" s="1028"/>
      <c r="BS119" s="1028"/>
      <c r="BT119" s="1028"/>
      <c r="BU119" s="1028"/>
      <c r="BV119" s="1028">
        <v>34956207</v>
      </c>
      <c r="BW119" s="1028"/>
      <c r="BX119" s="1028"/>
      <c r="BY119" s="1028"/>
      <c r="BZ119" s="1028"/>
      <c r="CA119" s="1028">
        <v>34746511</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6240937</v>
      </c>
      <c r="BR120" s="957"/>
      <c r="BS120" s="957"/>
      <c r="BT120" s="957"/>
      <c r="BU120" s="957"/>
      <c r="BV120" s="957">
        <v>6694171</v>
      </c>
      <c r="BW120" s="957"/>
      <c r="BX120" s="957"/>
      <c r="BY120" s="957"/>
      <c r="BZ120" s="957"/>
      <c r="CA120" s="957">
        <v>7221284</v>
      </c>
      <c r="CB120" s="957"/>
      <c r="CC120" s="957"/>
      <c r="CD120" s="957"/>
      <c r="CE120" s="957"/>
      <c r="CF120" s="971">
        <v>69.099999999999994</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9033073</v>
      </c>
      <c r="DH120" s="957"/>
      <c r="DI120" s="957"/>
      <c r="DJ120" s="957"/>
      <c r="DK120" s="957"/>
      <c r="DL120" s="957">
        <v>9799873</v>
      </c>
      <c r="DM120" s="957"/>
      <c r="DN120" s="957"/>
      <c r="DO120" s="957"/>
      <c r="DP120" s="957"/>
      <c r="DQ120" s="957">
        <v>9552545</v>
      </c>
      <c r="DR120" s="957"/>
      <c r="DS120" s="957"/>
      <c r="DT120" s="957"/>
      <c r="DU120" s="957"/>
      <c r="DV120" s="958">
        <v>91.3</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5026743</v>
      </c>
      <c r="BR121" s="950"/>
      <c r="BS121" s="950"/>
      <c r="BT121" s="950"/>
      <c r="BU121" s="950"/>
      <c r="BV121" s="950">
        <v>4936295</v>
      </c>
      <c r="BW121" s="950"/>
      <c r="BX121" s="950"/>
      <c r="BY121" s="950"/>
      <c r="BZ121" s="950"/>
      <c r="CA121" s="950">
        <v>4256501</v>
      </c>
      <c r="CB121" s="950"/>
      <c r="CC121" s="950"/>
      <c r="CD121" s="950"/>
      <c r="CE121" s="950"/>
      <c r="CF121" s="944">
        <v>40.700000000000003</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4054824</v>
      </c>
      <c r="DH121" s="950"/>
      <c r="DI121" s="950"/>
      <c r="DJ121" s="950"/>
      <c r="DK121" s="950"/>
      <c r="DL121" s="950">
        <v>4268806</v>
      </c>
      <c r="DM121" s="950"/>
      <c r="DN121" s="950"/>
      <c r="DO121" s="950"/>
      <c r="DP121" s="950"/>
      <c r="DQ121" s="950">
        <v>4308442</v>
      </c>
      <c r="DR121" s="950"/>
      <c r="DS121" s="950"/>
      <c r="DT121" s="950"/>
      <c r="DU121" s="950"/>
      <c r="DV121" s="951">
        <v>41.2</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20922698</v>
      </c>
      <c r="BR122" s="1028"/>
      <c r="BS122" s="1028"/>
      <c r="BT122" s="1028"/>
      <c r="BU122" s="1028"/>
      <c r="BV122" s="1028">
        <v>21393142</v>
      </c>
      <c r="BW122" s="1028"/>
      <c r="BX122" s="1028"/>
      <c r="BY122" s="1028"/>
      <c r="BZ122" s="1028"/>
      <c r="CA122" s="1028">
        <v>21565402</v>
      </c>
      <c r="CB122" s="1028"/>
      <c r="CC122" s="1028"/>
      <c r="CD122" s="1028"/>
      <c r="CE122" s="1028"/>
      <c r="CF122" s="1048">
        <v>206.2</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32062</v>
      </c>
      <c r="DH122" s="950"/>
      <c r="DI122" s="950"/>
      <c r="DJ122" s="950"/>
      <c r="DK122" s="950"/>
      <c r="DL122" s="950">
        <v>42293</v>
      </c>
      <c r="DM122" s="950"/>
      <c r="DN122" s="950"/>
      <c r="DO122" s="950"/>
      <c r="DP122" s="950"/>
      <c r="DQ122" s="950">
        <v>46370</v>
      </c>
      <c r="DR122" s="950"/>
      <c r="DS122" s="950"/>
      <c r="DT122" s="950"/>
      <c r="DU122" s="950"/>
      <c r="DV122" s="951">
        <v>0.4</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440</v>
      </c>
      <c r="BP123" s="1036"/>
      <c r="BQ123" s="1095">
        <v>32190378</v>
      </c>
      <c r="BR123" s="1096"/>
      <c r="BS123" s="1096"/>
      <c r="BT123" s="1096"/>
      <c r="BU123" s="1096"/>
      <c r="BV123" s="1096">
        <v>33023608</v>
      </c>
      <c r="BW123" s="1096"/>
      <c r="BX123" s="1096"/>
      <c r="BY123" s="1096"/>
      <c r="BZ123" s="1096"/>
      <c r="CA123" s="1096">
        <v>33043187</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19.3</v>
      </c>
      <c r="BR124" s="1058"/>
      <c r="BS124" s="1058"/>
      <c r="BT124" s="1058"/>
      <c r="BU124" s="1058"/>
      <c r="BV124" s="1058">
        <v>18.3</v>
      </c>
      <c r="BW124" s="1058"/>
      <c r="BX124" s="1058"/>
      <c r="BY124" s="1058"/>
      <c r="BZ124" s="1058"/>
      <c r="CA124" s="1058">
        <v>16.2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373172</v>
      </c>
      <c r="AB128" s="1078"/>
      <c r="AC128" s="1078"/>
      <c r="AD128" s="1078"/>
      <c r="AE128" s="1079"/>
      <c r="AF128" s="1080">
        <v>379512</v>
      </c>
      <c r="AG128" s="1078"/>
      <c r="AH128" s="1078"/>
      <c r="AI128" s="1078"/>
      <c r="AJ128" s="1079"/>
      <c r="AK128" s="1080">
        <v>378527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110</v>
      </c>
      <c r="BG128" s="1085"/>
      <c r="BH128" s="1085"/>
      <c r="BI128" s="1085"/>
      <c r="BJ128" s="1085"/>
      <c r="BK128" s="1085"/>
      <c r="BL128" s="1086"/>
      <c r="BM128" s="1084">
        <v>13.04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v>1120</v>
      </c>
      <c r="DM128" s="1070"/>
      <c r="DN128" s="1070"/>
      <c r="DO128" s="1070"/>
      <c r="DP128" s="1070"/>
      <c r="DQ128" s="1070">
        <v>2236</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12061906</v>
      </c>
      <c r="AB129" s="989"/>
      <c r="AC129" s="989"/>
      <c r="AD129" s="989"/>
      <c r="AE129" s="990"/>
      <c r="AF129" s="991">
        <v>12092808</v>
      </c>
      <c r="AG129" s="989"/>
      <c r="AH129" s="989"/>
      <c r="AI129" s="989"/>
      <c r="AJ129" s="990"/>
      <c r="AK129" s="991">
        <v>12094316</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110</v>
      </c>
      <c r="BG129" s="1099"/>
      <c r="BH129" s="1099"/>
      <c r="BI129" s="1099"/>
      <c r="BJ129" s="1099"/>
      <c r="BK129" s="1099"/>
      <c r="BL129" s="1100"/>
      <c r="BM129" s="1098">
        <v>18.04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1647071</v>
      </c>
      <c r="AB130" s="989"/>
      <c r="AC130" s="989"/>
      <c r="AD130" s="989"/>
      <c r="AE130" s="990"/>
      <c r="AF130" s="991">
        <v>1563516</v>
      </c>
      <c r="AG130" s="989"/>
      <c r="AH130" s="989"/>
      <c r="AI130" s="989"/>
      <c r="AJ130" s="990"/>
      <c r="AK130" s="991">
        <v>1636918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10414835</v>
      </c>
      <c r="AB131" s="1014"/>
      <c r="AC131" s="1014"/>
      <c r="AD131" s="1014"/>
      <c r="AE131" s="1015"/>
      <c r="AF131" s="1013">
        <v>10529292</v>
      </c>
      <c r="AG131" s="1014"/>
      <c r="AH131" s="1014"/>
      <c r="AI131" s="1014"/>
      <c r="AJ131" s="1015"/>
      <c r="AK131" s="1013">
        <v>10457398</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16.2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7.7935560190000004</v>
      </c>
      <c r="AB132" s="1130"/>
      <c r="AC132" s="1130"/>
      <c r="AD132" s="1130"/>
      <c r="AE132" s="1131"/>
      <c r="AF132" s="1132">
        <v>7.1482299090000003</v>
      </c>
      <c r="AG132" s="1130"/>
      <c r="AH132" s="1130"/>
      <c r="AI132" s="1130"/>
      <c r="AJ132" s="1131"/>
      <c r="AK132" s="1132">
        <v>4.6930125450000002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7.8</v>
      </c>
      <c r="AB133" s="1113"/>
      <c r="AC133" s="1113"/>
      <c r="AD133" s="1113"/>
      <c r="AE133" s="1114"/>
      <c r="AF133" s="1112">
        <v>7.2</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3937793</v>
      </c>
      <c r="L9" s="266">
        <v>71040</v>
      </c>
      <c r="M9" s="267">
        <v>72433</v>
      </c>
      <c r="N9" s="268">
        <v>-1.9</v>
      </c>
    </row>
    <row r="10" spans="1:16">
      <c r="A10" s="250"/>
      <c r="B10" s="246"/>
      <c r="C10" s="246"/>
      <c r="D10" s="246"/>
      <c r="E10" s="246"/>
      <c r="F10" s="246"/>
      <c r="G10" s="1152" t="s">
        <v>474</v>
      </c>
      <c r="H10" s="1153"/>
      <c r="I10" s="1153"/>
      <c r="J10" s="1154"/>
      <c r="K10" s="269">
        <v>353266</v>
      </c>
      <c r="L10" s="270">
        <v>6373</v>
      </c>
      <c r="M10" s="271">
        <v>5807</v>
      </c>
      <c r="N10" s="272">
        <v>9.6999999999999993</v>
      </c>
    </row>
    <row r="11" spans="1:16" ht="13.5" customHeight="1">
      <c r="A11" s="250"/>
      <c r="B11" s="246"/>
      <c r="C11" s="246"/>
      <c r="D11" s="246"/>
      <c r="E11" s="246"/>
      <c r="F11" s="246"/>
      <c r="G11" s="1152" t="s">
        <v>475</v>
      </c>
      <c r="H11" s="1153"/>
      <c r="I11" s="1153"/>
      <c r="J11" s="1154"/>
      <c r="K11" s="269">
        <v>65307</v>
      </c>
      <c r="L11" s="270">
        <v>1178</v>
      </c>
      <c r="M11" s="271">
        <v>5465</v>
      </c>
      <c r="N11" s="272">
        <v>-78.400000000000006</v>
      </c>
    </row>
    <row r="12" spans="1:16" ht="13.5" customHeight="1">
      <c r="A12" s="250"/>
      <c r="B12" s="246"/>
      <c r="C12" s="246"/>
      <c r="D12" s="246"/>
      <c r="E12" s="246"/>
      <c r="F12" s="246"/>
      <c r="G12" s="1152" t="s">
        <v>476</v>
      </c>
      <c r="H12" s="1153"/>
      <c r="I12" s="1153"/>
      <c r="J12" s="1154"/>
      <c r="K12" s="269">
        <v>14478</v>
      </c>
      <c r="L12" s="270">
        <v>261</v>
      </c>
      <c r="M12" s="271">
        <v>1191</v>
      </c>
      <c r="N12" s="272">
        <v>-78.099999999999994</v>
      </c>
    </row>
    <row r="13" spans="1:16" ht="13.5" customHeight="1">
      <c r="A13" s="250"/>
      <c r="B13" s="246"/>
      <c r="C13" s="246"/>
      <c r="D13" s="246"/>
      <c r="E13" s="246"/>
      <c r="F13" s="246"/>
      <c r="G13" s="1152" t="s">
        <v>477</v>
      </c>
      <c r="H13" s="1153"/>
      <c r="I13" s="1153"/>
      <c r="J13" s="1154"/>
      <c r="K13" s="269" t="s">
        <v>478</v>
      </c>
      <c r="L13" s="270" t="s">
        <v>478</v>
      </c>
      <c r="M13" s="271">
        <v>3</v>
      </c>
      <c r="N13" s="272" t="s">
        <v>478</v>
      </c>
    </row>
    <row r="14" spans="1:16" ht="13.5" customHeight="1">
      <c r="A14" s="250"/>
      <c r="B14" s="246"/>
      <c r="C14" s="246"/>
      <c r="D14" s="246"/>
      <c r="E14" s="246"/>
      <c r="F14" s="246"/>
      <c r="G14" s="1152" t="s">
        <v>479</v>
      </c>
      <c r="H14" s="1153"/>
      <c r="I14" s="1153"/>
      <c r="J14" s="1154"/>
      <c r="K14" s="269">
        <v>76024</v>
      </c>
      <c r="L14" s="270">
        <v>1372</v>
      </c>
      <c r="M14" s="271">
        <v>3078</v>
      </c>
      <c r="N14" s="272">
        <v>-55.4</v>
      </c>
    </row>
    <row r="15" spans="1:16" ht="13.5" customHeight="1">
      <c r="A15" s="250"/>
      <c r="B15" s="246"/>
      <c r="C15" s="246"/>
      <c r="D15" s="246"/>
      <c r="E15" s="246"/>
      <c r="F15" s="246"/>
      <c r="G15" s="1152" t="s">
        <v>480</v>
      </c>
      <c r="H15" s="1153"/>
      <c r="I15" s="1153"/>
      <c r="J15" s="1154"/>
      <c r="K15" s="269">
        <v>63593</v>
      </c>
      <c r="L15" s="270">
        <v>1147</v>
      </c>
      <c r="M15" s="271">
        <v>1624</v>
      </c>
      <c r="N15" s="272">
        <v>-29.4</v>
      </c>
    </row>
    <row r="16" spans="1:16">
      <c r="A16" s="250"/>
      <c r="B16" s="246"/>
      <c r="C16" s="246"/>
      <c r="D16" s="246"/>
      <c r="E16" s="246"/>
      <c r="F16" s="246"/>
      <c r="G16" s="1155" t="s">
        <v>481</v>
      </c>
      <c r="H16" s="1156"/>
      <c r="I16" s="1156"/>
      <c r="J16" s="1157"/>
      <c r="K16" s="270">
        <v>-398085</v>
      </c>
      <c r="L16" s="270">
        <v>-7182</v>
      </c>
      <c r="M16" s="271">
        <v>-7680</v>
      </c>
      <c r="N16" s="272">
        <v>-6.5</v>
      </c>
    </row>
    <row r="17" spans="1:16">
      <c r="A17" s="250"/>
      <c r="B17" s="246"/>
      <c r="C17" s="246"/>
      <c r="D17" s="246"/>
      <c r="E17" s="246"/>
      <c r="F17" s="246"/>
      <c r="G17" s="1155" t="s">
        <v>168</v>
      </c>
      <c r="H17" s="1156"/>
      <c r="I17" s="1156"/>
      <c r="J17" s="1157"/>
      <c r="K17" s="270">
        <v>4112376</v>
      </c>
      <c r="L17" s="270">
        <v>74189</v>
      </c>
      <c r="M17" s="271">
        <v>81920</v>
      </c>
      <c r="N17" s="272">
        <v>-9.4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7.92</v>
      </c>
      <c r="L21" s="283">
        <v>8.2100000000000009</v>
      </c>
      <c r="M21" s="284">
        <v>-0.28999999999999998</v>
      </c>
      <c r="N21" s="251"/>
      <c r="O21" s="285"/>
      <c r="P21" s="281"/>
    </row>
    <row r="22" spans="1:16" s="286" customFormat="1">
      <c r="A22" s="281"/>
      <c r="B22" s="251"/>
      <c r="C22" s="251"/>
      <c r="D22" s="251"/>
      <c r="E22" s="251"/>
      <c r="F22" s="251"/>
      <c r="G22" s="1147" t="s">
        <v>487</v>
      </c>
      <c r="H22" s="1148"/>
      <c r="I22" s="1148"/>
      <c r="J22" s="1149"/>
      <c r="K22" s="287">
        <v>98.4</v>
      </c>
      <c r="L22" s="288">
        <v>98.1</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1821170</v>
      </c>
      <c r="L32" s="296">
        <v>32855</v>
      </c>
      <c r="M32" s="297">
        <v>53781</v>
      </c>
      <c r="N32" s="298">
        <v>-38.9</v>
      </c>
    </row>
    <row r="33" spans="1:16" ht="13.5" customHeight="1">
      <c r="A33" s="250"/>
      <c r="B33" s="246"/>
      <c r="C33" s="246"/>
      <c r="D33" s="246"/>
      <c r="E33" s="246"/>
      <c r="F33" s="246"/>
      <c r="G33" s="1163" t="s">
        <v>492</v>
      </c>
      <c r="H33" s="1164"/>
      <c r="I33" s="1164"/>
      <c r="J33" s="1165"/>
      <c r="K33" s="296" t="s">
        <v>478</v>
      </c>
      <c r="L33" s="296" t="s">
        <v>478</v>
      </c>
      <c r="M33" s="297" t="s">
        <v>478</v>
      </c>
      <c r="N33" s="298" t="s">
        <v>478</v>
      </c>
    </row>
    <row r="34" spans="1:16" ht="27" customHeight="1">
      <c r="A34" s="250"/>
      <c r="B34" s="246"/>
      <c r="C34" s="246"/>
      <c r="D34" s="246"/>
      <c r="E34" s="246"/>
      <c r="F34" s="246"/>
      <c r="G34" s="1163" t="s">
        <v>493</v>
      </c>
      <c r="H34" s="1164"/>
      <c r="I34" s="1164"/>
      <c r="J34" s="1165"/>
      <c r="K34" s="296" t="s">
        <v>478</v>
      </c>
      <c r="L34" s="296" t="s">
        <v>478</v>
      </c>
      <c r="M34" s="297">
        <v>41</v>
      </c>
      <c r="N34" s="298" t="s">
        <v>478</v>
      </c>
    </row>
    <row r="35" spans="1:16" ht="27" customHeight="1">
      <c r="A35" s="250"/>
      <c r="B35" s="246"/>
      <c r="C35" s="246"/>
      <c r="D35" s="246"/>
      <c r="E35" s="246"/>
      <c r="F35" s="246"/>
      <c r="G35" s="1163" t="s">
        <v>494</v>
      </c>
      <c r="H35" s="1164"/>
      <c r="I35" s="1164"/>
      <c r="J35" s="1165"/>
      <c r="K35" s="296">
        <v>685042</v>
      </c>
      <c r="L35" s="296">
        <v>12358</v>
      </c>
      <c r="M35" s="297">
        <v>14373</v>
      </c>
      <c r="N35" s="298">
        <v>-14</v>
      </c>
    </row>
    <row r="36" spans="1:16" ht="27" customHeight="1">
      <c r="A36" s="250"/>
      <c r="B36" s="246"/>
      <c r="C36" s="246"/>
      <c r="D36" s="246"/>
      <c r="E36" s="246"/>
      <c r="F36" s="246"/>
      <c r="G36" s="1163" t="s">
        <v>495</v>
      </c>
      <c r="H36" s="1164"/>
      <c r="I36" s="1164"/>
      <c r="J36" s="1165"/>
      <c r="K36" s="296" t="s">
        <v>478</v>
      </c>
      <c r="L36" s="296" t="s">
        <v>478</v>
      </c>
      <c r="M36" s="297">
        <v>1414</v>
      </c>
      <c r="N36" s="298" t="s">
        <v>478</v>
      </c>
    </row>
    <row r="37" spans="1:16" ht="13.5" customHeight="1">
      <c r="A37" s="250"/>
      <c r="B37" s="246"/>
      <c r="C37" s="246"/>
      <c r="D37" s="246"/>
      <c r="E37" s="246"/>
      <c r="F37" s="246"/>
      <c r="G37" s="1163" t="s">
        <v>496</v>
      </c>
      <c r="H37" s="1164"/>
      <c r="I37" s="1164"/>
      <c r="J37" s="1165"/>
      <c r="K37" s="296" t="s">
        <v>478</v>
      </c>
      <c r="L37" s="296" t="s">
        <v>478</v>
      </c>
      <c r="M37" s="297">
        <v>886</v>
      </c>
      <c r="N37" s="298" t="s">
        <v>478</v>
      </c>
    </row>
    <row r="38" spans="1:16" ht="27" customHeight="1">
      <c r="A38" s="250"/>
      <c r="B38" s="246"/>
      <c r="C38" s="246"/>
      <c r="D38" s="246"/>
      <c r="E38" s="246"/>
      <c r="F38" s="246"/>
      <c r="G38" s="1166" t="s">
        <v>497</v>
      </c>
      <c r="H38" s="1167"/>
      <c r="I38" s="1167"/>
      <c r="J38" s="1168"/>
      <c r="K38" s="299" t="s">
        <v>478</v>
      </c>
      <c r="L38" s="299" t="s">
        <v>478</v>
      </c>
      <c r="M38" s="300">
        <v>2</v>
      </c>
      <c r="N38" s="301" t="s">
        <v>478</v>
      </c>
      <c r="O38" s="295"/>
    </row>
    <row r="39" spans="1:16">
      <c r="A39" s="250"/>
      <c r="B39" s="246"/>
      <c r="C39" s="246"/>
      <c r="D39" s="246"/>
      <c r="E39" s="246"/>
      <c r="F39" s="246"/>
      <c r="G39" s="1166" t="s">
        <v>498</v>
      </c>
      <c r="H39" s="1167"/>
      <c r="I39" s="1167"/>
      <c r="J39" s="1168"/>
      <c r="K39" s="302">
        <v>-378527</v>
      </c>
      <c r="L39" s="302">
        <v>-6829</v>
      </c>
      <c r="M39" s="303">
        <v>-4261</v>
      </c>
      <c r="N39" s="304">
        <v>60.3</v>
      </c>
      <c r="O39" s="295"/>
    </row>
    <row r="40" spans="1:16" ht="27" customHeight="1">
      <c r="A40" s="250"/>
      <c r="B40" s="246"/>
      <c r="C40" s="246"/>
      <c r="D40" s="246"/>
      <c r="E40" s="246"/>
      <c r="F40" s="246"/>
      <c r="G40" s="1163" t="s">
        <v>499</v>
      </c>
      <c r="H40" s="1164"/>
      <c r="I40" s="1164"/>
      <c r="J40" s="1165"/>
      <c r="K40" s="302">
        <v>-1636918</v>
      </c>
      <c r="L40" s="302">
        <v>-29531</v>
      </c>
      <c r="M40" s="303">
        <v>-47768</v>
      </c>
      <c r="N40" s="304">
        <v>-38.200000000000003</v>
      </c>
      <c r="O40" s="295"/>
    </row>
    <row r="41" spans="1:16">
      <c r="A41" s="250"/>
      <c r="B41" s="246"/>
      <c r="C41" s="246"/>
      <c r="D41" s="246"/>
      <c r="E41" s="246"/>
      <c r="F41" s="246"/>
      <c r="G41" s="1169" t="s">
        <v>279</v>
      </c>
      <c r="H41" s="1170"/>
      <c r="I41" s="1170"/>
      <c r="J41" s="1171"/>
      <c r="K41" s="296">
        <v>490767</v>
      </c>
      <c r="L41" s="302">
        <v>8854</v>
      </c>
      <c r="M41" s="303">
        <v>18468</v>
      </c>
      <c r="N41" s="304">
        <v>-52.1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1601376</v>
      </c>
      <c r="J51" s="322">
        <v>28603</v>
      </c>
      <c r="K51" s="323">
        <v>61.9</v>
      </c>
      <c r="L51" s="324">
        <v>50880</v>
      </c>
      <c r="M51" s="325">
        <v>7</v>
      </c>
      <c r="N51" s="326">
        <v>54.9</v>
      </c>
    </row>
    <row r="52" spans="1:14">
      <c r="A52" s="250"/>
      <c r="B52" s="246"/>
      <c r="C52" s="246"/>
      <c r="D52" s="246"/>
      <c r="E52" s="246"/>
      <c r="F52" s="246"/>
      <c r="G52" s="327"/>
      <c r="H52" s="328" t="s">
        <v>510</v>
      </c>
      <c r="I52" s="329">
        <v>742415</v>
      </c>
      <c r="J52" s="330">
        <v>13261</v>
      </c>
      <c r="K52" s="331">
        <v>44.2</v>
      </c>
      <c r="L52" s="332">
        <v>26879</v>
      </c>
      <c r="M52" s="333">
        <v>2.4</v>
      </c>
      <c r="N52" s="334">
        <v>41.8</v>
      </c>
    </row>
    <row r="53" spans="1:14">
      <c r="A53" s="250"/>
      <c r="B53" s="246"/>
      <c r="C53" s="246"/>
      <c r="D53" s="246"/>
      <c r="E53" s="246"/>
      <c r="F53" s="246"/>
      <c r="G53" s="312" t="s">
        <v>511</v>
      </c>
      <c r="H53" s="313"/>
      <c r="I53" s="321">
        <v>2569153</v>
      </c>
      <c r="J53" s="322">
        <v>45913</v>
      </c>
      <c r="K53" s="323">
        <v>60.5</v>
      </c>
      <c r="L53" s="324">
        <v>63956</v>
      </c>
      <c r="M53" s="325">
        <v>25.7</v>
      </c>
      <c r="N53" s="326">
        <v>34.799999999999997</v>
      </c>
    </row>
    <row r="54" spans="1:14">
      <c r="A54" s="250"/>
      <c r="B54" s="246"/>
      <c r="C54" s="246"/>
      <c r="D54" s="246"/>
      <c r="E54" s="246"/>
      <c r="F54" s="246"/>
      <c r="G54" s="327"/>
      <c r="H54" s="328" t="s">
        <v>510</v>
      </c>
      <c r="I54" s="329">
        <v>1284213</v>
      </c>
      <c r="J54" s="330">
        <v>22950</v>
      </c>
      <c r="K54" s="331">
        <v>73.099999999999994</v>
      </c>
      <c r="L54" s="332">
        <v>29239</v>
      </c>
      <c r="M54" s="333">
        <v>8.8000000000000007</v>
      </c>
      <c r="N54" s="334">
        <v>64.3</v>
      </c>
    </row>
    <row r="55" spans="1:14">
      <c r="A55" s="250"/>
      <c r="B55" s="246"/>
      <c r="C55" s="246"/>
      <c r="D55" s="246"/>
      <c r="E55" s="246"/>
      <c r="F55" s="246"/>
      <c r="G55" s="312" t="s">
        <v>512</v>
      </c>
      <c r="H55" s="313"/>
      <c r="I55" s="321">
        <v>1990609</v>
      </c>
      <c r="J55" s="322">
        <v>35687</v>
      </c>
      <c r="K55" s="323">
        <v>-22.3</v>
      </c>
      <c r="L55" s="324">
        <v>66255</v>
      </c>
      <c r="M55" s="325">
        <v>3.6</v>
      </c>
      <c r="N55" s="326">
        <v>-25.9</v>
      </c>
    </row>
    <row r="56" spans="1:14">
      <c r="A56" s="250"/>
      <c r="B56" s="246"/>
      <c r="C56" s="246"/>
      <c r="D56" s="246"/>
      <c r="E56" s="246"/>
      <c r="F56" s="246"/>
      <c r="G56" s="327"/>
      <c r="H56" s="328" t="s">
        <v>510</v>
      </c>
      <c r="I56" s="329">
        <v>1302259</v>
      </c>
      <c r="J56" s="330">
        <v>23347</v>
      </c>
      <c r="K56" s="331">
        <v>1.7</v>
      </c>
      <c r="L56" s="332">
        <v>31822</v>
      </c>
      <c r="M56" s="333">
        <v>8.8000000000000007</v>
      </c>
      <c r="N56" s="334">
        <v>-7.1</v>
      </c>
    </row>
    <row r="57" spans="1:14">
      <c r="A57" s="250"/>
      <c r="B57" s="246"/>
      <c r="C57" s="246"/>
      <c r="D57" s="246"/>
      <c r="E57" s="246"/>
      <c r="F57" s="246"/>
      <c r="G57" s="312" t="s">
        <v>513</v>
      </c>
      <c r="H57" s="313"/>
      <c r="I57" s="321">
        <v>1370177</v>
      </c>
      <c r="J57" s="322">
        <v>24621</v>
      </c>
      <c r="K57" s="323">
        <v>-31</v>
      </c>
      <c r="L57" s="324">
        <v>92247</v>
      </c>
      <c r="M57" s="325">
        <v>39.200000000000003</v>
      </c>
      <c r="N57" s="326">
        <v>-70.2</v>
      </c>
    </row>
    <row r="58" spans="1:14">
      <c r="A58" s="250"/>
      <c r="B58" s="246"/>
      <c r="C58" s="246"/>
      <c r="D58" s="246"/>
      <c r="E58" s="246"/>
      <c r="F58" s="246"/>
      <c r="G58" s="327"/>
      <c r="H58" s="328" t="s">
        <v>510</v>
      </c>
      <c r="I58" s="329">
        <v>904496</v>
      </c>
      <c r="J58" s="330">
        <v>16253</v>
      </c>
      <c r="K58" s="331">
        <v>-30.4</v>
      </c>
      <c r="L58" s="332">
        <v>37204</v>
      </c>
      <c r="M58" s="333">
        <v>16.899999999999999</v>
      </c>
      <c r="N58" s="334">
        <v>-47.3</v>
      </c>
    </row>
    <row r="59" spans="1:14">
      <c r="A59" s="250"/>
      <c r="B59" s="246"/>
      <c r="C59" s="246"/>
      <c r="D59" s="246"/>
      <c r="E59" s="246"/>
      <c r="F59" s="246"/>
      <c r="G59" s="312" t="s">
        <v>514</v>
      </c>
      <c r="H59" s="313"/>
      <c r="I59" s="321">
        <v>1589697</v>
      </c>
      <c r="J59" s="322">
        <v>28679</v>
      </c>
      <c r="K59" s="323">
        <v>16.5</v>
      </c>
      <c r="L59" s="324">
        <v>67319</v>
      </c>
      <c r="M59" s="325">
        <v>-27</v>
      </c>
      <c r="N59" s="326">
        <v>43.5</v>
      </c>
    </row>
    <row r="60" spans="1:14">
      <c r="A60" s="250"/>
      <c r="B60" s="246"/>
      <c r="C60" s="246"/>
      <c r="D60" s="246"/>
      <c r="E60" s="246"/>
      <c r="F60" s="246"/>
      <c r="G60" s="327"/>
      <c r="H60" s="328" t="s">
        <v>510</v>
      </c>
      <c r="I60" s="335">
        <v>1164003</v>
      </c>
      <c r="J60" s="330">
        <v>20999</v>
      </c>
      <c r="K60" s="331">
        <v>29.2</v>
      </c>
      <c r="L60" s="332">
        <v>38101</v>
      </c>
      <c r="M60" s="333">
        <v>2.4</v>
      </c>
      <c r="N60" s="334">
        <v>26.8</v>
      </c>
    </row>
    <row r="61" spans="1:14">
      <c r="A61" s="250"/>
      <c r="B61" s="246"/>
      <c r="C61" s="246"/>
      <c r="D61" s="246"/>
      <c r="E61" s="246"/>
      <c r="F61" s="246"/>
      <c r="G61" s="312" t="s">
        <v>515</v>
      </c>
      <c r="H61" s="336"/>
      <c r="I61" s="337">
        <v>1824202</v>
      </c>
      <c r="J61" s="338">
        <v>32701</v>
      </c>
      <c r="K61" s="339">
        <v>17.100000000000001</v>
      </c>
      <c r="L61" s="340">
        <v>68131</v>
      </c>
      <c r="M61" s="341">
        <v>9.6999999999999993</v>
      </c>
      <c r="N61" s="326">
        <v>7.4</v>
      </c>
    </row>
    <row r="62" spans="1:14">
      <c r="A62" s="250"/>
      <c r="B62" s="246"/>
      <c r="C62" s="246"/>
      <c r="D62" s="246"/>
      <c r="E62" s="246"/>
      <c r="F62" s="246"/>
      <c r="G62" s="327"/>
      <c r="H62" s="328" t="s">
        <v>510</v>
      </c>
      <c r="I62" s="329">
        <v>1079477</v>
      </c>
      <c r="J62" s="330">
        <v>19362</v>
      </c>
      <c r="K62" s="331">
        <v>23.6</v>
      </c>
      <c r="L62" s="332">
        <v>32649</v>
      </c>
      <c r="M62" s="333">
        <v>7.9</v>
      </c>
      <c r="N62" s="334">
        <v>15.7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14.74</v>
      </c>
      <c r="G47" s="12">
        <v>15.36</v>
      </c>
      <c r="H47" s="12">
        <v>16.62</v>
      </c>
      <c r="I47" s="12">
        <v>17.39</v>
      </c>
      <c r="J47" s="13">
        <v>17.399999999999999</v>
      </c>
    </row>
    <row r="48" spans="2:10" ht="57.75" customHeight="1">
      <c r="B48" s="14"/>
      <c r="C48" s="1174" t="s">
        <v>4</v>
      </c>
      <c r="D48" s="1174"/>
      <c r="E48" s="1175"/>
      <c r="F48" s="15">
        <v>8.2200000000000006</v>
      </c>
      <c r="G48" s="16">
        <v>8.2899999999999991</v>
      </c>
      <c r="H48" s="16">
        <v>5.3</v>
      </c>
      <c r="I48" s="16">
        <v>7.89</v>
      </c>
      <c r="J48" s="17">
        <v>5.36</v>
      </c>
    </row>
    <row r="49" spans="2:10" ht="57.75" customHeight="1" thickBot="1">
      <c r="B49" s="18"/>
      <c r="C49" s="1176" t="s">
        <v>5</v>
      </c>
      <c r="D49" s="1176"/>
      <c r="E49" s="1177"/>
      <c r="F49" s="19" t="s">
        <v>522</v>
      </c>
      <c r="G49" s="20">
        <v>1.78</v>
      </c>
      <c r="H49" s="20" t="s">
        <v>523</v>
      </c>
      <c r="I49" s="20">
        <v>3.42</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2018-11-28T10:10:11Z</cp:lastPrinted>
  <dcterms:created xsi:type="dcterms:W3CDTF">2018-01-24T04:02:23Z</dcterms:created>
  <dcterms:modified xsi:type="dcterms:W3CDTF">2018-11-28T10:10:32Z</dcterms:modified>
</cp:coreProperties>
</file>