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94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concurrentManualCount="2"/>
</workbook>
</file>

<file path=xl/calcChain.xml><?xml version="1.0" encoding="utf-8"?>
<calcChain xmlns="http://schemas.openxmlformats.org/spreadsheetml/2006/main">
  <c r="AU63" i="11" l="1"/>
  <c r="AP63" i="11"/>
  <c r="AF63" i="11"/>
  <c r="BG36" i="9" l="1"/>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AM36" i="9"/>
  <c r="C36" i="9"/>
  <c r="CO35" i="9"/>
  <c r="C35" i="9"/>
  <c r="CO34" i="9"/>
  <c r="BW34" i="9"/>
  <c r="BW35" i="9" s="1"/>
  <c r="BW36" i="9" s="1"/>
  <c r="BW37" i="9" s="1"/>
  <c r="BW38" i="9" s="1"/>
  <c r="BW39" i="9" s="1"/>
  <c r="BW40" i="9" s="1"/>
  <c r="BW41" i="9" s="1"/>
  <c r="BW42" i="9" s="1"/>
  <c r="BW43" i="9" s="1"/>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alcChain>
</file>

<file path=xl/sharedStrings.xml><?xml version="1.0" encoding="utf-8"?>
<sst xmlns="http://schemas.openxmlformats.org/spreadsheetml/2006/main" count="1097" uniqueCount="571">
  <si>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</si>
  <si>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</si>
  <si>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</si>
  <si>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</si>
  <si>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</si>
  <si>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</si>
  <si>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</si>
  <si>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</si>
  <si>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</si>
  <si>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</si>
  <si>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</si>
  <si>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</si>
  <si>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</si>
  <si>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</si>
  <si>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</si>
  <si>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</si>
  <si>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</si>
  <si>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</si>
  <si>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</si>
  <si>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</si>
  <si>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</si>
  <si>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</si>
  <si>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</si>
  <si>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</si>
  <si>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</si>
  <si>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</si>
  <si>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</si>
  <si>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</si>
  <si>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</si>
  <si>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</si>
  <si>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</si>
  <si>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</si>
  <si>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</si>
  <si>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</si>
  <si>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</si>
  <si>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</si>
  <si>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</si>
  <si>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</si>
  <si>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</si>
  <si>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</si>
  <si>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</si>
  <si>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</si>
  <si>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</si>
  <si>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</si>
  <si>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</si>
  <si>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</si>
  <si>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</si>
  <si>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</si>
  <si>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</si>
  <si>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</si>
  <si>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</si>
  <si>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</si>
  <si>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</si>
  <si>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</si>
  <si>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</si>
  <si>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</si>
  <si>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</si>
  <si>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</si>
  <si>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</si>
  <si>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</si>
  <si>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</si>
  <si>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</si>
  <si>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</si>
  <si>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</si>
  <si>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</si>
  <si>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</si>
  <si>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</si>
  <si>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</si>
  <si>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</si>
  <si>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</si>
  <si>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Ⅲ－０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</si>
  <si>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</si>
  <si>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</si>
  <si>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</si>
  <si>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</si>
  <si>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</si>
  <si>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</si>
  <si>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</si>
  <si>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</si>
  <si>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</si>
  <si>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</si>
  <si>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</si>
  <si>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</si>
  <si>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筑西市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</si>
  <si>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</si>
  <si>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</si>
  <si>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</si>
  <si>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</si>
  <si>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</si>
  <si>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</si>
  <si>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</si>
  <si>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</si>
  <si>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</si>
  <si>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</si>
  <si>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</si>
  <si>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</si>
  <si>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</si>
  <si>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</si>
  <si>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</si>
  <si>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</si>
  <si>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</si>
  <si>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</si>
  <si>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</si>
  <si>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</si>
  <si>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</si>
  <si>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</si>
  <si>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</si>
  <si>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</si>
  <si>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</si>
  <si>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</si>
  <si>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</si>
  <si>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</si>
  <si>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</si>
  <si>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</si>
  <si>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</si>
  <si>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</si>
  <si>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</si>
  <si>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</si>
  <si>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</si>
  <si>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</si>
  <si>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</si>
  <si>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</si>
  <si>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</si>
  <si>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</si>
  <si>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</si>
  <si>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</si>
  <si>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</si>
  <si>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</si>
  <si>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</si>
  <si>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</si>
  <si>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</si>
  <si>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</si>
  <si>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</si>
  <si>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</si>
  <si>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</si>
  <si>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</si>
  <si>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</si>
  <si>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</si>
  <si>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</si>
  <si>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</si>
  <si>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</si>
  <si>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</si>
  <si>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</si>
  <si>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</si>
  <si>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</si>
  <si>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</si>
  <si>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</si>
  <si>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</si>
  <si>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</si>
  <si>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</si>
  <si>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</si>
  <si>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</si>
  <si>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</si>
  <si>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</si>
  <si>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</si>
  <si>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</si>
  <si>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</si>
  <si>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</si>
  <si>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</si>
  <si>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</si>
  <si>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</si>
  <si>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</si>
  <si>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</si>
  <si>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</si>
  <si>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</si>
  <si>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</si>
  <si>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</si>
  <si>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</si>
  <si>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</si>
  <si>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</si>
  <si>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</si>
  <si>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</si>
  <si>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</si>
  <si>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</si>
  <si>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</si>
  <si>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</si>
  <si>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</si>
  <si>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</si>
  <si>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</si>
  <si>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</si>
  <si>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</si>
  <si>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</si>
  <si>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</si>
  <si>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</si>
  <si>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</si>
  <si>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</si>
  <si>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</si>
  <si>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</si>
  <si>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</si>
  <si>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</si>
  <si>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</si>
  <si>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</si>
  <si>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</si>
  <si>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</si>
  <si>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</si>
  <si>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</si>
  <si>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</si>
  <si>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茨城県筑西市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</si>
  <si>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</si>
  <si>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</si>
  <si>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</si>
  <si>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</si>
  <si>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</si>
  <si>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</si>
  <si>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</si>
  <si>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</si>
  <si>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</si>
  <si>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</si>
  <si>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</si>
  <si>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</si>
  <si>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</si>
  <si>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</si>
  <si>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</si>
  <si>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</si>
  <si>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</si>
  <si>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</si>
  <si>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</si>
  <si>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</si>
  <si>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</si>
  <si>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</si>
  <si>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</si>
  <si>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</si>
  <si>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</si>
  <si>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</si>
  <si>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</si>
  <si>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</si>
  <si>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</si>
  <si>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</si>
  <si>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</si>
  <si>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</si>
  <si>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</si>
  <si>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</si>
  <si>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</si>
  <si>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</si>
  <si>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</si>
  <si>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</si>
  <si>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</si>
  <si>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</si>
  <si>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</si>
  <si>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</si>
  <si>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</si>
  <si>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</si>
  <si>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</si>
  <si>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</si>
  <si>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</si>
  <si>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</si>
  <si>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</si>
  <si>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</si>
  <si>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</si>
  <si>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</si>
  <si>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</si>
  <si>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</si>
  <si>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</si>
  <si>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</si>
  <si>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</si>
  <si>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</si>
  <si>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</si>
  <si>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</si>
  <si>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</si>
  <si>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</si>
  <si>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</si>
  <si>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</si>
  <si>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</si>
  <si>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</si>
  <si>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</si>
  <si>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</si>
  <si>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</si>
  <si>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</si>
  <si>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</si>
  <si>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</si>
  <si>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</si>
  <si>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</si>
  <si>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</si>
  <si>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</si>
  <si>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</si>
  <si>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</si>
  <si>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</si>
  <si>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</si>
  <si>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</si>
  <si>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</si>
  <si>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</si>
  <si>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</si>
  <si>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</si>
  <si>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</si>
  <si>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</si>
  <si>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</si>
  <si>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</si>
  <si>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</si>
  <si>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</si>
  <si>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</si>
  <si>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</si>
  <si>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</si>
  <si>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</si>
  <si>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</si>
  <si>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</si>
  <si>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</si>
  <si>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</si>
  <si>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</si>
  <si>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</si>
  <si>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</si>
  <si>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</si>
  <si>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</si>
  <si>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</si>
  <si>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</si>
  <si>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</si>
  <si>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</si>
  <si>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</si>
  <si>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</si>
  <si>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</si>
  <si>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</si>
  <si>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</si>
  <si>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</si>
  <si>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</si>
  <si>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</si>
  <si>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</si>
  <si>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</si>
  <si>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</si>
  <si>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</si>
  <si>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</si>
  <si>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</si>
  <si>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</si>
  <si>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</si>
  <si>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</si>
  <si>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</si>
  <si>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</si>
  <si>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</si>
  <si>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</si>
  <si>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</si>
  <si>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</si>
  <si>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</si>
  <si>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</si>
  <si>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</si>
  <si>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</si>
  <si>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</si>
  <si>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</si>
  <si>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</si>
  <si>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</si>
  <si>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</si>
  <si>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</si>
  <si>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</si>
  <si>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</si>
  <si>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</si>
  <si>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</si>
  <si>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</si>
  <si>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</si>
  <si>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</si>
  <si>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茨城県筑西市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</si>
  <si>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</si>
  <si>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</si>
  <si>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</si>
  <si>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</si>
  <si>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</si>
  <si>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</si>
  <si>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</si>
  <si>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</si>
  <si>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</si>
  <si>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</si>
  <si>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</si>
  <si>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</si>
  <si>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</si>
  <si>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</si>
  <si>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</si>
  <si>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</si>
  <si>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</si>
  <si>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</si>
  <si>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</si>
  <si>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</si>
  <si>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</si>
  <si>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</si>
  <si>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</si>
  <si>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</si>
  <si>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</si>
  <si>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</si>
  <si>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</si>
  <si>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</si>
  <si>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</si>
  <si>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</si>
  <si>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</si>
  <si>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</si>
  <si>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</si>
  <si>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</si>
  <si>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</si>
  <si>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</si>
  <si>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</si>
  <si>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駐車場事業特別会計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</si>
  <si>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</si>
  <si>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</si>
  <si>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</si>
  <si>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</si>
  <si>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</si>
  <si>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農業集落排水事業特別会計</t>
    <phoneticPr fontId="5"/>
  </si>
  <si>
    <t>筑西市下館結城都市計画事業八丁台土地区画整理事業特別会計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</si>
  <si>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</si>
  <si>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</si>
  <si>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</si>
  <si>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</si>
  <si>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</si>
  <si>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</si>
  <si>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</si>
  <si>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</si>
  <si>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</si>
  <si>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</si>
  <si>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</si>
  <si>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</si>
  <si>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</si>
  <si>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</si>
  <si>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</si>
  <si>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</si>
  <si>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</si>
  <si>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</si>
  <si>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</si>
  <si>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</si>
  <si>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</si>
  <si>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</si>
  <si>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</si>
  <si>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</si>
  <si>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</si>
  <si>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</si>
  <si>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</si>
  <si>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</si>
  <si>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</si>
  <si>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</si>
  <si>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</si>
  <si>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</si>
  <si>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</si>
  <si>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</si>
  <si>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</si>
  <si>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</si>
  <si>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</si>
  <si>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</si>
  <si>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</si>
  <si>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</si>
  <si>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</si>
  <si>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</si>
  <si>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</si>
  <si>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</si>
  <si>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</si>
  <si>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</si>
  <si>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</si>
  <si>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</si>
  <si>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</si>
  <si>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</si>
  <si>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</si>
  <si>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筑西市公共下水道事業特別会計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</si>
  <si>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</si>
  <si>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</si>
  <si>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筑西市農業集落排水事業特別会計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</si>
  <si>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</si>
  <si>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筑西市病院事業会計</t>
    <phoneticPr fontId="5"/>
  </si>
  <si>
    <t>(Ｆ)</t>
    <phoneticPr fontId="5"/>
  </si>
  <si>
    <t>筑西市水道事業会計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</si>
  <si>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</si>
  <si>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</si>
  <si>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</si>
  <si>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</si>
  <si>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</si>
  <si>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</si>
  <si>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</si>
  <si>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</si>
  <si>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</si>
  <si>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</si>
  <si>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</si>
  <si>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</si>
  <si>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</si>
  <si>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</si>
  <si>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</si>
  <si>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</si>
  <si>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</si>
  <si>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</si>
  <si>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</si>
  <si>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</si>
  <si>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</si>
  <si>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</si>
  <si>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</si>
  <si>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</si>
  <si>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</si>
  <si>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</si>
  <si>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</si>
  <si>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</si>
  <si>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</si>
  <si>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</si>
  <si>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</si>
  <si>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</si>
  <si>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</si>
  <si>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t>
  </si>
  <si>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</si>
  <si>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</si>
  <si>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</si>
  <si>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</si>
  <si>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</si>
  <si>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</si>
  <si>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</si>
  <si>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</si>
  <si>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</si>
  <si>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</si>
  <si>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</si>
  <si>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</si>
  <si>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</si>
  <si>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</si>
  <si>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</si>
  <si>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</si>
  <si>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</si>
  <si>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</si>
  <si>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</si>
  <si>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</si>
  <si>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</si>
  <si>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</si>
  <si>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</si>
  <si>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</si>
  <si>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</si>
  <si>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</si>
  <si>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</si>
  <si>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</si>
  <si>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</si>
  <si>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</si>
  <si>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</si>
  <si>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</si>
  <si>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</si>
  <si>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</si>
  <si>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</si>
  <si>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</si>
  <si>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</si>
  <si>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</si>
  <si>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</si>
  <si>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</si>
  <si>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</si>
  <si>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</si>
  <si>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</si>
  <si>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</si>
  <si>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</si>
  <si>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</si>
  <si>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</si>
  <si>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7.24</t>
  </si>
  <si>
    <t>一般会計</t>
  </si>
  <si>
    <t>水道事業会計</t>
  </si>
  <si>
    <t>病院事業会計</t>
  </si>
  <si>
    <t>国民健康保険特別会計</t>
  </si>
  <si>
    <t>介護保険特別会計</t>
  </si>
  <si>
    <t>筑西市下館結城都市計画事業八丁台土地区画整理事業特別会計</t>
  </si>
  <si>
    <t>公共下水道事業特別会計</t>
  </si>
  <si>
    <t>農業集落排水事業特別会計</t>
  </si>
  <si>
    <t>その他会計（赤字）</t>
  </si>
  <si>
    <t>その他会計（黒字）</t>
  </si>
  <si>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</si>
  <si>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5"/>
  </si>
  <si>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5"/>
  </si>
  <si>
    <t>茨城租税債権管理機構（一般会計）</t>
    <rPh sb="11" eb="13">
      <t>イッパン</t>
    </rPh>
    <rPh sb="13" eb="15">
      <t>カイケイ</t>
    </rPh>
    <phoneticPr fontId="5"/>
  </si>
  <si>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5"/>
  </si>
  <si>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5"/>
  </si>
  <si>
    <t>県西総合病院組合（病院事業会計）</t>
    <rPh sb="0" eb="2">
      <t>ケンセイ</t>
    </rPh>
    <rPh sb="2" eb="4">
      <t>ソウゴウ</t>
    </rPh>
    <rPh sb="4" eb="6">
      <t>ビョウイン</t>
    </rPh>
    <rPh sb="6" eb="8">
      <t>クミアイ</t>
    </rPh>
    <rPh sb="9" eb="11">
      <t>ビョウイン</t>
    </rPh>
    <rPh sb="11" eb="13">
      <t>ジギョウ</t>
    </rPh>
    <rPh sb="13" eb="15">
      <t>カイケイ</t>
    </rPh>
    <phoneticPr fontId="5"/>
  </si>
  <si>
    <t>筑西広域市町村圏事務組合（一般会計）</t>
    <rPh sb="0" eb="2">
      <t>チクセイ</t>
    </rPh>
    <rPh sb="2" eb="4">
      <t>コウイキ</t>
    </rPh>
    <rPh sb="4" eb="7">
      <t>シチョウソン</t>
    </rPh>
    <rPh sb="7" eb="8">
      <t>ケン</t>
    </rPh>
    <rPh sb="8" eb="10">
      <t>ジム</t>
    </rPh>
    <rPh sb="10" eb="12">
      <t>クミアイ</t>
    </rPh>
    <rPh sb="13" eb="15">
      <t>イッパン</t>
    </rPh>
    <rPh sb="15" eb="17">
      <t>カイケイ</t>
    </rPh>
    <phoneticPr fontId="5"/>
  </si>
  <si>
    <t>筑西広域市町村圏事務組合（筑西ふるさと市町村圏特別会計）</t>
    <rPh sb="0" eb="2">
      <t>チクセイ</t>
    </rPh>
    <rPh sb="2" eb="4">
      <t>コウイキ</t>
    </rPh>
    <rPh sb="4" eb="7">
      <t>シチョウソン</t>
    </rPh>
    <rPh sb="7" eb="8">
      <t>ケン</t>
    </rPh>
    <rPh sb="8" eb="10">
      <t>ジム</t>
    </rPh>
    <rPh sb="10" eb="12">
      <t>クミアイ</t>
    </rPh>
    <rPh sb="13" eb="15">
      <t>チクセイ</t>
    </rPh>
    <rPh sb="19" eb="22">
      <t>シチョウソン</t>
    </rPh>
    <rPh sb="22" eb="23">
      <t>ケン</t>
    </rPh>
    <rPh sb="23" eb="25">
      <t>トクベツ</t>
    </rPh>
    <rPh sb="25" eb="27">
      <t>カイケイ</t>
    </rPh>
    <phoneticPr fontId="5"/>
  </si>
  <si>
    <t>下妻地方広域事務組合（一般会計）</t>
    <rPh sb="0" eb="2">
      <t>シモツマ</t>
    </rPh>
    <rPh sb="2" eb="4">
      <t>チホウ</t>
    </rPh>
    <rPh sb="4" eb="6">
      <t>コウイキ</t>
    </rPh>
    <rPh sb="6" eb="8">
      <t>ジム</t>
    </rPh>
    <rPh sb="8" eb="10">
      <t>クミアイ</t>
    </rPh>
    <rPh sb="11" eb="13">
      <t>イッパン</t>
    </rPh>
    <rPh sb="13" eb="15">
      <t>カイケイ</t>
    </rPh>
    <phoneticPr fontId="5"/>
  </si>
  <si>
    <t>下妻地方広域事務組合（フィットネスパーク・きぬ特別会計）</t>
    <rPh sb="0" eb="2">
      <t>シモツマ</t>
    </rPh>
    <rPh sb="2" eb="4">
      <t>チホウ</t>
    </rPh>
    <rPh sb="4" eb="6">
      <t>コウイキ</t>
    </rPh>
    <rPh sb="6" eb="8">
      <t>ジム</t>
    </rPh>
    <rPh sb="8" eb="10">
      <t>クミアイ</t>
    </rPh>
    <rPh sb="23" eb="25">
      <t>トクベツ</t>
    </rPh>
    <rPh sb="25" eb="27">
      <t>カイケイ</t>
    </rPh>
    <phoneticPr fontId="5"/>
  </si>
  <si>
    <t>下妻地方広域事務組合（城山公苑特別会計）</t>
    <rPh sb="0" eb="2">
      <t>シモツマ</t>
    </rPh>
    <rPh sb="2" eb="4">
      <t>チホウ</t>
    </rPh>
    <rPh sb="4" eb="6">
      <t>コウイキ</t>
    </rPh>
    <rPh sb="6" eb="8">
      <t>ジム</t>
    </rPh>
    <rPh sb="8" eb="10">
      <t>クミアイ</t>
    </rPh>
    <rPh sb="11" eb="13">
      <t>シロヤマ</t>
    </rPh>
    <rPh sb="13" eb="15">
      <t>コウエン</t>
    </rPh>
    <rPh sb="15" eb="17">
      <t>トクベツ</t>
    </rPh>
    <rPh sb="17" eb="19">
      <t>カイケイ</t>
    </rPh>
    <phoneticPr fontId="5"/>
  </si>
  <si>
    <t>下妻地方広域事務組合（クリーンポート・きぬ特別会計）</t>
    <rPh sb="0" eb="2">
      <t>シモツマ</t>
    </rPh>
    <rPh sb="2" eb="4">
      <t>チホウ</t>
    </rPh>
    <rPh sb="4" eb="6">
      <t>コウイキ</t>
    </rPh>
    <rPh sb="6" eb="8">
      <t>ジム</t>
    </rPh>
    <rPh sb="8" eb="10">
      <t>クミアイ</t>
    </rPh>
    <rPh sb="21" eb="23">
      <t>トクベツ</t>
    </rPh>
    <rPh sb="23" eb="25">
      <t>カイケイ</t>
    </rPh>
    <phoneticPr fontId="5"/>
  </si>
  <si>
    <t>下妻地方広域事務組合（ヘキサホール・きぬ特別会計）</t>
    <rPh sb="0" eb="2">
      <t>シモツマ</t>
    </rPh>
    <rPh sb="2" eb="4">
      <t>チホウ</t>
    </rPh>
    <rPh sb="4" eb="6">
      <t>コウイキ</t>
    </rPh>
    <rPh sb="6" eb="8">
      <t>ジム</t>
    </rPh>
    <rPh sb="8" eb="10">
      <t>クミアイ</t>
    </rPh>
    <rPh sb="20" eb="22">
      <t>トクベツ</t>
    </rPh>
    <rPh sb="22" eb="24">
      <t>カイケイ</t>
    </rPh>
    <phoneticPr fontId="5"/>
  </si>
  <si>
    <t>下妻地方広域事務組合（クリーンパーク・きぬ特別会計）</t>
    <rPh sb="0" eb="2">
      <t>シモツマ</t>
    </rPh>
    <rPh sb="2" eb="4">
      <t>チホウ</t>
    </rPh>
    <rPh sb="4" eb="6">
      <t>コウイキ</t>
    </rPh>
    <rPh sb="6" eb="8">
      <t>ジム</t>
    </rPh>
    <rPh sb="8" eb="10">
      <t>クミアイ</t>
    </rPh>
    <rPh sb="21" eb="23">
      <t>トクベツ</t>
    </rPh>
    <rPh sb="23" eb="25">
      <t>カイケイ</t>
    </rPh>
    <phoneticPr fontId="5"/>
  </si>
  <si>
    <t>スピカ・アセット・マネジメント</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</si>
  <si>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</si>
  <si>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</si>
  <si>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</si>
  <si>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</si>
  <si>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</si>
  <si>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</si>
  <si>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</si>
  <si>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</si>
  <si>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</si>
  <si>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</si>
  <si>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</si>
  <si>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平成28年度の将来負担比率は、前年度の数値と比較すると11.1ポイント上昇して42.7%となり、平成26年度の水準にまで上昇した。新中核病院整備に係る病院事業会計の地方債現在高が増加したことに伴い公営事業債等繰入見込額が増加したことなどが要因となった。実質公債費比率は算定開始から改善され続けており、平成28年度は公営企業債の元利償還金に対する繰入金の減などが要因となっている。
　今後、新中核病院整備に係る病院事業債の償還が控えており、実質公債費比率は上昇に転じると想定される。これまで以上に、起債抑制や定員適正化計画の適正な推進、公営企業会計等の健全化に取り組んでいく。
</t>
    <rPh sb="66" eb="67">
      <t>シン</t>
    </rPh>
    <rPh sb="67" eb="69">
      <t>チュウカク</t>
    </rPh>
    <rPh sb="69" eb="71">
      <t>ビョウイン</t>
    </rPh>
    <rPh sb="71" eb="73">
      <t>セイビ</t>
    </rPh>
    <rPh sb="74" eb="75">
      <t>カカワ</t>
    </rPh>
    <rPh sb="195" eb="196">
      <t>シン</t>
    </rPh>
    <rPh sb="196" eb="198">
      <t>チュウカク</t>
    </rPh>
    <rPh sb="198" eb="200">
      <t>ビョウイン</t>
    </rPh>
    <rPh sb="200" eb="202">
      <t>セイビ</t>
    </rPh>
    <rPh sb="203" eb="204">
      <t>カカワ</t>
    </rPh>
    <rPh sb="225" eb="226">
      <t>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</si>
</sst>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6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6" xfId="30" quotePrefix="1"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84" xfId="30" applyNumberFormat="1" applyFont="1" applyFill="1" applyBorder="1" applyAlignment="1" applyProtection="1">
      <alignment horizontal="right" vertical="center" shrinkToFit="1"/>
      <protection locked="0"/>
    </xf>
    <xf numFmtId="188" fontId="26" fillId="7" borderId="143" xfId="30" applyNumberFormat="1" applyFont="1" applyFill="1" applyBorder="1" applyAlignment="1" applyProtection="1">
      <alignment horizontal="right" vertical="center" shrinkToFit="1"/>
      <protection locked="0"/>
    </xf>
    <xf numFmtId="188" fontId="26" fillId="7" borderId="149" xfId="30" applyNumberFormat="1" applyFont="1" applyFill="1" applyBorder="1" applyAlignment="1" applyProtection="1">
      <alignment horizontal="right" vertical="center" shrinkToFit="1"/>
      <protection locked="0"/>
    </xf>
    <xf numFmtId="188" fontId="26" fillId="7" borderId="133" xfId="30" applyNumberFormat="1" applyFont="1" applyFill="1" applyBorder="1" applyAlignment="1" applyProtection="1">
      <alignment horizontal="right" vertical="center" shrinkToFit="1"/>
      <protection locked="0"/>
    </xf>
    <xf numFmtId="0" fontId="26" fillId="7" borderId="130"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61632</c:v>
                </c:pt>
                <c:pt idx="1">
                  <c:v>65324</c:v>
                </c:pt>
                <c:pt idx="2">
                  <c:v>64811</c:v>
                </c:pt>
                <c:pt idx="3">
                  <c:v>39666</c:v>
                </c:pt>
                <c:pt idx="4">
                  <c:v>48566</c:v>
                </c:pt>
              </c:numCache>
            </c:numRef>
          </c:val>
          <c:smooth val="0"/>
        </c:ser>
        <c:dLbls>
          <c:showLegendKey val="0"/>
          <c:showVal val="0"/>
          <c:showCatName val="0"/>
          <c:showSerName val="0"/>
          <c:showPercent val="0"/>
          <c:showBubbleSize val="0"/>
        </c:dLbls>
        <c:marker val="1"/>
        <c:smooth val="0"/>
        <c:axId val="100041856"/>
        <c:axId val="100043776"/>
      </c:lineChart>
      <c:catAx>
        <c:axId val="100041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043776"/>
        <c:crosses val="autoZero"/>
        <c:auto val="1"/>
        <c:lblAlgn val="ctr"/>
        <c:lblOffset val="100"/>
        <c:tickLblSkip val="1"/>
        <c:tickMarkSkip val="1"/>
        <c:noMultiLvlLbl val="0"/>
      </c:catAx>
      <c:valAx>
        <c:axId val="10004377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041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8.02</c:v>
                </c:pt>
                <c:pt idx="1">
                  <c:v>9.0500000000000007</c:v>
                </c:pt>
                <c:pt idx="2">
                  <c:v>7.57</c:v>
                </c:pt>
                <c:pt idx="3">
                  <c:v>10.23</c:v>
                </c:pt>
                <c:pt idx="4">
                  <c:v>8.1300000000000008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18.71</c:v>
                </c:pt>
                <c:pt idx="1">
                  <c:v>17.59</c:v>
                </c:pt>
                <c:pt idx="2">
                  <c:v>20.61</c:v>
                </c:pt>
                <c:pt idx="3">
                  <c:v>24.48</c:v>
                </c:pt>
                <c:pt idx="4">
                  <c:v>19.66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7285888"/>
        <c:axId val="107292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c:v>
                </c:pt>
                <c:pt idx="1">
                  <c:v>0.3</c:v>
                </c:pt>
                <c:pt idx="2">
                  <c:v>1.23</c:v>
                </c:pt>
                <c:pt idx="3">
                  <c:v>6.58</c:v>
                </c:pt>
                <c:pt idx="4">
                  <c:v>-7.24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7285888"/>
        <c:axId val="107292160"/>
      </c:lineChart>
      <c:catAx>
        <c:axId val="107285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292160"/>
        <c:crosses val="autoZero"/>
        <c:auto val="1"/>
        <c:lblAlgn val="ctr"/>
        <c:lblOffset val="100"/>
        <c:tickLblSkip val="1"/>
        <c:tickMarkSkip val="1"/>
        <c:noMultiLvlLbl val="0"/>
      </c:catAx>
      <c:valAx>
        <c:axId val="107292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285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0.15</c:v>
                </c:pt>
                <c:pt idx="2">
                  <c:v>#N/A</c:v>
                </c:pt>
                <c:pt idx="3">
                  <c:v>0.15</c:v>
                </c:pt>
                <c:pt idx="4">
                  <c:v>#N/A</c:v>
                </c:pt>
                <c:pt idx="5">
                  <c:v>0.06</c:v>
                </c:pt>
                <c:pt idx="6">
                  <c:v>#N/A</c:v>
                </c:pt>
                <c:pt idx="7">
                  <c:v>0.1</c:v>
                </c:pt>
                <c:pt idx="8">
                  <c:v>#N/A</c:v>
                </c:pt>
                <c:pt idx="9">
                  <c:v>0.14000000000000001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0.16</c:v>
                </c:pt>
                <c:pt idx="2">
                  <c:v>#N/A</c:v>
                </c:pt>
                <c:pt idx="3">
                  <c:v>0.13</c:v>
                </c:pt>
                <c:pt idx="4">
                  <c:v>#N/A</c:v>
                </c:pt>
                <c:pt idx="5">
                  <c:v>0.06</c:v>
                </c:pt>
                <c:pt idx="6">
                  <c:v>#N/A</c:v>
                </c:pt>
                <c:pt idx="7">
                  <c:v>0.08</c:v>
                </c:pt>
                <c:pt idx="8">
                  <c:v>#N/A</c:v>
                </c:pt>
                <c:pt idx="9">
                  <c:v>0.12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0.44</c:v>
                </c:pt>
                <c:pt idx="2">
                  <c:v>#N/A</c:v>
                </c:pt>
                <c:pt idx="3">
                  <c:v>0.3</c:v>
                </c:pt>
                <c:pt idx="4">
                  <c:v>#N/A</c:v>
                </c:pt>
                <c:pt idx="5">
                  <c:v>0.31</c:v>
                </c:pt>
                <c:pt idx="6">
                  <c:v>#N/A</c:v>
                </c:pt>
                <c:pt idx="7">
                  <c:v>0.33</c:v>
                </c:pt>
                <c:pt idx="8">
                  <c:v>#N/A</c:v>
                </c:pt>
                <c:pt idx="9">
                  <c:v>0.44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筑西市下館結城都市計画事業八丁台土地区画整理事業特別会計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0.28999999999999998</c:v>
                </c:pt>
                <c:pt idx="2">
                  <c:v>#N/A</c:v>
                </c:pt>
                <c:pt idx="3">
                  <c:v>0.65</c:v>
                </c:pt>
                <c:pt idx="4">
                  <c:v>#N/A</c:v>
                </c:pt>
                <c:pt idx="5">
                  <c:v>0.73</c:v>
                </c:pt>
                <c:pt idx="6">
                  <c:v>#N/A</c:v>
                </c:pt>
                <c:pt idx="7">
                  <c:v>0.56999999999999995</c:v>
                </c:pt>
                <c:pt idx="8">
                  <c:v>#N/A</c:v>
                </c:pt>
                <c:pt idx="9">
                  <c:v>0.64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0.65</c:v>
                </c:pt>
                <c:pt idx="2">
                  <c:v>#N/A</c:v>
                </c:pt>
                <c:pt idx="3">
                  <c:v>0.77</c:v>
                </c:pt>
                <c:pt idx="4">
                  <c:v>#N/A</c:v>
                </c:pt>
                <c:pt idx="5">
                  <c:v>1.86</c:v>
                </c:pt>
                <c:pt idx="6">
                  <c:v>#N/A</c:v>
                </c:pt>
                <c:pt idx="7">
                  <c:v>2.12</c:v>
                </c:pt>
                <c:pt idx="8">
                  <c:v>#N/A</c:v>
                </c:pt>
                <c:pt idx="9">
                  <c:v>2.39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2.98</c:v>
                </c:pt>
                <c:pt idx="2">
                  <c:v>#N/A</c:v>
                </c:pt>
                <c:pt idx="3">
                  <c:v>2.37</c:v>
                </c:pt>
                <c:pt idx="4">
                  <c:v>#N/A</c:v>
                </c:pt>
                <c:pt idx="5">
                  <c:v>1.7</c:v>
                </c:pt>
                <c:pt idx="6">
                  <c:v>#N/A</c:v>
                </c:pt>
                <c:pt idx="7">
                  <c:v>1.1299999999999999</c:v>
                </c:pt>
                <c:pt idx="8">
                  <c:v>#N/A</c:v>
                </c:pt>
                <c:pt idx="9">
                  <c:v>2.5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2.85</c:v>
                </c:pt>
                <c:pt idx="2">
                  <c:v>#N/A</c:v>
                </c:pt>
                <c:pt idx="3">
                  <c:v>3.41</c:v>
                </c:pt>
                <c:pt idx="4">
                  <c:v>#N/A</c:v>
                </c:pt>
                <c:pt idx="5">
                  <c:v>3.89</c:v>
                </c:pt>
                <c:pt idx="6">
                  <c:v>#N/A</c:v>
                </c:pt>
                <c:pt idx="7">
                  <c:v>4.12</c:v>
                </c:pt>
                <c:pt idx="8">
                  <c:v>#N/A</c:v>
                </c:pt>
                <c:pt idx="9">
                  <c:v>3.52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c:v>
                </c:pt>
                <c:pt idx="2">
                  <c:v>#N/A</c:v>
                </c:pt>
                <c:pt idx="3">
                  <c:v>3.76</c:v>
                </c:pt>
                <c:pt idx="4">
                  <c:v>#N/A</c:v>
                </c:pt>
                <c:pt idx="5">
                  <c:v>3.69</c:v>
                </c:pt>
                <c:pt idx="6">
                  <c:v>#N/A</c:v>
                </c:pt>
                <c:pt idx="7">
                  <c:v>3.62</c:v>
                </c:pt>
                <c:pt idx="8">
                  <c:v>#N/A</c:v>
                </c:pt>
                <c:pt idx="9">
                  <c:v>3.78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8.01</c:v>
                </c:pt>
                <c:pt idx="2">
                  <c:v>#N/A</c:v>
                </c:pt>
                <c:pt idx="3">
                  <c:v>9.0500000000000007</c:v>
                </c:pt>
                <c:pt idx="4">
                  <c:v>#N/A</c:v>
                </c:pt>
                <c:pt idx="5">
                  <c:v>7.57</c:v>
                </c:pt>
                <c:pt idx="6">
                  <c:v>#N/A</c:v>
                </c:pt>
                <c:pt idx="7">
                  <c:v>10.220000000000001</c:v>
                </c:pt>
                <c:pt idx="8">
                  <c:v>#N/A</c:v>
                </c:pt>
                <c:pt idx="9">
                  <c:v>8.11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2702976"/>
        <c:axId val="112704512"/>
      </c:barChart>
      <c:catAx>
        <c:axId val="112702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704512"/>
        <c:crosses val="autoZero"/>
        <c:auto val="1"/>
        <c:lblAlgn val="ctr"/>
        <c:lblOffset val="100"/>
        <c:tickLblSkip val="1"/>
        <c:tickMarkSkip val="1"/>
        <c:noMultiLvlLbl val="0"/>
      </c:catAx>
      <c:valAx>
        <c:axId val="112704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702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4130</c:v>
                </c:pt>
                <c:pt idx="5">
                  <c:v>4374</c:v>
                </c:pt>
                <c:pt idx="8">
                  <c:v>4873</c:v>
                </c:pt>
                <c:pt idx="11">
                  <c:v>4768</c:v>
                </c:pt>
                <c:pt idx="14">
                  <c:v>4769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167</c:v>
                </c:pt>
                <c:pt idx="3">
                  <c:v>134</c:v>
                </c:pt>
                <c:pt idx="6">
                  <c:v>123</c:v>
                </c:pt>
                <c:pt idx="9">
                  <c:v>93</c:v>
                </c:pt>
                <c:pt idx="12">
                  <c:v>76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628</c:v>
                </c:pt>
                <c:pt idx="3">
                  <c:v>601</c:v>
                </c:pt>
                <c:pt idx="6">
                  <c:v>598</c:v>
                </c:pt>
                <c:pt idx="9">
                  <c:v>496</c:v>
                </c:pt>
                <c:pt idx="12">
                  <c:v>378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1644</c:v>
                </c:pt>
                <c:pt idx="3">
                  <c:v>1648</c:v>
                </c:pt>
                <c:pt idx="6">
                  <c:v>1635</c:v>
                </c:pt>
                <c:pt idx="9">
                  <c:v>1594</c:v>
                </c:pt>
                <c:pt idx="12">
                  <c:v>1570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3</c:v>
                </c:pt>
                <c:pt idx="3">
                  <c:v>3</c:v>
                </c:pt>
                <c:pt idx="6">
                  <c:v>3</c:v>
                </c:pt>
                <c:pt idx="9">
                  <c:v>3</c:v>
                </c:pt>
                <c:pt idx="12">
                  <c:v>3</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4338</c:v>
                </c:pt>
                <c:pt idx="3">
                  <c:v>4304</c:v>
                </c:pt>
                <c:pt idx="6">
                  <c:v>4437</c:v>
                </c:pt>
                <c:pt idx="9">
                  <c:v>4380</c:v>
                </c:pt>
                <c:pt idx="12">
                  <c:v>4516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2554752"/>
        <c:axId val="112556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2650</c:v>
                </c:pt>
                <c:pt idx="2">
                  <c:v>#N/A</c:v>
                </c:pt>
                <c:pt idx="3">
                  <c:v>#N/A</c:v>
                </c:pt>
                <c:pt idx="4">
                  <c:v>2316</c:v>
                </c:pt>
                <c:pt idx="5">
                  <c:v>#N/A</c:v>
                </c:pt>
                <c:pt idx="6">
                  <c:v>#N/A</c:v>
                </c:pt>
                <c:pt idx="7">
                  <c:v>1923</c:v>
                </c:pt>
                <c:pt idx="8">
                  <c:v>#N/A</c:v>
                </c:pt>
                <c:pt idx="9">
                  <c:v>#N/A</c:v>
                </c:pt>
                <c:pt idx="10">
                  <c:v>1798</c:v>
                </c:pt>
                <c:pt idx="11">
                  <c:v>#N/A</c:v>
                </c:pt>
                <c:pt idx="12">
                  <c:v>#N/A</c:v>
                </c:pt>
                <c:pt idx="13">
                  <c:v>1774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2554752"/>
        <c:axId val="112556672"/>
      </c:lineChart>
      <c:catAx>
        <c:axId val="11255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556672"/>
        <c:crosses val="autoZero"/>
        <c:auto val="1"/>
        <c:lblAlgn val="ctr"/>
        <c:lblOffset val="100"/>
        <c:tickLblSkip val="1"/>
        <c:tickMarkSkip val="1"/>
        <c:noMultiLvlLbl val="0"/>
      </c:catAx>
      <c:valAx>
        <c:axId val="112556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554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42283</c:v>
                </c:pt>
                <c:pt idx="5">
                  <c:v>42814</c:v>
                </c:pt>
                <c:pt idx="8">
                  <c:v>45024</c:v>
                </c:pt>
                <c:pt idx="11">
                  <c:v>43300</c:v>
                </c:pt>
                <c:pt idx="14">
                  <c:v>43785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5234</c:v>
                </c:pt>
                <c:pt idx="5">
                  <c:v>4807</c:v>
                </c:pt>
                <c:pt idx="8">
                  <c:v>4395</c:v>
                </c:pt>
                <c:pt idx="11">
                  <c:v>4384</c:v>
                </c:pt>
                <c:pt idx="14">
                  <c:v>4031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9990</c:v>
                </c:pt>
                <c:pt idx="5">
                  <c:v>9231</c:v>
                </c:pt>
                <c:pt idx="8">
                  <c:v>9935</c:v>
                </c:pt>
                <c:pt idx="11">
                  <c:v>11331</c:v>
                </c:pt>
                <c:pt idx="14">
                  <c:v>9861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c:v>
                </c:pt>
                <c:pt idx="3">
                  <c:v>4</c:v>
                </c:pt>
                <c:pt idx="6">
                  <c:v>0</c:v>
                </c:pt>
                <c:pt idx="9">
                  <c:v>0</c:v>
                </c:pt>
                <c:pt idx="12">
                  <c:v>10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8881</c:v>
                </c:pt>
                <c:pt idx="3">
                  <c:v>8354</c:v>
                </c:pt>
                <c:pt idx="6">
                  <c:v>7610</c:v>
                </c:pt>
                <c:pt idx="9">
                  <c:v>6825</c:v>
                </c:pt>
                <c:pt idx="12">
                  <c:v>7439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3215</c:v>
                </c:pt>
                <c:pt idx="3">
                  <c:v>2715</c:v>
                </c:pt>
                <c:pt idx="6">
                  <c:v>2168</c:v>
                </c:pt>
                <c:pt idx="9">
                  <c:v>1735</c:v>
                </c:pt>
                <c:pt idx="12">
                  <c:v>1348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18387</c:v>
                </c:pt>
                <c:pt idx="3">
                  <c:v>17621</c:v>
                </c:pt>
                <c:pt idx="6">
                  <c:v>16965</c:v>
                </c:pt>
                <c:pt idx="9">
                  <c:v>15961</c:v>
                </c:pt>
                <c:pt idx="12">
                  <c:v>16561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1514</c:v>
                </c:pt>
                <c:pt idx="3">
                  <c:v>1380</c:v>
                </c:pt>
                <c:pt idx="6">
                  <c:v>1257</c:v>
                </c:pt>
                <c:pt idx="9">
                  <c:v>1150</c:v>
                </c:pt>
                <c:pt idx="12">
                  <c:v>1074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37492</c:v>
                </c:pt>
                <c:pt idx="3">
                  <c:v>38441</c:v>
                </c:pt>
                <c:pt idx="6">
                  <c:v>40422</c:v>
                </c:pt>
                <c:pt idx="9">
                  <c:v>40105</c:v>
                </c:pt>
                <c:pt idx="12">
                  <c:v>40305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3141248"/>
        <c:axId val="113143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11985</c:v>
                </c:pt>
                <c:pt idx="2">
                  <c:v>#N/A</c:v>
                </c:pt>
                <c:pt idx="3">
                  <c:v>#N/A</c:v>
                </c:pt>
                <c:pt idx="4">
                  <c:v>11662</c:v>
                </c:pt>
                <c:pt idx="5">
                  <c:v>#N/A</c:v>
                </c:pt>
                <c:pt idx="6">
                  <c:v>#N/A</c:v>
                </c:pt>
                <c:pt idx="7">
                  <c:v>9069</c:v>
                </c:pt>
                <c:pt idx="8">
                  <c:v>#N/A</c:v>
                </c:pt>
                <c:pt idx="9">
                  <c:v>#N/A</c:v>
                </c:pt>
                <c:pt idx="10">
                  <c:v>6761</c:v>
                </c:pt>
                <c:pt idx="11">
                  <c:v>#N/A</c:v>
                </c:pt>
                <c:pt idx="12">
                  <c:v>#N/A</c:v>
                </c:pt>
                <c:pt idx="13">
                  <c:v>9059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3141248"/>
        <c:axId val="113143168"/>
      </c:lineChart>
      <c:catAx>
        <c:axId val="11314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143168"/>
        <c:crosses val="autoZero"/>
        <c:auto val="1"/>
        <c:lblAlgn val="ctr"/>
        <c:lblOffset val="100"/>
        <c:tickLblSkip val="1"/>
        <c:tickMarkSkip val="1"/>
        <c:noMultiLvlLbl val="0"/>
      </c:catAx>
      <c:valAx>
        <c:axId val="113143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141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{9C7C9F84-EB00-463C-8ACE-74BCD10909E7}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{8C045197-96A0-44C2-BC3F-A8955ACCD202}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{E2B31B0C-0834-45B9-9F92-31D61E25B200}</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{015E2F0C-0E8E-4191-AD4A-1D5794D757B9}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{A20CA75A-CFB7-498C-A7E5-0B43DF0D712B}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{EBB570A5-F076-498B-8155-697088249EF8}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{C6A97171-6261-4A49-B86E-44BE20E3DD9A}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{0D933D19-8B8B-4A8B-8220-9628FF4F12E2}</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{A50A99C9-7499-450F-BA1F-37CF6B508B94}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{84875CBD-C486-413D-9477-3EB7870803BB}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2980352"/>
        <c:axId val="112982272"/>
      </c:scatterChart>
      <c:valAx>
        <c:axId val="1129803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982272"/>
        <c:crosses val="autoZero"/>
        <c:crossBetween val="midCat"/>
      </c:valAx>
      <c:valAx>
        <c:axId val="1129822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29803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{B1160AD7-E1B0-47BC-9AD2-9CDB24D6C2D2}</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{4E0E106B-A43D-42F5-A3FE-F598B19DBA76}</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{7094C0A0-C522-4F80-9BFF-ADB6417802A3}</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{F1570836-541C-410D-9087-60F5D7249BE7}</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{50EF3523-44A7-43C1-901A-5F0BF3FC86A6}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12.7</c:v>
                </c:pt>
                <c:pt idx="1">
                  <c:v>11.5</c:v>
                </c:pt>
                <c:pt idx="2">
                  <c:v>10.5</c:v>
                </c:pt>
                <c:pt idx="3">
                  <c:v>9.3000000000000007</c:v>
                </c:pt>
                <c:pt idx="4">
                  <c:v>8.6</c:v>
                </c:pt>
              </c:numCache>
            </c:numRef>
          </c:xVal>
          <c:yVal>
            <c:numRef>
              <c:f>公会計指標分析・財政指標組合せ分析表!$K$73:$O$73</c:f>
              <c:numCache>
                <c:formatCode>#,##0.0;"▲ "#,##0.0</c:formatCode>
                <c:ptCount val="5"/>
                <c:pt idx="0">
                  <c:v>54.8</c:v>
                </c:pt>
                <c:pt idx="1">
                  <c:v>52.9</c:v>
                </c:pt>
                <c:pt idx="2">
                  <c:v>42.6</c:v>
                </c:pt>
                <c:pt idx="3">
                  <c:v>31.6</c:v>
                </c:pt>
                <c:pt idx="4">
                  <c:v>42.7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{AB10E151-6032-4057-8A0A-E978F1DC5D39}</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{EAA8F6DC-53E7-4C03-ABF8-10B1F485B06F}</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{0942D512-35B6-43A3-B1D6-187A7E230F69}</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{B148FE68-672A-40D1-9CFE-00AAEF319A5C}</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{B389A79E-CC1A-489C-A496-67C753DCDA80}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numCache>
            </c:numRef>
          </c:xVal>
          <c:yVal>
            <c:numRef>
              <c:f>公会計指標分析・財政指標組合せ分析表!$K$77:$O$77</c:f>
              <c:numCache>
                <c:formatCode>#,##0.0;"▲ "#,##0.0</c:formatCode>
                <c:ptCount val="5"/>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2779648"/>
        <c:axId val="112781568"/>
      </c:scatterChart>
      <c:valAx>
        <c:axId val="112779648"/>
        <c:scaling>
          <c:orientation val="minMax"/>
          <c:max val="13.1"/>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781568"/>
        <c:crosses val="autoZero"/>
        <c:crossBetween val="midCat"/>
      </c:valAx>
      <c:valAx>
        <c:axId val="112781568"/>
        <c:scaling>
          <c:orientation val="minMax"/>
          <c:max val="59"/>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27796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茨城県筑西市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実質公債費比率に用いる元利償還金等について、元利償還金の額が</a:t>
          </a:r>
          <a:r>
            <a:rPr kumimoji="1" lang="en-US" altLang="ja-JP" sz="1300">
              <a:latin typeface="ＭＳ ゴシック" pitchFamily="49" charset="-128"/>
              <a:ea typeface="ＭＳ ゴシック" pitchFamily="49" charset="-128"/>
            </a:rPr>
            <a:t>H25</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H26</a:t>
          </a:r>
          <a:r>
            <a:rPr kumimoji="1" lang="ja-JP" altLang="en-US" sz="1300">
              <a:latin typeface="ＭＳ ゴシック" pitchFamily="49" charset="-128"/>
              <a:ea typeface="ＭＳ ゴシック" pitchFamily="49" charset="-128"/>
            </a:rPr>
            <a:t>借入の合併特例債の元金償還開始等に伴い増額となった。一方、一部事務組合等が起こした地方債の元利償還金に対する負担金等について、筑西広域の公債費の減に伴い減少となった。また。公営企業債の元利償還金に対する繰入金について、水道事業会計、八丁台土地区画整理事業特別会計の償還終了や債務負担行為に基づく支出額について、負担金の減などにより減少に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引き続き、優先される建設事業の選定を行い、一層の起債の抑制に努める。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茨城県筑西市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年度の将来負担比率は</a:t>
          </a:r>
          <a:r>
            <a:rPr kumimoji="1" lang="en-US" altLang="ja-JP" sz="1300">
              <a:latin typeface="ＭＳ ゴシック" pitchFamily="49" charset="-128"/>
              <a:ea typeface="ＭＳ ゴシック" pitchFamily="49" charset="-128"/>
            </a:rPr>
            <a:t>42.7</a:t>
          </a:r>
          <a:r>
            <a:rPr kumimoji="1" lang="ja-JP" altLang="en-US" sz="1300">
              <a:latin typeface="ＭＳ ゴシック" pitchFamily="49" charset="-128"/>
              <a:ea typeface="ＭＳ ゴシック" pitchFamily="49" charset="-128"/>
            </a:rPr>
            <a:t>％となっており、昨年度の</a:t>
          </a:r>
          <a:r>
            <a:rPr kumimoji="1" lang="en-US" altLang="ja-JP" sz="1300">
              <a:latin typeface="ＭＳ ゴシック" pitchFamily="49" charset="-128"/>
              <a:ea typeface="ＭＳ ゴシック" pitchFamily="49" charset="-128"/>
            </a:rPr>
            <a:t>31.6</a:t>
          </a:r>
          <a:r>
            <a:rPr kumimoji="1" lang="ja-JP" altLang="en-US" sz="1300">
              <a:latin typeface="ＭＳ ゴシック" pitchFamily="49" charset="-128"/>
              <a:ea typeface="ＭＳ ゴシック" pitchFamily="49" charset="-128"/>
            </a:rPr>
            <a:t>％から</a:t>
          </a:r>
          <a:r>
            <a:rPr kumimoji="1" lang="en-US" altLang="ja-JP" sz="1300">
              <a:latin typeface="ＭＳ ゴシック" pitchFamily="49" charset="-128"/>
              <a:ea typeface="ＭＳ ゴシック" pitchFamily="49" charset="-128"/>
            </a:rPr>
            <a:t>11.1</a:t>
          </a:r>
          <a:r>
            <a:rPr kumimoji="1" lang="ja-JP" altLang="en-US" sz="1300">
              <a:latin typeface="ＭＳ ゴシック" pitchFamily="49" charset="-128"/>
              <a:ea typeface="ＭＳ ゴシック" pitchFamily="49" charset="-128"/>
            </a:rPr>
            <a:t>ポイント上昇した。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将来負担額（Ａ）のうち、一般会計等に係る地方債の現在高について、合併特例債の増発に伴い地方債の現在高が増加した。また、公営企業債等繰入見込額について、病院事業会計の地方債現在高の増加に伴い、繰入見込額が増加した。さらに、退職手当負担見込額について、一般職に属する職員分の増に伴い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充当可能財源等（Ｂ）のうち、充当可能基金について、財政調整基金等の取り崩しに伴い残高が減少した。また、充当可能特定歳入について、都市計画税収の充当見込額の減に伴い減少した。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今後について、起債抑制や定員適正化計画の推進、公営企業会計等の健全化などを図り、比率の引き下げに努める。</a:t>
          </a:r>
          <a:endParaRPr kumimoji="1" lang="en-US" altLang="ja-JP"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76</xdr:row>
      <xdr:rowOff>0</xdr:rowOff>
    </xdr:from>
    <xdr:to>
      <xdr:col>11</xdr:col>
      <xdr:colOff>0</xdr:colOff>
      <xdr:row>78</xdr:row>
      <xdr:rowOff>0</xdr:rowOff>
    </xdr:to>
    <xdr:sp macro="" textlink="">
      <xdr:nvSpPr>
        <xdr:cNvPr id="4" name="正方形/長方形 3"/>
        <xdr:cNvSpPr/>
      </xdr:nvSpPr>
      <xdr:spPr>
        <a:xfrm>
          <a:off x="12245340" y="1359408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76</xdr:row>
      <xdr:rowOff>0</xdr:rowOff>
    </xdr:from>
    <xdr:to>
      <xdr:col>12</xdr:col>
      <xdr:colOff>0</xdr:colOff>
      <xdr:row>78</xdr:row>
      <xdr:rowOff>0</xdr:rowOff>
    </xdr:to>
    <xdr:sp macro="" textlink="">
      <xdr:nvSpPr>
        <xdr:cNvPr id="5" name="正方形/長方形 4"/>
        <xdr:cNvSpPr/>
      </xdr:nvSpPr>
      <xdr:spPr>
        <a:xfrm>
          <a:off x="13487400" y="1359408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76</xdr:row>
      <xdr:rowOff>0</xdr:rowOff>
    </xdr:from>
    <xdr:to>
      <xdr:col>13</xdr:col>
      <xdr:colOff>0</xdr:colOff>
      <xdr:row>78</xdr:row>
      <xdr:rowOff>0</xdr:rowOff>
    </xdr:to>
    <xdr:sp macro="" textlink="">
      <xdr:nvSpPr>
        <xdr:cNvPr id="6" name="正方形/長方形 5"/>
        <xdr:cNvSpPr/>
      </xdr:nvSpPr>
      <xdr:spPr>
        <a:xfrm>
          <a:off x="14729460" y="1359408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76</xdr:row>
      <xdr:rowOff>0</xdr:rowOff>
    </xdr:from>
    <xdr:to>
      <xdr:col>14</xdr:col>
      <xdr:colOff>0</xdr:colOff>
      <xdr:row>78</xdr:row>
      <xdr:rowOff>0</xdr:rowOff>
    </xdr:to>
    <xdr:sp macro="" textlink="">
      <xdr:nvSpPr>
        <xdr:cNvPr id="7" name="正方形/長方形 6"/>
        <xdr:cNvSpPr/>
      </xdr:nvSpPr>
      <xdr:spPr>
        <a:xfrm>
          <a:off x="15971520" y="1359408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76</xdr:row>
      <xdr:rowOff>0</xdr:rowOff>
    </xdr:from>
    <xdr:to>
      <xdr:col>15</xdr:col>
      <xdr:colOff>0</xdr:colOff>
      <xdr:row>78</xdr:row>
      <xdr:rowOff>0</xdr:rowOff>
    </xdr:to>
    <xdr:sp macro="" textlink="">
      <xdr:nvSpPr>
        <xdr:cNvPr id="8" name="正方形/長方形 7"/>
        <xdr:cNvSpPr/>
      </xdr:nvSpPr>
      <xdr:spPr>
        <a:xfrm>
          <a:off x="17213580" y="1359408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77</xdr:row>
      <xdr:rowOff>149225</xdr:rowOff>
    </xdr:from>
    <xdr:to>
      <xdr:col>11</xdr:col>
      <xdr:colOff>0</xdr:colOff>
      <xdr:row>79</xdr:row>
      <xdr:rowOff>149225</xdr:rowOff>
    </xdr:to>
    <xdr:sp macro="" textlink="">
      <xdr:nvSpPr>
        <xdr:cNvPr id="9" name="正方形/長方形 8"/>
        <xdr:cNvSpPr/>
      </xdr:nvSpPr>
      <xdr:spPr>
        <a:xfrm>
          <a:off x="12245340" y="13910945"/>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77</xdr:row>
      <xdr:rowOff>149225</xdr:rowOff>
    </xdr:from>
    <xdr:to>
      <xdr:col>12</xdr:col>
      <xdr:colOff>0</xdr:colOff>
      <xdr:row>79</xdr:row>
      <xdr:rowOff>149225</xdr:rowOff>
    </xdr:to>
    <xdr:sp macro="" textlink="">
      <xdr:nvSpPr>
        <xdr:cNvPr id="10" name="正方形/長方形 9"/>
        <xdr:cNvSpPr/>
      </xdr:nvSpPr>
      <xdr:spPr>
        <a:xfrm>
          <a:off x="13487400" y="13910945"/>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77</xdr:row>
      <xdr:rowOff>149225</xdr:rowOff>
    </xdr:from>
    <xdr:to>
      <xdr:col>13</xdr:col>
      <xdr:colOff>0</xdr:colOff>
      <xdr:row>79</xdr:row>
      <xdr:rowOff>149225</xdr:rowOff>
    </xdr:to>
    <xdr:sp macro="" textlink="">
      <xdr:nvSpPr>
        <xdr:cNvPr id="11" name="正方形/長方形 10"/>
        <xdr:cNvSpPr/>
      </xdr:nvSpPr>
      <xdr:spPr>
        <a:xfrm>
          <a:off x="14729460" y="13910945"/>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77</xdr:row>
      <xdr:rowOff>149225</xdr:rowOff>
    </xdr:from>
    <xdr:to>
      <xdr:col>14</xdr:col>
      <xdr:colOff>0</xdr:colOff>
      <xdr:row>79</xdr:row>
      <xdr:rowOff>149225</xdr:rowOff>
    </xdr:to>
    <xdr:sp macro="" textlink="">
      <xdr:nvSpPr>
        <xdr:cNvPr id="12" name="正方形/長方形 11"/>
        <xdr:cNvSpPr/>
      </xdr:nvSpPr>
      <xdr:spPr>
        <a:xfrm>
          <a:off x="15971520" y="13910945"/>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77</xdr:row>
      <xdr:rowOff>149225</xdr:rowOff>
    </xdr:from>
    <xdr:to>
      <xdr:col>15</xdr:col>
      <xdr:colOff>0</xdr:colOff>
      <xdr:row>79</xdr:row>
      <xdr:rowOff>149225</xdr:rowOff>
    </xdr:to>
    <xdr:sp macro="" textlink="">
      <xdr:nvSpPr>
        <xdr:cNvPr id="13" name="正方形/長方形 12"/>
        <xdr:cNvSpPr/>
      </xdr:nvSpPr>
      <xdr:spPr>
        <a:xfrm>
          <a:off x="17213580" y="13910945"/>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4" name="正方形/長方形 13"/>
        <xdr:cNvSpPr/>
      </xdr:nvSpPr>
      <xdr:spPr>
        <a:xfrm>
          <a:off x="355600" y="63500"/>
          <a:ext cx="1150556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5" name="正方形/長方形 14"/>
        <xdr:cNvSpPr/>
      </xdr:nvSpPr>
      <xdr:spPr>
        <a:xfrm>
          <a:off x="15386685" y="190500"/>
          <a:ext cx="3490595"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6" name="正方形/長方形 15"/>
        <xdr:cNvSpPr/>
      </xdr:nvSpPr>
      <xdr:spPr>
        <a:xfrm>
          <a:off x="15412085" y="215900"/>
          <a:ext cx="34613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7" name="正方形/長方形 16"/>
        <xdr:cNvSpPr/>
      </xdr:nvSpPr>
      <xdr:spPr>
        <a:xfrm>
          <a:off x="15437485" y="241300"/>
          <a:ext cx="3411855"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茨城県筑西市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8" name="正方形/長方形 17"/>
        <xdr:cNvSpPr/>
      </xdr:nvSpPr>
      <xdr:spPr>
        <a:xfrm>
          <a:off x="12870815" y="190500"/>
          <a:ext cx="238252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9" name="正方形/長方形 18"/>
        <xdr:cNvSpPr/>
      </xdr:nvSpPr>
      <xdr:spPr>
        <a:xfrm>
          <a:off x="12896215" y="215900"/>
          <a:ext cx="23380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20" name="正方形/長方形 19"/>
        <xdr:cNvSpPr/>
      </xdr:nvSpPr>
      <xdr:spPr>
        <a:xfrm>
          <a:off x="12921615" y="241300"/>
          <a:ext cx="228092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21" name="正方形/長方形 20"/>
        <xdr:cNvSpPr/>
      </xdr:nvSpPr>
      <xdr:spPr>
        <a:xfrm>
          <a:off x="436880" y="890905"/>
          <a:ext cx="9086850" cy="17513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22" name="正方形/長方形 21"/>
        <xdr:cNvSpPr/>
      </xdr:nvSpPr>
      <xdr:spPr>
        <a:xfrm>
          <a:off x="558165" y="922655"/>
          <a:ext cx="125793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3" name="正方形/長方形 22"/>
        <xdr:cNvSpPr/>
      </xdr:nvSpPr>
      <xdr:spPr>
        <a:xfrm>
          <a:off x="1752600" y="922655"/>
          <a:ext cx="1270000"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106,874
104,731
205.30
44,413,753
42,284,599
2,062,174
25,371,719
40,761,859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4" name="正方形/長方形 23"/>
        <xdr:cNvSpPr/>
      </xdr:nvSpPr>
      <xdr:spPr>
        <a:xfrm>
          <a:off x="3086100" y="922655"/>
          <a:ext cx="135445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5" name="正方形/長方形 24"/>
        <xdr:cNvSpPr/>
      </xdr:nvSpPr>
      <xdr:spPr>
        <a:xfrm>
          <a:off x="4440555" y="941705"/>
          <a:ext cx="175387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6" name="正方形/長方形 25"/>
        <xdr:cNvSpPr/>
      </xdr:nvSpPr>
      <xdr:spPr>
        <a:xfrm>
          <a:off x="6194425" y="941705"/>
          <a:ext cx="1130935"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42.7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7" name="正方形/長方形 26"/>
        <xdr:cNvSpPr/>
      </xdr:nvSpPr>
      <xdr:spPr>
        <a:xfrm>
          <a:off x="7388860" y="954405"/>
          <a:ext cx="63500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8" name="正方形/長方形 27"/>
        <xdr:cNvSpPr/>
      </xdr:nvSpPr>
      <xdr:spPr>
        <a:xfrm>
          <a:off x="4440555" y="170878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9" name="正方形/長方形 28"/>
        <xdr:cNvSpPr/>
      </xdr:nvSpPr>
      <xdr:spPr>
        <a:xfrm>
          <a:off x="6257925" y="1708785"/>
          <a:ext cx="326580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30" name="角丸四角形 29"/>
        <xdr:cNvSpPr/>
      </xdr:nvSpPr>
      <xdr:spPr>
        <a:xfrm>
          <a:off x="10019030" y="890905"/>
          <a:ext cx="1384935" cy="384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31" name="正方形/長方形 30"/>
        <xdr:cNvSpPr/>
      </xdr:nvSpPr>
      <xdr:spPr>
        <a:xfrm>
          <a:off x="10279380" y="954405"/>
          <a:ext cx="1130935"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2" name="直線コネクタ 31"/>
        <xdr:cNvCxnSpPr/>
      </xdr:nvCxnSpPr>
      <xdr:spPr>
        <a:xfrm flipH="1">
          <a:off x="10101580" y="104330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3" name="円/楕円 32"/>
        <xdr:cNvSpPr/>
      </xdr:nvSpPr>
      <xdr:spPr>
        <a:xfrm>
          <a:off x="10155555" y="10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4" name="テキスト ボックス 33"/>
        <xdr:cNvSpPr txBox="1"/>
      </xdr:nvSpPr>
      <xdr:spPr>
        <a:xfrm>
          <a:off x="419100" y="30607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5" name="テキスト ボックス 34"/>
        <xdr:cNvSpPr txBox="1"/>
      </xdr:nvSpPr>
      <xdr:spPr>
        <a:xfrm>
          <a:off x="419100" y="33489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6" name="テキスト ボックス 35"/>
        <xdr:cNvSpPr txBox="1"/>
      </xdr:nvSpPr>
      <xdr:spPr>
        <a:xfrm>
          <a:off x="419100" y="36334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7" name="テキスト ボックス 36"/>
        <xdr:cNvSpPr txBox="1"/>
      </xdr:nvSpPr>
      <xdr:spPr>
        <a:xfrm>
          <a:off x="419100" y="27908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8" name="正方形/長方形 37"/>
        <xdr:cNvSpPr/>
      </xdr:nvSpPr>
      <xdr:spPr>
        <a:xfrm>
          <a:off x="1218565" y="4193540"/>
          <a:ext cx="3794125"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9" name="正方形/長方形 38"/>
        <xdr:cNvSpPr/>
      </xdr:nvSpPr>
      <xdr:spPr>
        <a:xfrm>
          <a:off x="1795639" y="453701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0" name="正方形/長方形 39"/>
        <xdr:cNvSpPr/>
      </xdr:nvSpPr>
      <xdr:spPr>
        <a:xfrm>
          <a:off x="365201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1" name="正方形/長方形 40"/>
        <xdr:cNvSpPr/>
      </xdr:nvSpPr>
      <xdr:spPr>
        <a:xfrm>
          <a:off x="496189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2" name="正方形/長方形 41"/>
        <xdr:cNvSpPr/>
      </xdr:nvSpPr>
      <xdr:spPr>
        <a:xfrm>
          <a:off x="496189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3" name="正方形/長方形 42"/>
        <xdr:cNvSpPr/>
      </xdr:nvSpPr>
      <xdr:spPr>
        <a:xfrm>
          <a:off x="634682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4" name="正方形/長方形 43"/>
        <xdr:cNvSpPr/>
      </xdr:nvSpPr>
      <xdr:spPr>
        <a:xfrm>
          <a:off x="634682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5" name="正方形/長方形 44"/>
        <xdr:cNvSpPr/>
      </xdr:nvSpPr>
      <xdr:spPr>
        <a:xfrm>
          <a:off x="1218565" y="485775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6" name="正方形/長方形 45"/>
        <xdr:cNvSpPr/>
      </xdr:nvSpPr>
      <xdr:spPr>
        <a:xfrm>
          <a:off x="527939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7" name="正方形/長方形 46"/>
        <xdr:cNvSpPr/>
      </xdr:nvSpPr>
      <xdr:spPr>
        <a:xfrm>
          <a:off x="5279390" y="492125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8" name="テキスト ボックス 47"/>
        <xdr:cNvSpPr txBox="1"/>
      </xdr:nvSpPr>
      <xdr:spPr>
        <a:xfrm>
          <a:off x="5355590" y="5142230"/>
          <a:ext cx="408876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9" name="正方形/長方形 48"/>
        <xdr:cNvSpPr/>
      </xdr:nvSpPr>
      <xdr:spPr>
        <a:xfrm>
          <a:off x="1218565" y="4857750"/>
          <a:ext cx="380682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50" name="正方形/長方形 49"/>
        <xdr:cNvSpPr/>
      </xdr:nvSpPr>
      <xdr:spPr>
        <a:xfrm>
          <a:off x="10247630" y="4193540"/>
          <a:ext cx="37922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51" name="正方形/長方形 50"/>
        <xdr:cNvSpPr/>
      </xdr:nvSpPr>
      <xdr:spPr>
        <a:xfrm>
          <a:off x="11037166" y="453701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2" name="正方形/長方形 51"/>
        <xdr:cNvSpPr/>
      </xdr:nvSpPr>
      <xdr:spPr>
        <a:xfrm>
          <a:off x="1267917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0247630" y="485775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4" name="正方形/長方形 53"/>
        <xdr:cNvSpPr/>
      </xdr:nvSpPr>
      <xdr:spPr>
        <a:xfrm>
          <a:off x="1430655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4306550" y="492125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6" name="テキスト ボックス 55"/>
        <xdr:cNvSpPr txBox="1"/>
      </xdr:nvSpPr>
      <xdr:spPr>
        <a:xfrm>
          <a:off x="14382750" y="5142230"/>
          <a:ext cx="407352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債務償還可能年数は総務省で算出式を精査中であり，</a:t>
          </a:r>
          <a:endParaRPr lang="ja-JP" altLang="ja-JP">
            <a:effectLst/>
          </a:endParaRPr>
        </a:p>
        <a:p>
          <a:r>
            <a:rPr lang="ja-JP" altLang="ja-JP" sz="1100">
              <a:solidFill>
                <a:schemeClr val="dk1"/>
              </a:solidFill>
              <a:effectLst/>
              <a:latin typeface="+mn-lt"/>
              <a:ea typeface="+mn-ea"/>
              <a:cs typeface="+mn-cs"/>
            </a:rPr>
            <a:t>財政状況資料集においては，平成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0247630" y="485775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18565" y="783145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18565" y="1154811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20065" y="8201025"/>
          <a:ext cx="614426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18565" y="8328025"/>
          <a:ext cx="5318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862965" y="117690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346825" y="144640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茨城県筑西市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106,874
104,731
205.30
44,413,753
42,284,599
2,062,174
25,371,719
40,761,859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42.7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6487795" y="1676400"/>
          <a:ext cx="3340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691515" y="4099560"/>
          <a:ext cx="200520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茨城県筑西市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106,874
104,731
205.30
44,413,753
42,284,599
2,062,174
25,371,719
40,761,859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42.7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6487795" y="1676400"/>
          <a:ext cx="3086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691515" y="4099560"/>
          <a:ext cx="200520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茨城県筑西市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106,874
104,731
205.30
44,413,753
42,284,599
2,062,174
25,371,719
40,761,859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42.7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11</xdr:row>
      <xdr:rowOff>19050</xdr:rowOff>
    </xdr:to>
    <xdr:sp macro="" textlink="">
      <xdr:nvSpPr>
        <xdr:cNvPr id="18" name="角丸四角形 17"/>
        <xdr:cNvSpPr/>
      </xdr:nvSpPr>
      <xdr:spPr>
        <a:xfrm>
          <a:off x="10718800" y="1524000"/>
          <a:ext cx="14351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69850</xdr:rowOff>
    </xdr:from>
    <xdr:to>
      <xdr:col>17</xdr:col>
      <xdr:colOff>565150</xdr:colOff>
      <xdr:row>10</xdr:row>
      <xdr:rowOff>152400</xdr:rowOff>
    </xdr:to>
    <xdr:sp macro="" textlink="">
      <xdr:nvSpPr>
        <xdr:cNvPr id="19" name="正方形/長方形 18"/>
        <xdr:cNvSpPr/>
      </xdr:nvSpPr>
      <xdr:spPr>
        <a:xfrm>
          <a:off x="10953750" y="16129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508000</xdr:colOff>
      <xdr:row>9</xdr:row>
      <xdr:rowOff>158750</xdr:rowOff>
    </xdr:from>
    <xdr:to>
      <xdr:col>15</xdr:col>
      <xdr:colOff>679450</xdr:colOff>
      <xdr:row>9</xdr:row>
      <xdr:rowOff>158750</xdr:rowOff>
    </xdr:to>
    <xdr:cxnSp macro="">
      <xdr:nvCxnSpPr>
        <xdr:cNvPr id="20" name="直線コネクタ 19"/>
        <xdr:cNvCxnSpPr/>
      </xdr:nvCxnSpPr>
      <xdr:spPr>
        <a:xfrm>
          <a:off x="10795000" y="17018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107950</xdr:rowOff>
    </xdr:from>
    <xdr:to>
      <xdr:col>15</xdr:col>
      <xdr:colOff>644525</xdr:colOff>
      <xdr:row>10</xdr:row>
      <xdr:rowOff>38100</xdr:rowOff>
    </xdr:to>
    <xdr:sp macro="" textlink="">
      <xdr:nvSpPr>
        <xdr:cNvPr id="21" name="円/楕円 20"/>
        <xdr:cNvSpPr/>
      </xdr:nvSpPr>
      <xdr:spPr>
        <a:xfrm>
          <a:off x="10829925" y="16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2" name="テキスト ボックス 21"/>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23" name="テキスト ボックス 22"/>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24" name="テキスト ボックス 23"/>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25" name="テキスト ボックス 24"/>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26" name="テキスト ボックス 25"/>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27" name="テキスト ボックス 26"/>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28" name="正方形/長方形 27"/>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29" name="テキスト ボックス 28"/>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0" name="テキスト ボックス 29"/>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317500</xdr:colOff>
      <xdr:row>32</xdr:row>
      <xdr:rowOff>38100</xdr:rowOff>
    </xdr:to>
    <xdr:sp macro="" textlink="">
      <xdr:nvSpPr>
        <xdr:cNvPr id="31" name="正方形/長方形 30"/>
        <xdr:cNvSpPr/>
      </xdr:nvSpPr>
      <xdr:spPr>
        <a:xfrm>
          <a:off x="5905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8</xdr:col>
      <xdr:colOff>419100</xdr:colOff>
      <xdr:row>31</xdr:row>
      <xdr:rowOff>146050</xdr:rowOff>
    </xdr:from>
    <xdr:to>
      <xdr:col>10</xdr:col>
      <xdr:colOff>317500</xdr:colOff>
      <xdr:row>33</xdr:row>
      <xdr:rowOff>57150</xdr:rowOff>
    </xdr:to>
    <xdr:sp macro="" textlink="">
      <xdr:nvSpPr>
        <xdr:cNvPr id="32" name="正方形/長方形 31"/>
        <xdr:cNvSpPr/>
      </xdr:nvSpPr>
      <xdr:spPr>
        <a:xfrm>
          <a:off x="5905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10</xdr:col>
      <xdr:colOff>571500</xdr:colOff>
      <xdr:row>30</xdr:row>
      <xdr:rowOff>127000</xdr:rowOff>
    </xdr:from>
    <xdr:to>
      <xdr:col>12</xdr:col>
      <xdr:colOff>469900</xdr:colOff>
      <xdr:row>32</xdr:row>
      <xdr:rowOff>38100</xdr:rowOff>
    </xdr:to>
    <xdr:sp macro="" textlink="">
      <xdr:nvSpPr>
        <xdr:cNvPr id="33" name="正方形/長方形 32"/>
        <xdr:cNvSpPr/>
      </xdr:nvSpPr>
      <xdr:spPr>
        <a:xfrm>
          <a:off x="7429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10</xdr:col>
      <xdr:colOff>571500</xdr:colOff>
      <xdr:row>31</xdr:row>
      <xdr:rowOff>146050</xdr:rowOff>
    </xdr:from>
    <xdr:to>
      <xdr:col>12</xdr:col>
      <xdr:colOff>469900</xdr:colOff>
      <xdr:row>33</xdr:row>
      <xdr:rowOff>57150</xdr:rowOff>
    </xdr:to>
    <xdr:sp macro="" textlink="">
      <xdr:nvSpPr>
        <xdr:cNvPr id="34" name="正方形/長方形 33"/>
        <xdr:cNvSpPr/>
      </xdr:nvSpPr>
      <xdr:spPr>
        <a:xfrm>
          <a:off x="7429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35" name="正方形/長方形 3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36" name="正方形/長方形 3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37" name="正方形/長方形 3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38" name="テキスト ボックス 3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企業業績の回復に伴う市町村民税法人税割の増や地方消費税交付金引上げ分の増により、平成</a:t>
          </a:r>
          <a:r>
            <a:rPr kumimoji="1" lang="en-US" altLang="ja-JP" sz="1300">
              <a:latin typeface="ＭＳ Ｐゴシック"/>
            </a:rPr>
            <a:t>28</a:t>
          </a:r>
          <a:r>
            <a:rPr kumimoji="1" lang="ja-JP" altLang="en-US" sz="1300">
              <a:latin typeface="ＭＳ Ｐゴシック"/>
            </a:rPr>
            <a:t>年度単年度財政力指数は、平成</a:t>
          </a:r>
          <a:r>
            <a:rPr kumimoji="1" lang="en-US" altLang="ja-JP" sz="1300">
              <a:latin typeface="ＭＳ Ｐゴシック"/>
            </a:rPr>
            <a:t>27</a:t>
          </a:r>
          <a:r>
            <a:rPr kumimoji="1" lang="ja-JP" altLang="en-US" sz="1300">
              <a:latin typeface="ＭＳ Ｐゴシック"/>
            </a:rPr>
            <a:t>年度単年度財政力指数より高い指標となった。しかし、３か年平均を用いる財政力指数について、平成</a:t>
          </a:r>
          <a:r>
            <a:rPr kumimoji="1" lang="en-US" altLang="ja-JP" sz="1300">
              <a:latin typeface="ＭＳ Ｐゴシック"/>
            </a:rPr>
            <a:t>28</a:t>
          </a:r>
          <a:r>
            <a:rPr kumimoji="1" lang="ja-JP" altLang="en-US" sz="1300">
              <a:latin typeface="ＭＳ Ｐゴシック"/>
            </a:rPr>
            <a:t>年度に使用する値が低くなったため、昨年度の</a:t>
          </a:r>
          <a:r>
            <a:rPr kumimoji="1" lang="en-US" altLang="ja-JP" sz="1300">
              <a:latin typeface="ＭＳ Ｐゴシック"/>
            </a:rPr>
            <a:t>0.69</a:t>
          </a:r>
          <a:r>
            <a:rPr kumimoji="1" lang="ja-JP" altLang="en-US" sz="1300">
              <a:latin typeface="ＭＳ Ｐゴシック"/>
            </a:rPr>
            <a:t>ポイントから</a:t>
          </a:r>
          <a:r>
            <a:rPr kumimoji="1" lang="en-US" altLang="ja-JP" sz="1300">
              <a:latin typeface="ＭＳ Ｐゴシック"/>
            </a:rPr>
            <a:t>0.01</a:t>
          </a:r>
          <a:r>
            <a:rPr kumimoji="1" lang="ja-JP" altLang="en-US" sz="1300">
              <a:latin typeface="ＭＳ Ｐゴシック"/>
            </a:rPr>
            <a:t>ポイント低下し</a:t>
          </a:r>
          <a:r>
            <a:rPr kumimoji="1" lang="en-US" altLang="ja-JP" sz="1300">
              <a:latin typeface="ＭＳ Ｐゴシック"/>
            </a:rPr>
            <a:t>0.68</a:t>
          </a:r>
          <a:r>
            <a:rPr kumimoji="1" lang="ja-JP" altLang="en-US" sz="1300">
              <a:latin typeface="ＭＳ Ｐゴシック"/>
            </a:rPr>
            <a:t>ポイントとなった。　</a:t>
          </a:r>
          <a:endParaRPr kumimoji="1" lang="en-US" altLang="ja-JP" sz="1300">
            <a:latin typeface="ＭＳ Ｐゴシック"/>
          </a:endParaRPr>
        </a:p>
        <a:p>
          <a:r>
            <a:rPr kumimoji="1" lang="ja-JP" altLang="en-US" sz="1400">
              <a:latin typeface="ＭＳ Ｐゴシック"/>
            </a:rPr>
            <a:t>（</a:t>
          </a:r>
          <a:r>
            <a:rPr kumimoji="1" lang="en-US" altLang="ja-JP" sz="1400">
              <a:latin typeface="ＭＳ Ｐゴシック"/>
            </a:rPr>
            <a:t>H28</a:t>
          </a:r>
          <a:r>
            <a:rPr kumimoji="1" lang="ja-JP" altLang="en-US" sz="1400">
              <a:latin typeface="ＭＳ Ｐゴシック"/>
            </a:rPr>
            <a:t>単年度指数：</a:t>
          </a:r>
          <a:r>
            <a:rPr kumimoji="1" lang="en-US" altLang="ja-JP" sz="1400">
              <a:latin typeface="ＭＳ Ｐゴシック"/>
            </a:rPr>
            <a:t>0.711</a:t>
          </a:r>
          <a:r>
            <a:rPr kumimoji="1" lang="ja-JP" altLang="en-US" sz="1400">
              <a:latin typeface="ＭＳ Ｐゴシック"/>
            </a:rPr>
            <a:t>　</a:t>
          </a:r>
          <a:r>
            <a:rPr kumimoji="1" lang="en-US" altLang="ja-JP" sz="1400">
              <a:latin typeface="ＭＳ Ｐゴシック"/>
            </a:rPr>
            <a:t>H27</a:t>
          </a:r>
          <a:r>
            <a:rPr kumimoji="1" lang="ja-JP" altLang="en-US" sz="1400">
              <a:latin typeface="ＭＳ Ｐゴシック"/>
            </a:rPr>
            <a:t>：</a:t>
          </a:r>
          <a:r>
            <a:rPr kumimoji="1" lang="en-US" altLang="ja-JP" sz="1400">
              <a:latin typeface="ＭＳ Ｐゴシック"/>
            </a:rPr>
            <a:t>0.663</a:t>
          </a:r>
          <a:r>
            <a:rPr kumimoji="1" lang="ja-JP" altLang="en-US" sz="1400">
              <a:latin typeface="ＭＳ Ｐゴシック"/>
            </a:rPr>
            <a:t>　</a:t>
          </a:r>
          <a:r>
            <a:rPr kumimoji="1" lang="en-US" altLang="ja-JP" sz="1400">
              <a:latin typeface="ＭＳ Ｐゴシック"/>
            </a:rPr>
            <a:t>H26</a:t>
          </a:r>
          <a:r>
            <a:rPr kumimoji="1" lang="ja-JP" altLang="en-US" sz="1400">
              <a:latin typeface="ＭＳ Ｐゴシック"/>
            </a:rPr>
            <a:t>：</a:t>
          </a:r>
          <a:r>
            <a:rPr kumimoji="1" lang="en-US" altLang="ja-JP" sz="1400">
              <a:latin typeface="ＭＳ Ｐゴシック"/>
            </a:rPr>
            <a:t>0.677</a:t>
          </a:r>
          <a:r>
            <a:rPr kumimoji="1" lang="ja-JP" altLang="en-US" sz="1400">
              <a:latin typeface="ＭＳ Ｐゴシック"/>
            </a:rPr>
            <a:t>　</a:t>
          </a:r>
          <a:r>
            <a:rPr kumimoji="1" lang="en-US" altLang="ja-JP" sz="1400">
              <a:latin typeface="ＭＳ Ｐゴシック"/>
            </a:rPr>
            <a:t>H25</a:t>
          </a:r>
          <a:r>
            <a:rPr kumimoji="1" lang="ja-JP" altLang="en-US" sz="1400">
              <a:latin typeface="ＭＳ Ｐゴシック"/>
            </a:rPr>
            <a:t>：</a:t>
          </a:r>
          <a:r>
            <a:rPr kumimoji="1" lang="en-US" altLang="ja-JP" sz="1400">
              <a:latin typeface="ＭＳ Ｐゴシック"/>
            </a:rPr>
            <a:t>0.743</a:t>
          </a:r>
          <a:r>
            <a:rPr kumimoji="1" lang="ja-JP" altLang="en-US" sz="1400">
              <a:latin typeface="ＭＳ Ｐゴシック"/>
            </a:rPr>
            <a:t>）</a:t>
          </a:r>
          <a:endParaRPr kumimoji="1" lang="en-US" altLang="ja-JP" sz="1400">
            <a:latin typeface="ＭＳ Ｐゴシック"/>
          </a:endParaRPr>
        </a:p>
        <a:p>
          <a:r>
            <a:rPr kumimoji="1" lang="ja-JP" altLang="en-US" sz="1300">
              <a:latin typeface="ＭＳ Ｐゴシック"/>
            </a:rPr>
            <a:t>　全国平均は上回っているものの、茨城県平均を下回っているため、徴収強化等に取組み、財政基盤の一層の強化に努める。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39" name="直線コネクタ 3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0" name="テキスト ボックス 3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0.67</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1" name="直線コネクタ 4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2" name="テキスト ボックス 4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0.68</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3" name="直線コネクタ 4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44" name="テキスト ボックス 4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0.69</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45" name="直線コネクタ 4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46" name="テキスト ボックス 4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47" name="直線コネクタ 4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48" name="テキスト ボックス 4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0.71</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49" name="直線コネクタ 4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0" name="テキスト ボックス 4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1" name="直線コネクタ 5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2" name="テキスト ボックス 5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0.73</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622300</xdr:colOff>
      <xdr:row>47</xdr:row>
      <xdr:rowOff>130827</xdr:rowOff>
    </xdr:from>
    <xdr:ext cx="762000" cy="259045"/>
    <xdr:sp macro="" textlink="">
      <xdr:nvSpPr>
        <xdr:cNvPr id="54" name="テキスト ボックス 5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55" name="テキスト ボックス 5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56" name="テキスト ボックス 5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57" name="テキスト ボックス 5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58" name="テキスト ボックス 5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45</xdr:row>
      <xdr:rowOff>23283</xdr:rowOff>
    </xdr:from>
    <xdr:to>
      <xdr:col>7</xdr:col>
      <xdr:colOff>203200</xdr:colOff>
      <xdr:row>45</xdr:row>
      <xdr:rowOff>124883</xdr:rowOff>
    </xdr:to>
    <xdr:sp macro="" textlink="">
      <xdr:nvSpPr>
        <xdr:cNvPr id="59" name="円/楕円 58"/>
        <xdr:cNvSpPr/>
      </xdr:nvSpPr>
      <xdr:spPr>
        <a:xfrm>
          <a:off x="49022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0</xdr:colOff>
      <xdr:row>43</xdr:row>
      <xdr:rowOff>14817</xdr:rowOff>
    </xdr:from>
    <xdr:to>
      <xdr:col>7</xdr:col>
      <xdr:colOff>152400</xdr:colOff>
      <xdr:row>45</xdr:row>
      <xdr:rowOff>74083</xdr:rowOff>
    </xdr:to>
    <xdr:cxnSp macro="">
      <xdr:nvCxnSpPr>
        <xdr:cNvPr id="60" name="直線コネクタ 59"/>
        <xdr:cNvCxnSpPr/>
      </xdr:nvCxnSpPr>
      <xdr:spPr>
        <a:xfrm>
          <a:off x="4114800" y="7387167"/>
          <a:ext cx="8382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39810</xdr:rowOff>
    </xdr:from>
    <xdr:ext cx="762000" cy="259045"/>
    <xdr:sp macro="" textlink="">
      <xdr:nvSpPr>
        <xdr:cNvPr id="61" name="財政力該当値テキスト"/>
        <xdr:cNvSpPr txBox="1"/>
      </xdr:nvSpPr>
      <xdr:spPr>
        <a:xfrm>
          <a:off x="50419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62" name="円/楕円 61"/>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67733</xdr:rowOff>
    </xdr:from>
    <xdr:to>
      <xdr:col>6</xdr:col>
      <xdr:colOff>0</xdr:colOff>
      <xdr:row>43</xdr:row>
      <xdr:rowOff>14817</xdr:rowOff>
    </xdr:to>
    <xdr:cxnSp macro="">
      <xdr:nvCxnSpPr>
        <xdr:cNvPr id="63" name="直線コネクタ 62"/>
        <xdr:cNvCxnSpPr/>
      </xdr:nvCxnSpPr>
      <xdr:spPr>
        <a:xfrm>
          <a:off x="3225800" y="6582833"/>
          <a:ext cx="889000" cy="8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304800</xdr:colOff>
      <xdr:row>41</xdr:row>
      <xdr:rowOff>75794</xdr:rowOff>
    </xdr:from>
    <xdr:ext cx="736600" cy="259045"/>
    <xdr:sp macro="" textlink="">
      <xdr:nvSpPr>
        <xdr:cNvPr id="64" name="テキスト ボックス 6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16933</xdr:rowOff>
    </xdr:from>
    <xdr:to>
      <xdr:col>4</xdr:col>
      <xdr:colOff>533400</xdr:colOff>
      <xdr:row>38</xdr:row>
      <xdr:rowOff>118533</xdr:rowOff>
    </xdr:to>
    <xdr:sp macro="" textlink="">
      <xdr:nvSpPr>
        <xdr:cNvPr id="65" name="円/楕円 64"/>
        <xdr:cNvSpPr/>
      </xdr:nvSpPr>
      <xdr:spPr>
        <a:xfrm>
          <a:off x="3175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279400</xdr:colOff>
      <xdr:row>36</xdr:row>
      <xdr:rowOff>8467</xdr:rowOff>
    </xdr:from>
    <xdr:to>
      <xdr:col>4</xdr:col>
      <xdr:colOff>482600</xdr:colOff>
      <xdr:row>38</xdr:row>
      <xdr:rowOff>67733</xdr:rowOff>
    </xdr:to>
    <xdr:cxnSp macro="">
      <xdr:nvCxnSpPr>
        <xdr:cNvPr id="66" name="直線コネクタ 65"/>
        <xdr:cNvCxnSpPr/>
      </xdr:nvCxnSpPr>
      <xdr:spPr>
        <a:xfrm>
          <a:off x="2336800" y="6180667"/>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101600</xdr:colOff>
      <xdr:row>36</xdr:row>
      <xdr:rowOff>128710</xdr:rowOff>
    </xdr:from>
    <xdr:ext cx="762000" cy="259045"/>
    <xdr:sp macro="" textlink="">
      <xdr:nvSpPr>
        <xdr:cNvPr id="67" name="テキスト ボックス 66"/>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3</xdr:col>
      <xdr:colOff>228600</xdr:colOff>
      <xdr:row>35</xdr:row>
      <xdr:rowOff>129117</xdr:rowOff>
    </xdr:from>
    <xdr:to>
      <xdr:col>3</xdr:col>
      <xdr:colOff>330200</xdr:colOff>
      <xdr:row>36</xdr:row>
      <xdr:rowOff>59267</xdr:rowOff>
    </xdr:to>
    <xdr:sp macro="" textlink="">
      <xdr:nvSpPr>
        <xdr:cNvPr id="68" name="円/楕円 67"/>
        <xdr:cNvSpPr/>
      </xdr:nvSpPr>
      <xdr:spPr>
        <a:xfrm>
          <a:off x="2286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76200</xdr:colOff>
      <xdr:row>36</xdr:row>
      <xdr:rowOff>8467</xdr:rowOff>
    </xdr:from>
    <xdr:to>
      <xdr:col>3</xdr:col>
      <xdr:colOff>279400</xdr:colOff>
      <xdr:row>40</xdr:row>
      <xdr:rowOff>127000</xdr:rowOff>
    </xdr:to>
    <xdr:cxnSp macro="">
      <xdr:nvCxnSpPr>
        <xdr:cNvPr id="69" name="直線コネクタ 68"/>
        <xdr:cNvCxnSpPr/>
      </xdr:nvCxnSpPr>
      <xdr:spPr>
        <a:xfrm flipV="1">
          <a:off x="1447800" y="6180667"/>
          <a:ext cx="889000" cy="80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584200</xdr:colOff>
      <xdr:row>34</xdr:row>
      <xdr:rowOff>69444</xdr:rowOff>
    </xdr:from>
    <xdr:ext cx="762000" cy="259045"/>
    <xdr:sp macro="" textlink="">
      <xdr:nvSpPr>
        <xdr:cNvPr id="70" name="テキスト ボックス 69"/>
        <xdr:cNvSpPr txBox="1"/>
      </xdr:nvSpPr>
      <xdr:spPr>
        <a:xfrm>
          <a:off x="1955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71" name="円/楕円 70"/>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72" name="テキスト ボックス 71"/>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73" name="正方形/長方形 7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74" name="テキスト ボックス 7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75" name="テキスト ボックス 7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317500</xdr:colOff>
      <xdr:row>54</xdr:row>
      <xdr:rowOff>76200</xdr:rowOff>
    </xdr:to>
    <xdr:sp macro="" textlink="">
      <xdr:nvSpPr>
        <xdr:cNvPr id="76" name="正方形/長方形 75"/>
        <xdr:cNvSpPr/>
      </xdr:nvSpPr>
      <xdr:spPr>
        <a:xfrm>
          <a:off x="5905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8</xdr:col>
      <xdr:colOff>419100</xdr:colOff>
      <xdr:row>54</xdr:row>
      <xdr:rowOff>12700</xdr:rowOff>
    </xdr:from>
    <xdr:to>
      <xdr:col>10</xdr:col>
      <xdr:colOff>317500</xdr:colOff>
      <xdr:row>55</xdr:row>
      <xdr:rowOff>95250</xdr:rowOff>
    </xdr:to>
    <xdr:sp macro="" textlink="">
      <xdr:nvSpPr>
        <xdr:cNvPr id="77" name="正方形/長方形 76"/>
        <xdr:cNvSpPr/>
      </xdr:nvSpPr>
      <xdr:spPr>
        <a:xfrm>
          <a:off x="5905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10</xdr:col>
      <xdr:colOff>571500</xdr:colOff>
      <xdr:row>52</xdr:row>
      <xdr:rowOff>165100</xdr:rowOff>
    </xdr:from>
    <xdr:to>
      <xdr:col>12</xdr:col>
      <xdr:colOff>469900</xdr:colOff>
      <xdr:row>54</xdr:row>
      <xdr:rowOff>76200</xdr:rowOff>
    </xdr:to>
    <xdr:sp macro="" textlink="">
      <xdr:nvSpPr>
        <xdr:cNvPr id="78" name="正方形/長方形 77"/>
        <xdr:cNvSpPr/>
      </xdr:nvSpPr>
      <xdr:spPr>
        <a:xfrm>
          <a:off x="7429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10</xdr:col>
      <xdr:colOff>571500</xdr:colOff>
      <xdr:row>54</xdr:row>
      <xdr:rowOff>12700</xdr:rowOff>
    </xdr:from>
    <xdr:to>
      <xdr:col>12</xdr:col>
      <xdr:colOff>469900</xdr:colOff>
      <xdr:row>55</xdr:row>
      <xdr:rowOff>95250</xdr:rowOff>
    </xdr:to>
    <xdr:sp macro="" textlink="">
      <xdr:nvSpPr>
        <xdr:cNvPr id="79" name="正方形/長方形 78"/>
        <xdr:cNvSpPr/>
      </xdr:nvSpPr>
      <xdr:spPr>
        <a:xfrm>
          <a:off x="7429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80" name="正方形/長方形 7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81" name="正方形/長方形 8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82" name="正方形/長方形 8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83" name="テキスト ボックス 8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子である経常経費充当一般財源等について、子ども子育て支援給付費や公債費が増加したものの、分母である歳入一般財源等について、普通交付税や地方消費税交付金が大幅に減少したことにより、昨年度の</a:t>
          </a:r>
          <a:r>
            <a:rPr kumimoji="1" lang="en-US" altLang="ja-JP" sz="1300">
              <a:latin typeface="ＭＳ Ｐゴシック"/>
            </a:rPr>
            <a:t>83.0</a:t>
          </a:r>
          <a:r>
            <a:rPr kumimoji="1" lang="ja-JP" altLang="en-US" sz="1300">
              <a:latin typeface="ＭＳ Ｐゴシック"/>
            </a:rPr>
            <a:t>％から</a:t>
          </a:r>
          <a:r>
            <a:rPr kumimoji="1" lang="en-US" altLang="ja-JP" sz="1300">
              <a:latin typeface="ＭＳ Ｐゴシック"/>
            </a:rPr>
            <a:t>12.8</a:t>
          </a:r>
          <a:r>
            <a:rPr kumimoji="1" lang="ja-JP" altLang="en-US" sz="1300">
              <a:latin typeface="ＭＳ Ｐゴシック"/>
            </a:rPr>
            <a:t>ポイント上昇し、</a:t>
          </a:r>
          <a:r>
            <a:rPr kumimoji="1" lang="en-US" altLang="ja-JP" sz="1300">
              <a:latin typeface="ＭＳ Ｐゴシック"/>
            </a:rPr>
            <a:t>95.8</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全国平均、茨城県平均ともに上回る状況となっているため、地方税の徴収強化に加え、企業会計等への繰出金の抑制、人件費削減等を図り、硬直化の改善に努める。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84" name="テキスト ボックス 8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85" name="直線コネクタ 8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86" name="テキスト ボックス 8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87" name="直線コネクタ 86"/>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88" name="テキスト ボックス 87"/>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89" name="直線コネクタ 88"/>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90" name="テキスト ボックス 89"/>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91" name="直線コネクタ 90"/>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92" name="テキスト ボックス 91"/>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93" name="直線コネクタ 92"/>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94" name="テキスト ボックス 93"/>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95" name="直線コネクタ 94"/>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96" name="テキスト ボックス 95"/>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97" name="直線コネクタ 96"/>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98" name="テキスト ボックス 97"/>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99" name="直線コネクタ 9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00" name="テキスト ボックス 9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0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622300</xdr:colOff>
      <xdr:row>69</xdr:row>
      <xdr:rowOff>168927</xdr:rowOff>
    </xdr:from>
    <xdr:ext cx="762000" cy="259045"/>
    <xdr:sp macro="" textlink="">
      <xdr:nvSpPr>
        <xdr:cNvPr id="102" name="テキスト ボックス 10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03" name="テキスト ボックス 10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04" name="テキスト ボックス 10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05" name="テキスト ボックス 10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06" name="テキスト ボックス 10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67</xdr:row>
      <xdr:rowOff>95855</xdr:rowOff>
    </xdr:from>
    <xdr:to>
      <xdr:col>7</xdr:col>
      <xdr:colOff>203200</xdr:colOff>
      <xdr:row>68</xdr:row>
      <xdr:rowOff>26005</xdr:rowOff>
    </xdr:to>
    <xdr:sp macro="" textlink="">
      <xdr:nvSpPr>
        <xdr:cNvPr id="107" name="円/楕円 106"/>
        <xdr:cNvSpPr/>
      </xdr:nvSpPr>
      <xdr:spPr>
        <a:xfrm>
          <a:off x="4902200" y="1158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0</xdr:colOff>
      <xdr:row>59</xdr:row>
      <xdr:rowOff>47474</xdr:rowOff>
    </xdr:from>
    <xdr:to>
      <xdr:col>7</xdr:col>
      <xdr:colOff>152400</xdr:colOff>
      <xdr:row>67</xdr:row>
      <xdr:rowOff>146655</xdr:rowOff>
    </xdr:to>
    <xdr:cxnSp macro="">
      <xdr:nvCxnSpPr>
        <xdr:cNvPr id="108" name="直線コネクタ 107"/>
        <xdr:cNvCxnSpPr/>
      </xdr:nvCxnSpPr>
      <xdr:spPr>
        <a:xfrm>
          <a:off x="4114800" y="10163024"/>
          <a:ext cx="838200" cy="147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67932</xdr:rowOff>
    </xdr:from>
    <xdr:ext cx="762000" cy="259045"/>
    <xdr:sp macro="" textlink="">
      <xdr:nvSpPr>
        <xdr:cNvPr id="109" name="財政構造の弾力性該当値テキスト"/>
        <xdr:cNvSpPr txBox="1"/>
      </xdr:nvSpPr>
      <xdr:spPr>
        <a:xfrm>
          <a:off x="5041900" y="1155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168124</xdr:rowOff>
    </xdr:from>
    <xdr:to>
      <xdr:col>6</xdr:col>
      <xdr:colOff>50800</xdr:colOff>
      <xdr:row>59</xdr:row>
      <xdr:rowOff>98274</xdr:rowOff>
    </xdr:to>
    <xdr:sp macro="" textlink="">
      <xdr:nvSpPr>
        <xdr:cNvPr id="110" name="円/楕円 109"/>
        <xdr:cNvSpPr/>
      </xdr:nvSpPr>
      <xdr:spPr>
        <a:xfrm>
          <a:off x="4064000" y="101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47474</xdr:rowOff>
    </xdr:from>
    <xdr:to>
      <xdr:col>6</xdr:col>
      <xdr:colOff>0</xdr:colOff>
      <xdr:row>63</xdr:row>
      <xdr:rowOff>97065</xdr:rowOff>
    </xdr:to>
    <xdr:cxnSp macro="">
      <xdr:nvCxnSpPr>
        <xdr:cNvPr id="111" name="直線コネクタ 110"/>
        <xdr:cNvCxnSpPr/>
      </xdr:nvCxnSpPr>
      <xdr:spPr>
        <a:xfrm flipV="1">
          <a:off x="3225800" y="10163024"/>
          <a:ext cx="889000" cy="7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304800</xdr:colOff>
      <xdr:row>59</xdr:row>
      <xdr:rowOff>83051</xdr:rowOff>
    </xdr:from>
    <xdr:ext cx="736600" cy="259045"/>
    <xdr:sp macro="" textlink="">
      <xdr:nvSpPr>
        <xdr:cNvPr id="112" name="テキスト ボックス 111"/>
        <xdr:cNvSpPr txBox="1"/>
      </xdr:nvSpPr>
      <xdr:spPr>
        <a:xfrm>
          <a:off x="3733800" y="10198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46265</xdr:rowOff>
    </xdr:from>
    <xdr:to>
      <xdr:col>4</xdr:col>
      <xdr:colOff>533400</xdr:colOff>
      <xdr:row>63</xdr:row>
      <xdr:rowOff>147865</xdr:rowOff>
    </xdr:to>
    <xdr:sp macro="" textlink="">
      <xdr:nvSpPr>
        <xdr:cNvPr id="113" name="円/楕円 112"/>
        <xdr:cNvSpPr/>
      </xdr:nvSpPr>
      <xdr:spPr>
        <a:xfrm>
          <a:off x="3175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279400</xdr:colOff>
      <xdr:row>63</xdr:row>
      <xdr:rowOff>97065</xdr:rowOff>
    </xdr:from>
    <xdr:to>
      <xdr:col>4</xdr:col>
      <xdr:colOff>482600</xdr:colOff>
      <xdr:row>65</xdr:row>
      <xdr:rowOff>167822</xdr:rowOff>
    </xdr:to>
    <xdr:cxnSp macro="">
      <xdr:nvCxnSpPr>
        <xdr:cNvPr id="114" name="直線コネクタ 113"/>
        <xdr:cNvCxnSpPr/>
      </xdr:nvCxnSpPr>
      <xdr:spPr>
        <a:xfrm flipV="1">
          <a:off x="2336800" y="10898415"/>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101600</xdr:colOff>
      <xdr:row>63</xdr:row>
      <xdr:rowOff>132642</xdr:rowOff>
    </xdr:from>
    <xdr:ext cx="762000" cy="259045"/>
    <xdr:sp macro="" textlink="">
      <xdr:nvSpPr>
        <xdr:cNvPr id="115" name="テキスト ボックス 114"/>
        <xdr:cNvSpPr txBox="1"/>
      </xdr:nvSpPr>
      <xdr:spPr>
        <a:xfrm>
          <a:off x="2844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117022</xdr:rowOff>
    </xdr:from>
    <xdr:to>
      <xdr:col>3</xdr:col>
      <xdr:colOff>330200</xdr:colOff>
      <xdr:row>66</xdr:row>
      <xdr:rowOff>47172</xdr:rowOff>
    </xdr:to>
    <xdr:sp macro="" textlink="">
      <xdr:nvSpPr>
        <xdr:cNvPr id="116" name="円/楕円 115"/>
        <xdr:cNvSpPr/>
      </xdr:nvSpPr>
      <xdr:spPr>
        <a:xfrm>
          <a:off x="2286000" y="112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76200</xdr:colOff>
      <xdr:row>63</xdr:row>
      <xdr:rowOff>51102</xdr:rowOff>
    </xdr:from>
    <xdr:to>
      <xdr:col>3</xdr:col>
      <xdr:colOff>279400</xdr:colOff>
      <xdr:row>65</xdr:row>
      <xdr:rowOff>167822</xdr:rowOff>
    </xdr:to>
    <xdr:cxnSp macro="">
      <xdr:nvCxnSpPr>
        <xdr:cNvPr id="117" name="直線コネクタ 116"/>
        <xdr:cNvCxnSpPr/>
      </xdr:nvCxnSpPr>
      <xdr:spPr>
        <a:xfrm>
          <a:off x="1447800" y="10852452"/>
          <a:ext cx="889000" cy="45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584200</xdr:colOff>
      <xdr:row>66</xdr:row>
      <xdr:rowOff>31949</xdr:rowOff>
    </xdr:from>
    <xdr:ext cx="762000" cy="259045"/>
    <xdr:sp macro="" textlink="">
      <xdr:nvSpPr>
        <xdr:cNvPr id="118" name="テキスト ボックス 117"/>
        <xdr:cNvSpPr txBox="1"/>
      </xdr:nvSpPr>
      <xdr:spPr>
        <a:xfrm>
          <a:off x="1955800" y="113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302</xdr:rowOff>
    </xdr:from>
    <xdr:to>
      <xdr:col>2</xdr:col>
      <xdr:colOff>127000</xdr:colOff>
      <xdr:row>63</xdr:row>
      <xdr:rowOff>101902</xdr:rowOff>
    </xdr:to>
    <xdr:sp macro="" textlink="">
      <xdr:nvSpPr>
        <xdr:cNvPr id="119" name="円/楕円 118"/>
        <xdr:cNvSpPr/>
      </xdr:nvSpPr>
      <xdr:spPr>
        <a:xfrm>
          <a:off x="1397000" y="10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86679</xdr:rowOff>
    </xdr:from>
    <xdr:ext cx="762000" cy="259045"/>
    <xdr:sp macro="" textlink="">
      <xdr:nvSpPr>
        <xdr:cNvPr id="120" name="テキスト ボックス 119"/>
        <xdr:cNvSpPr txBox="1"/>
      </xdr:nvSpPr>
      <xdr:spPr>
        <a:xfrm>
          <a:off x="1066800" y="108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21" name="正方形/長方形 12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22" name="テキスト ボックス 12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23" name="テキスト ボックス 12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317500</xdr:colOff>
      <xdr:row>76</xdr:row>
      <xdr:rowOff>114300</xdr:rowOff>
    </xdr:to>
    <xdr:sp macro="" textlink="">
      <xdr:nvSpPr>
        <xdr:cNvPr id="124" name="正方形/長方形 123"/>
        <xdr:cNvSpPr/>
      </xdr:nvSpPr>
      <xdr:spPr>
        <a:xfrm>
          <a:off x="5905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8</xdr:col>
      <xdr:colOff>419100</xdr:colOff>
      <xdr:row>76</xdr:row>
      <xdr:rowOff>50800</xdr:rowOff>
    </xdr:from>
    <xdr:to>
      <xdr:col>10</xdr:col>
      <xdr:colOff>317500</xdr:colOff>
      <xdr:row>77</xdr:row>
      <xdr:rowOff>133350</xdr:rowOff>
    </xdr:to>
    <xdr:sp macro="" textlink="">
      <xdr:nvSpPr>
        <xdr:cNvPr id="125" name="正方形/長方形 124"/>
        <xdr:cNvSpPr/>
      </xdr:nvSpPr>
      <xdr:spPr>
        <a:xfrm>
          <a:off x="5905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10</xdr:col>
      <xdr:colOff>571500</xdr:colOff>
      <xdr:row>75</xdr:row>
      <xdr:rowOff>31750</xdr:rowOff>
    </xdr:from>
    <xdr:to>
      <xdr:col>12</xdr:col>
      <xdr:colOff>469900</xdr:colOff>
      <xdr:row>76</xdr:row>
      <xdr:rowOff>114300</xdr:rowOff>
    </xdr:to>
    <xdr:sp macro="" textlink="">
      <xdr:nvSpPr>
        <xdr:cNvPr id="126" name="正方形/長方形 125"/>
        <xdr:cNvSpPr/>
      </xdr:nvSpPr>
      <xdr:spPr>
        <a:xfrm>
          <a:off x="7429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10</xdr:col>
      <xdr:colOff>571500</xdr:colOff>
      <xdr:row>76</xdr:row>
      <xdr:rowOff>50800</xdr:rowOff>
    </xdr:from>
    <xdr:to>
      <xdr:col>12</xdr:col>
      <xdr:colOff>469900</xdr:colOff>
      <xdr:row>77</xdr:row>
      <xdr:rowOff>133350</xdr:rowOff>
    </xdr:to>
    <xdr:sp macro="" textlink="">
      <xdr:nvSpPr>
        <xdr:cNvPr id="127" name="正方形/長方形 126"/>
        <xdr:cNvSpPr/>
      </xdr:nvSpPr>
      <xdr:spPr>
        <a:xfrm>
          <a:off x="7429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114,995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28" name="正方形/長方形 12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29" name="正方形/長方形 12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30" name="正方形/長方形 12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31" name="テキスト ボックス 13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昨年度に引き続き、退職者の不補充、職員手当等の削減等の取組みのほか、消防業務や廃棄物処理業務等について、一部事務組合で処理を行っており、人件費・物件費等の抑制を図っている。</a:t>
          </a:r>
        </a:p>
        <a:p>
          <a:r>
            <a:rPr kumimoji="1" lang="ja-JP" altLang="en-US" sz="1300">
              <a:latin typeface="ＭＳ Ｐゴシック"/>
            </a:rPr>
            <a:t>　昨年度と比較すると決算額は増加したものの、依然として全国平均、茨城県平均ともに下回る状況となっているため、今後も行政改革大綱に基づく行政改革アクションプラン及び定員適正化計画等の適正な推進により、職員定数及び給与の適正化に努める。</a:t>
          </a:r>
        </a:p>
      </xdr:txBody>
    </xdr:sp>
    <xdr:clientData/>
  </xdr:twoCellAnchor>
  <xdr:oneCellAnchor>
    <xdr:from>
      <xdr:col>1</xdr:col>
      <xdr:colOff>38100</xdr:colOff>
      <xdr:row>77</xdr:row>
      <xdr:rowOff>6350</xdr:rowOff>
    </xdr:from>
    <xdr:ext cx="349839" cy="225703"/>
    <xdr:sp macro="" textlink="">
      <xdr:nvSpPr>
        <xdr:cNvPr id="132" name="テキスト ボックス 13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33" name="直線コネクタ 13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34" name="テキスト ボックス 13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35" name="直線コネクタ 13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36" name="テキスト ボックス 13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37" name="直線コネクタ 13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38" name="テキスト ボックス 13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39" name="直線コネクタ 13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40" name="テキスト ボックス 13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41" name="直線コネクタ 14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42" name="テキスト ボックス 14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43" name="直線コネクタ 14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44" name="テキスト ボックス 14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45" name="直線コネクタ 14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46" name="テキスト ボックス 14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4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622300</xdr:colOff>
      <xdr:row>92</xdr:row>
      <xdr:rowOff>35577</xdr:rowOff>
    </xdr:from>
    <xdr:ext cx="762000" cy="259045"/>
    <xdr:sp macro="" textlink="">
      <xdr:nvSpPr>
        <xdr:cNvPr id="148" name="テキスト ボックス 14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149" name="テキスト ボックス 14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150" name="テキスト ボックス 14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151" name="テキスト ボックス 15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152" name="テキスト ボックス 15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88</xdr:row>
      <xdr:rowOff>118311</xdr:rowOff>
    </xdr:from>
    <xdr:to>
      <xdr:col>7</xdr:col>
      <xdr:colOff>203200</xdr:colOff>
      <xdr:row>89</xdr:row>
      <xdr:rowOff>48461</xdr:rowOff>
    </xdr:to>
    <xdr:sp macro="" textlink="">
      <xdr:nvSpPr>
        <xdr:cNvPr id="153" name="円/楕円 152"/>
        <xdr:cNvSpPr/>
      </xdr:nvSpPr>
      <xdr:spPr>
        <a:xfrm>
          <a:off x="4902200" y="1520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0</xdr:colOff>
      <xdr:row>86</xdr:row>
      <xdr:rowOff>58970</xdr:rowOff>
    </xdr:from>
    <xdr:to>
      <xdr:col>7</xdr:col>
      <xdr:colOff>152400</xdr:colOff>
      <xdr:row>88</xdr:row>
      <xdr:rowOff>169111</xdr:rowOff>
    </xdr:to>
    <xdr:cxnSp macro="">
      <xdr:nvCxnSpPr>
        <xdr:cNvPr id="154" name="直線コネクタ 153"/>
        <xdr:cNvCxnSpPr/>
      </xdr:nvCxnSpPr>
      <xdr:spPr>
        <a:xfrm>
          <a:off x="4114800" y="14803670"/>
          <a:ext cx="838200" cy="45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90388</xdr:rowOff>
    </xdr:from>
    <xdr:ext cx="762000" cy="259045"/>
    <xdr:sp macro="" textlink="">
      <xdr:nvSpPr>
        <xdr:cNvPr id="155" name="人件費・物件費等の状況該当値テキスト"/>
        <xdr:cNvSpPr txBox="1"/>
      </xdr:nvSpPr>
      <xdr:spPr>
        <a:xfrm>
          <a:off x="5041900" y="1517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95,241</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8170</xdr:rowOff>
    </xdr:from>
    <xdr:to>
      <xdr:col>6</xdr:col>
      <xdr:colOff>50800</xdr:colOff>
      <xdr:row>86</xdr:row>
      <xdr:rowOff>109770</xdr:rowOff>
    </xdr:to>
    <xdr:sp macro="" textlink="">
      <xdr:nvSpPr>
        <xdr:cNvPr id="156" name="円/楕円 155"/>
        <xdr:cNvSpPr/>
      </xdr:nvSpPr>
      <xdr:spPr>
        <a:xfrm>
          <a:off x="4064000" y="147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84010</xdr:rowOff>
    </xdr:from>
    <xdr:to>
      <xdr:col>6</xdr:col>
      <xdr:colOff>0</xdr:colOff>
      <xdr:row>86</xdr:row>
      <xdr:rowOff>58970</xdr:rowOff>
    </xdr:to>
    <xdr:cxnSp macro="">
      <xdr:nvCxnSpPr>
        <xdr:cNvPr id="157" name="直線コネクタ 156"/>
        <xdr:cNvCxnSpPr/>
      </xdr:nvCxnSpPr>
      <xdr:spPr>
        <a:xfrm>
          <a:off x="3225800" y="14142910"/>
          <a:ext cx="889000" cy="66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304800</xdr:colOff>
      <xdr:row>86</xdr:row>
      <xdr:rowOff>94547</xdr:rowOff>
    </xdr:from>
    <xdr:ext cx="736600" cy="259045"/>
    <xdr:sp macro="" textlink="">
      <xdr:nvSpPr>
        <xdr:cNvPr id="158" name="テキスト ボックス 157"/>
        <xdr:cNvSpPr txBox="1"/>
      </xdr:nvSpPr>
      <xdr:spPr>
        <a:xfrm>
          <a:off x="3733800" y="14839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92,988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33210</xdr:rowOff>
    </xdr:from>
    <xdr:to>
      <xdr:col>4</xdr:col>
      <xdr:colOff>533400</xdr:colOff>
      <xdr:row>82</xdr:row>
      <xdr:rowOff>134810</xdr:rowOff>
    </xdr:to>
    <xdr:sp macro="" textlink="">
      <xdr:nvSpPr>
        <xdr:cNvPr id="159" name="円/楕円 158"/>
        <xdr:cNvSpPr/>
      </xdr:nvSpPr>
      <xdr:spPr>
        <a:xfrm>
          <a:off x="3175000" y="1409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279400</xdr:colOff>
      <xdr:row>79</xdr:row>
      <xdr:rowOff>151352</xdr:rowOff>
    </xdr:from>
    <xdr:to>
      <xdr:col>4</xdr:col>
      <xdr:colOff>482600</xdr:colOff>
      <xdr:row>82</xdr:row>
      <xdr:rowOff>84010</xdr:rowOff>
    </xdr:to>
    <xdr:cxnSp macro="">
      <xdr:nvCxnSpPr>
        <xdr:cNvPr id="160" name="直線コネクタ 159"/>
        <xdr:cNvCxnSpPr/>
      </xdr:nvCxnSpPr>
      <xdr:spPr>
        <a:xfrm>
          <a:off x="2336800" y="13695902"/>
          <a:ext cx="889000" cy="44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101600</xdr:colOff>
      <xdr:row>82</xdr:row>
      <xdr:rowOff>119587</xdr:rowOff>
    </xdr:from>
    <xdr:ext cx="762000" cy="259045"/>
    <xdr:sp macro="" textlink="">
      <xdr:nvSpPr>
        <xdr:cNvPr id="161" name="テキスト ボックス 160"/>
        <xdr:cNvSpPr txBox="1"/>
      </xdr:nvSpPr>
      <xdr:spPr>
        <a:xfrm>
          <a:off x="2844800" y="1417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89,702</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100552</xdr:rowOff>
    </xdr:from>
    <xdr:to>
      <xdr:col>3</xdr:col>
      <xdr:colOff>330200</xdr:colOff>
      <xdr:row>80</xdr:row>
      <xdr:rowOff>30702</xdr:rowOff>
    </xdr:to>
    <xdr:sp macro="" textlink="">
      <xdr:nvSpPr>
        <xdr:cNvPr id="162" name="円/楕円 161"/>
        <xdr:cNvSpPr/>
      </xdr:nvSpPr>
      <xdr:spPr>
        <a:xfrm>
          <a:off x="2286000" y="1364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76200</xdr:colOff>
      <xdr:row>79</xdr:row>
      <xdr:rowOff>151352</xdr:rowOff>
    </xdr:from>
    <xdr:to>
      <xdr:col>3</xdr:col>
      <xdr:colOff>279400</xdr:colOff>
      <xdr:row>81</xdr:row>
      <xdr:rowOff>162158</xdr:rowOff>
    </xdr:to>
    <xdr:cxnSp macro="">
      <xdr:nvCxnSpPr>
        <xdr:cNvPr id="163" name="直線コネクタ 162"/>
        <xdr:cNvCxnSpPr/>
      </xdr:nvCxnSpPr>
      <xdr:spPr>
        <a:xfrm flipV="1">
          <a:off x="1447800" y="13695902"/>
          <a:ext cx="889000" cy="35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584200</xdr:colOff>
      <xdr:row>80</xdr:row>
      <xdr:rowOff>15479</xdr:rowOff>
    </xdr:from>
    <xdr:ext cx="762000" cy="259045"/>
    <xdr:sp macro="" textlink="">
      <xdr:nvSpPr>
        <xdr:cNvPr id="164" name="テキスト ボックス 163"/>
        <xdr:cNvSpPr txBox="1"/>
      </xdr:nvSpPr>
      <xdr:spPr>
        <a:xfrm>
          <a:off x="1955800" y="1373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87,479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111358</xdr:rowOff>
    </xdr:from>
    <xdr:to>
      <xdr:col>2</xdr:col>
      <xdr:colOff>127000</xdr:colOff>
      <xdr:row>82</xdr:row>
      <xdr:rowOff>41508</xdr:rowOff>
    </xdr:to>
    <xdr:sp macro="" textlink="">
      <xdr:nvSpPr>
        <xdr:cNvPr id="165" name="円/楕円 164"/>
        <xdr:cNvSpPr/>
      </xdr:nvSpPr>
      <xdr:spPr>
        <a:xfrm>
          <a:off x="1397000" y="1399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26285</xdr:rowOff>
    </xdr:from>
    <xdr:ext cx="762000" cy="259045"/>
    <xdr:sp macro="" textlink="">
      <xdr:nvSpPr>
        <xdr:cNvPr id="166" name="テキスト ボックス 165"/>
        <xdr:cNvSpPr txBox="1"/>
      </xdr:nvSpPr>
      <xdr:spPr>
        <a:xfrm>
          <a:off x="1066800" y="1408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167" name="正方形/長方形 16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168" name="テキスト ボックス 16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169" name="テキスト ボックス 16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38100</xdr:colOff>
      <xdr:row>76</xdr:row>
      <xdr:rowOff>114300</xdr:rowOff>
    </xdr:to>
    <xdr:sp macro="" textlink="">
      <xdr:nvSpPr>
        <xdr:cNvPr id="170" name="正方形/長方形 169"/>
        <xdr:cNvSpPr/>
      </xdr:nvSpPr>
      <xdr:spPr>
        <a:xfrm>
          <a:off x="17970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26</xdr:col>
      <xdr:colOff>139700</xdr:colOff>
      <xdr:row>76</xdr:row>
      <xdr:rowOff>50800</xdr:rowOff>
    </xdr:from>
    <xdr:to>
      <xdr:col>28</xdr:col>
      <xdr:colOff>38100</xdr:colOff>
      <xdr:row>77</xdr:row>
      <xdr:rowOff>133350</xdr:rowOff>
    </xdr:to>
    <xdr:sp macro="" textlink="">
      <xdr:nvSpPr>
        <xdr:cNvPr id="171" name="正方形/長方形 170"/>
        <xdr:cNvSpPr/>
      </xdr:nvSpPr>
      <xdr:spPr>
        <a:xfrm>
          <a:off x="17970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28</xdr:col>
      <xdr:colOff>292100</xdr:colOff>
      <xdr:row>75</xdr:row>
      <xdr:rowOff>31750</xdr:rowOff>
    </xdr:from>
    <xdr:to>
      <xdr:col>30</xdr:col>
      <xdr:colOff>190500</xdr:colOff>
      <xdr:row>76</xdr:row>
      <xdr:rowOff>114300</xdr:rowOff>
    </xdr:to>
    <xdr:sp macro="" textlink="">
      <xdr:nvSpPr>
        <xdr:cNvPr id="172" name="正方形/長方形 171"/>
        <xdr:cNvSpPr/>
      </xdr:nvSpPr>
      <xdr:spPr>
        <a:xfrm>
          <a:off x="19494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28</xdr:col>
      <xdr:colOff>292100</xdr:colOff>
      <xdr:row>76</xdr:row>
      <xdr:rowOff>50800</xdr:rowOff>
    </xdr:from>
    <xdr:to>
      <xdr:col>30</xdr:col>
      <xdr:colOff>190500</xdr:colOff>
      <xdr:row>77</xdr:row>
      <xdr:rowOff>133350</xdr:rowOff>
    </xdr:to>
    <xdr:sp macro="" textlink="">
      <xdr:nvSpPr>
        <xdr:cNvPr id="173" name="正方形/長方形 172"/>
        <xdr:cNvSpPr/>
      </xdr:nvSpPr>
      <xdr:spPr>
        <a:xfrm>
          <a:off x="19494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174" name="正方形/長方形 17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175" name="正方形/長方形 17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176" name="正方形/長方形 17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177" name="テキスト ボックス 17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昨年度の</a:t>
          </a:r>
          <a:r>
            <a:rPr kumimoji="1" lang="en-US" altLang="ja-JP" sz="1300">
              <a:latin typeface="ＭＳ Ｐゴシック"/>
            </a:rPr>
            <a:t>98.8</a:t>
          </a:r>
          <a:r>
            <a:rPr kumimoji="1" lang="ja-JP" altLang="en-US" sz="1300">
              <a:latin typeface="ＭＳ Ｐゴシック"/>
            </a:rPr>
            <a:t>ポイントから</a:t>
          </a:r>
          <a:r>
            <a:rPr kumimoji="1" lang="en-US" altLang="ja-JP" sz="1300">
              <a:latin typeface="ＭＳ Ｐゴシック"/>
            </a:rPr>
            <a:t>0.3</a:t>
          </a:r>
          <a:r>
            <a:rPr kumimoji="1" lang="ja-JP" altLang="en-US" sz="1300">
              <a:latin typeface="ＭＳ Ｐゴシック"/>
            </a:rPr>
            <a:t>ポイント減少し</a:t>
          </a:r>
          <a:r>
            <a:rPr kumimoji="1" lang="en-US" altLang="ja-JP" sz="1300">
              <a:latin typeface="ＭＳ Ｐゴシック"/>
            </a:rPr>
            <a:t>98.5</a:t>
          </a:r>
          <a:r>
            <a:rPr kumimoji="1" lang="ja-JP" altLang="en-US" sz="1300">
              <a:latin typeface="ＭＳ Ｐゴシック"/>
            </a:rPr>
            <a:t>ポイントとなり、全国市平均は下回る状況となった。引き続き、給与水準の維持・適正化に努める。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178" name="直線コネクタ 17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179" name="テキスト ボックス 17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180" name="直線コネクタ 17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181" name="テキスト ボックス 18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182" name="直線コネクタ 18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183" name="テキスト ボックス 18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184" name="直線コネクタ 18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185" name="テキスト ボックス 18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186" name="直線コネクタ 18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187" name="テキスト ボックス 18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188" name="直線コネクタ 18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189" name="テキスト ボックス 18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190" name="直線コネクタ 18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191" name="テキスト ボックス 19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19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342900</xdr:colOff>
      <xdr:row>92</xdr:row>
      <xdr:rowOff>35577</xdr:rowOff>
    </xdr:from>
    <xdr:ext cx="762000" cy="259045"/>
    <xdr:sp macro="" textlink="">
      <xdr:nvSpPr>
        <xdr:cNvPr id="193" name="テキスト ボックス 19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194" name="テキスト ボックス 19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195" name="テキスト ボックス 19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196" name="テキスト ボックス 19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197" name="テキスト ボックス 19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22225</xdr:rowOff>
    </xdr:from>
    <xdr:to>
      <xdr:col>24</xdr:col>
      <xdr:colOff>609600</xdr:colOff>
      <xdr:row>83</xdr:row>
      <xdr:rowOff>123825</xdr:rowOff>
    </xdr:to>
    <xdr:sp macro="" textlink="">
      <xdr:nvSpPr>
        <xdr:cNvPr id="198" name="円/楕円 197"/>
        <xdr:cNvSpPr/>
      </xdr:nvSpPr>
      <xdr:spPr>
        <a:xfrm>
          <a:off x="169672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406400</xdr:colOff>
      <xdr:row>83</xdr:row>
      <xdr:rowOff>73025</xdr:rowOff>
    </xdr:from>
    <xdr:to>
      <xdr:col>24</xdr:col>
      <xdr:colOff>558800</xdr:colOff>
      <xdr:row>83</xdr:row>
      <xdr:rowOff>133350</xdr:rowOff>
    </xdr:to>
    <xdr:cxnSp macro="">
      <xdr:nvCxnSpPr>
        <xdr:cNvPr id="199" name="直線コネクタ 198"/>
        <xdr:cNvCxnSpPr/>
      </xdr:nvCxnSpPr>
      <xdr:spPr>
        <a:xfrm flipV="1">
          <a:off x="16179800" y="1430337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165752</xdr:rowOff>
    </xdr:from>
    <xdr:ext cx="762000" cy="259045"/>
    <xdr:sp macro="" textlink="">
      <xdr:nvSpPr>
        <xdr:cNvPr id="200" name="給与水準   （国との比較）該当値テキスト"/>
        <xdr:cNvSpPr txBox="1"/>
      </xdr:nvSpPr>
      <xdr:spPr>
        <a:xfrm>
          <a:off x="17106900" y="1422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82550</xdr:rowOff>
    </xdr:from>
    <xdr:to>
      <xdr:col>23</xdr:col>
      <xdr:colOff>457200</xdr:colOff>
      <xdr:row>84</xdr:row>
      <xdr:rowOff>12700</xdr:rowOff>
    </xdr:to>
    <xdr:sp macro="" textlink="">
      <xdr:nvSpPr>
        <xdr:cNvPr id="201" name="円/楕円 200"/>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74084</xdr:rowOff>
    </xdr:from>
    <xdr:to>
      <xdr:col>23</xdr:col>
      <xdr:colOff>406400</xdr:colOff>
      <xdr:row>83</xdr:row>
      <xdr:rowOff>133350</xdr:rowOff>
    </xdr:to>
    <xdr:cxnSp macro="">
      <xdr:nvCxnSpPr>
        <xdr:cNvPr id="202" name="直線コネクタ 201"/>
        <xdr:cNvCxnSpPr/>
      </xdr:nvCxnSpPr>
      <xdr:spPr>
        <a:xfrm>
          <a:off x="15290800" y="13961534"/>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25400</xdr:colOff>
      <xdr:row>83</xdr:row>
      <xdr:rowOff>168927</xdr:rowOff>
    </xdr:from>
    <xdr:ext cx="736600" cy="259045"/>
    <xdr:sp macro="" textlink="">
      <xdr:nvSpPr>
        <xdr:cNvPr id="203" name="テキスト ボックス 202"/>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23284</xdr:rowOff>
    </xdr:from>
    <xdr:to>
      <xdr:col>22</xdr:col>
      <xdr:colOff>254000</xdr:colOff>
      <xdr:row>81</xdr:row>
      <xdr:rowOff>124884</xdr:rowOff>
    </xdr:to>
    <xdr:sp macro="" textlink="">
      <xdr:nvSpPr>
        <xdr:cNvPr id="204" name="円/楕円 203"/>
        <xdr:cNvSpPr/>
      </xdr:nvSpPr>
      <xdr:spPr>
        <a:xfrm>
          <a:off x="15240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81</xdr:row>
      <xdr:rowOff>74084</xdr:rowOff>
    </xdr:from>
    <xdr:to>
      <xdr:col>22</xdr:col>
      <xdr:colOff>203200</xdr:colOff>
      <xdr:row>81</xdr:row>
      <xdr:rowOff>94191</xdr:rowOff>
    </xdr:to>
    <xdr:cxnSp macro="">
      <xdr:nvCxnSpPr>
        <xdr:cNvPr id="205" name="直線コネクタ 204"/>
        <xdr:cNvCxnSpPr/>
      </xdr:nvCxnSpPr>
      <xdr:spPr>
        <a:xfrm flipV="1">
          <a:off x="14401800" y="1396153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508000</xdr:colOff>
      <xdr:row>81</xdr:row>
      <xdr:rowOff>109661</xdr:rowOff>
    </xdr:from>
    <xdr:ext cx="762000" cy="259045"/>
    <xdr:sp macro="" textlink="">
      <xdr:nvSpPr>
        <xdr:cNvPr id="206" name="テキスト ボックス 205"/>
        <xdr:cNvSpPr txBox="1"/>
      </xdr:nvSpPr>
      <xdr:spPr>
        <a:xfrm>
          <a:off x="14909800" y="139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43391</xdr:rowOff>
    </xdr:from>
    <xdr:to>
      <xdr:col>21</xdr:col>
      <xdr:colOff>50800</xdr:colOff>
      <xdr:row>81</xdr:row>
      <xdr:rowOff>144991</xdr:rowOff>
    </xdr:to>
    <xdr:sp macro="" textlink="">
      <xdr:nvSpPr>
        <xdr:cNvPr id="207" name="円/楕円 206"/>
        <xdr:cNvSpPr/>
      </xdr:nvSpPr>
      <xdr:spPr>
        <a:xfrm>
          <a:off x="14351000" y="139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81</xdr:row>
      <xdr:rowOff>94191</xdr:rowOff>
    </xdr:from>
    <xdr:to>
      <xdr:col>21</xdr:col>
      <xdr:colOff>0</xdr:colOff>
      <xdr:row>90</xdr:row>
      <xdr:rowOff>59266</xdr:rowOff>
    </xdr:to>
    <xdr:cxnSp macro="">
      <xdr:nvCxnSpPr>
        <xdr:cNvPr id="208" name="直線コネクタ 207"/>
        <xdr:cNvCxnSpPr/>
      </xdr:nvCxnSpPr>
      <xdr:spPr>
        <a:xfrm flipV="1">
          <a:off x="13512800" y="13981641"/>
          <a:ext cx="889000" cy="150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304800</xdr:colOff>
      <xdr:row>81</xdr:row>
      <xdr:rowOff>129768</xdr:rowOff>
    </xdr:from>
    <xdr:ext cx="762000" cy="259045"/>
    <xdr:sp macro="" textlink="">
      <xdr:nvSpPr>
        <xdr:cNvPr id="209" name="テキスト ボックス 208"/>
        <xdr:cNvSpPr txBox="1"/>
      </xdr:nvSpPr>
      <xdr:spPr>
        <a:xfrm>
          <a:off x="14020800" y="1401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8466</xdr:rowOff>
    </xdr:from>
    <xdr:to>
      <xdr:col>19</xdr:col>
      <xdr:colOff>533400</xdr:colOff>
      <xdr:row>90</xdr:row>
      <xdr:rowOff>110066</xdr:rowOff>
    </xdr:to>
    <xdr:sp macro="" textlink="">
      <xdr:nvSpPr>
        <xdr:cNvPr id="210" name="円/楕円 209"/>
        <xdr:cNvSpPr/>
      </xdr:nvSpPr>
      <xdr:spPr>
        <a:xfrm>
          <a:off x="13462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94843</xdr:rowOff>
    </xdr:from>
    <xdr:ext cx="762000" cy="259045"/>
    <xdr:sp macro="" textlink="">
      <xdr:nvSpPr>
        <xdr:cNvPr id="211" name="テキスト ボックス 210"/>
        <xdr:cNvSpPr txBox="1"/>
      </xdr:nvSpPr>
      <xdr:spPr>
        <a:xfrm>
          <a:off x="13131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12" name="正方形/長方形 21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13" name="テキスト ボックス 21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14" name="テキスト ボックス 21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38100</xdr:colOff>
      <xdr:row>54</xdr:row>
      <xdr:rowOff>76200</xdr:rowOff>
    </xdr:to>
    <xdr:sp macro="" textlink="">
      <xdr:nvSpPr>
        <xdr:cNvPr id="215" name="正方形/長方形 214"/>
        <xdr:cNvSpPr/>
      </xdr:nvSpPr>
      <xdr:spPr>
        <a:xfrm>
          <a:off x="17970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139700</xdr:colOff>
      <xdr:row>54</xdr:row>
      <xdr:rowOff>12700</xdr:rowOff>
    </xdr:from>
    <xdr:to>
      <xdr:col>28</xdr:col>
      <xdr:colOff>38100</xdr:colOff>
      <xdr:row>55</xdr:row>
      <xdr:rowOff>95250</xdr:rowOff>
    </xdr:to>
    <xdr:sp macro="" textlink="">
      <xdr:nvSpPr>
        <xdr:cNvPr id="216" name="正方形/長方形 215"/>
        <xdr:cNvSpPr/>
      </xdr:nvSpPr>
      <xdr:spPr>
        <a:xfrm>
          <a:off x="17970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28</xdr:col>
      <xdr:colOff>292100</xdr:colOff>
      <xdr:row>52</xdr:row>
      <xdr:rowOff>165100</xdr:rowOff>
    </xdr:from>
    <xdr:to>
      <xdr:col>30</xdr:col>
      <xdr:colOff>190500</xdr:colOff>
      <xdr:row>54</xdr:row>
      <xdr:rowOff>76200</xdr:rowOff>
    </xdr:to>
    <xdr:sp macro="" textlink="">
      <xdr:nvSpPr>
        <xdr:cNvPr id="217" name="正方形/長方形 216"/>
        <xdr:cNvSpPr/>
      </xdr:nvSpPr>
      <xdr:spPr>
        <a:xfrm>
          <a:off x="19494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28</xdr:col>
      <xdr:colOff>292100</xdr:colOff>
      <xdr:row>54</xdr:row>
      <xdr:rowOff>12700</xdr:rowOff>
    </xdr:from>
    <xdr:to>
      <xdr:col>30</xdr:col>
      <xdr:colOff>190500</xdr:colOff>
      <xdr:row>55</xdr:row>
      <xdr:rowOff>95250</xdr:rowOff>
    </xdr:to>
    <xdr:sp macro="" textlink="">
      <xdr:nvSpPr>
        <xdr:cNvPr id="218" name="正方形/長方形 217"/>
        <xdr:cNvSpPr/>
      </xdr:nvSpPr>
      <xdr:spPr>
        <a:xfrm>
          <a:off x="19494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19" name="正方形/長方形 21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20" name="正方形/長方形 21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21" name="正方形/長方形 22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22" name="テキスト ボックス 22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定員適正化計画に基づき、計画的な職員の採用及び民間委託等を進めたことにより、全国平均・茨城県平均ともに下回る状況となった。</a:t>
          </a:r>
          <a:endParaRPr kumimoji="1" lang="en-US" altLang="ja-JP" sz="1300">
            <a:latin typeface="ＭＳ Ｐゴシック"/>
          </a:endParaRPr>
        </a:p>
        <a:p>
          <a:r>
            <a:rPr kumimoji="1" lang="ja-JP" altLang="en-US" sz="1300" baseline="0">
              <a:latin typeface="ＭＳ Ｐゴシック"/>
            </a:rPr>
            <a:t>　昨年度の</a:t>
          </a:r>
          <a:r>
            <a:rPr kumimoji="1" lang="en-US" altLang="ja-JP" sz="1300" baseline="0">
              <a:latin typeface="ＭＳ Ｐゴシック"/>
            </a:rPr>
            <a:t>6.39</a:t>
          </a:r>
          <a:r>
            <a:rPr kumimoji="1" lang="ja-JP" altLang="en-US" sz="1300" baseline="0">
              <a:latin typeface="ＭＳ Ｐゴシック"/>
            </a:rPr>
            <a:t>人から</a:t>
          </a:r>
          <a:r>
            <a:rPr kumimoji="1" lang="en-US" altLang="ja-JP" sz="1300" baseline="0">
              <a:latin typeface="ＭＳ Ｐゴシック"/>
            </a:rPr>
            <a:t>0.25</a:t>
          </a:r>
          <a:r>
            <a:rPr kumimoji="1" lang="ja-JP" altLang="en-US" sz="1300" baseline="0">
              <a:latin typeface="ＭＳ Ｐゴシック"/>
            </a:rPr>
            <a:t>ポイント上昇し、</a:t>
          </a:r>
          <a:r>
            <a:rPr kumimoji="1" lang="en-US" altLang="ja-JP" sz="1300" baseline="0">
              <a:latin typeface="ＭＳ Ｐゴシック"/>
            </a:rPr>
            <a:t>6.64</a:t>
          </a:r>
          <a:r>
            <a:rPr kumimoji="1" lang="ja-JP" altLang="en-US" sz="1300" baseline="0">
              <a:latin typeface="ＭＳ Ｐゴシック"/>
            </a:rPr>
            <a:t>人となった。これは、市人口が昨年度より約</a:t>
          </a:r>
          <a:r>
            <a:rPr kumimoji="1" lang="en-US" altLang="ja-JP" sz="1300" baseline="0">
              <a:latin typeface="ＭＳ Ｐゴシック"/>
            </a:rPr>
            <a:t>1,000</a:t>
          </a:r>
          <a:r>
            <a:rPr kumimoji="1" lang="ja-JP" altLang="en-US" sz="1300" baseline="0">
              <a:latin typeface="ＭＳ Ｐゴシック"/>
            </a:rPr>
            <a:t>人減少していることが要因となっている。</a:t>
          </a:r>
          <a:endParaRPr kumimoji="1" lang="ja-JP" altLang="en-US" sz="1300">
            <a:latin typeface="ＭＳ Ｐゴシック"/>
          </a:endParaRPr>
        </a:p>
        <a:p>
          <a:r>
            <a:rPr kumimoji="1" lang="ja-JP" altLang="en-US" sz="1300">
              <a:latin typeface="ＭＳ Ｐゴシック"/>
            </a:rPr>
            <a:t>　今後も定員管理のさらなる適正化に努める。</a:t>
          </a:r>
        </a:p>
      </xdr:txBody>
    </xdr:sp>
    <xdr:clientData/>
  </xdr:twoCellAnchor>
  <xdr:oneCellAnchor>
    <xdr:from>
      <xdr:col>18</xdr:col>
      <xdr:colOff>444500</xdr:colOff>
      <xdr:row>54</xdr:row>
      <xdr:rowOff>139700</xdr:rowOff>
    </xdr:from>
    <xdr:ext cx="349839" cy="225703"/>
    <xdr:sp macro="" textlink="">
      <xdr:nvSpPr>
        <xdr:cNvPr id="223" name="テキスト ボックス 22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24" name="直線コネクタ 22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25" name="テキスト ボックス 22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26" name="直線コネクタ 22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27" name="テキスト ボックス 22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6.70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28" name="直線コネクタ 22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29" name="テキスト ボックス 22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30" name="直線コネクタ 22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31" name="テキスト ボックス 23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32" name="直線コネクタ 23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33" name="テキスト ボックス 23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34" name="直線コネクタ 23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35" name="テキスト ボックス 23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36" name="直線コネクタ 23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237" name="テキスト ボックス 23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23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342900</xdr:colOff>
      <xdr:row>69</xdr:row>
      <xdr:rowOff>168927</xdr:rowOff>
    </xdr:from>
    <xdr:ext cx="762000" cy="259045"/>
    <xdr:sp macro="" textlink="">
      <xdr:nvSpPr>
        <xdr:cNvPr id="239" name="テキスト ボックス 2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240" name="テキスト ボックス 2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241" name="テキスト ボックス 2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242" name="テキスト ボックス 2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243" name="テキスト ボックス 2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162983</xdr:rowOff>
    </xdr:from>
    <xdr:to>
      <xdr:col>24</xdr:col>
      <xdr:colOff>609600</xdr:colOff>
      <xdr:row>66</xdr:row>
      <xdr:rowOff>93133</xdr:rowOff>
    </xdr:to>
    <xdr:sp macro="" textlink="">
      <xdr:nvSpPr>
        <xdr:cNvPr id="244" name="円/楕円 243"/>
        <xdr:cNvSpPr/>
      </xdr:nvSpPr>
      <xdr:spPr>
        <a:xfrm>
          <a:off x="169672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406400</xdr:colOff>
      <xdr:row>60</xdr:row>
      <xdr:rowOff>65617</xdr:rowOff>
    </xdr:from>
    <xdr:to>
      <xdr:col>24</xdr:col>
      <xdr:colOff>558800</xdr:colOff>
      <xdr:row>66</xdr:row>
      <xdr:rowOff>42333</xdr:rowOff>
    </xdr:to>
    <xdr:cxnSp macro="">
      <xdr:nvCxnSpPr>
        <xdr:cNvPr id="245" name="直線コネクタ 244"/>
        <xdr:cNvCxnSpPr/>
      </xdr:nvCxnSpPr>
      <xdr:spPr>
        <a:xfrm>
          <a:off x="16179800" y="10352617"/>
          <a:ext cx="838200" cy="100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135060</xdr:rowOff>
    </xdr:from>
    <xdr:ext cx="762000" cy="259045"/>
    <xdr:sp macro="" textlink="">
      <xdr:nvSpPr>
        <xdr:cNvPr id="246" name="定員管理の状況該当値テキスト"/>
        <xdr:cNvSpPr txBox="1"/>
      </xdr:nvSpPr>
      <xdr:spPr>
        <a:xfrm>
          <a:off x="17106900" y="1127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14817</xdr:rowOff>
    </xdr:from>
    <xdr:to>
      <xdr:col>23</xdr:col>
      <xdr:colOff>457200</xdr:colOff>
      <xdr:row>60</xdr:row>
      <xdr:rowOff>116417</xdr:rowOff>
    </xdr:to>
    <xdr:sp macro="" textlink="">
      <xdr:nvSpPr>
        <xdr:cNvPr id="247" name="円/楕円 246"/>
        <xdr:cNvSpPr/>
      </xdr:nvSpPr>
      <xdr:spPr>
        <a:xfrm>
          <a:off x="16129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116417</xdr:rowOff>
    </xdr:from>
    <xdr:to>
      <xdr:col>23</xdr:col>
      <xdr:colOff>406400</xdr:colOff>
      <xdr:row>60</xdr:row>
      <xdr:rowOff>65617</xdr:rowOff>
    </xdr:to>
    <xdr:cxnSp macro="">
      <xdr:nvCxnSpPr>
        <xdr:cNvPr id="248" name="直線コネクタ 247"/>
        <xdr:cNvCxnSpPr/>
      </xdr:nvCxnSpPr>
      <xdr:spPr>
        <a:xfrm>
          <a:off x="15290800" y="102319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25400</xdr:colOff>
      <xdr:row>60</xdr:row>
      <xdr:rowOff>101194</xdr:rowOff>
    </xdr:from>
    <xdr:ext cx="736600" cy="259045"/>
    <xdr:sp macro="" textlink="">
      <xdr:nvSpPr>
        <xdr:cNvPr id="249" name="テキスト ボックス 248"/>
        <xdr:cNvSpPr txBox="1"/>
      </xdr:nvSpPr>
      <xdr:spPr>
        <a:xfrm>
          <a:off x="15798800" y="10388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65617</xdr:rowOff>
    </xdr:from>
    <xdr:to>
      <xdr:col>22</xdr:col>
      <xdr:colOff>254000</xdr:colOff>
      <xdr:row>59</xdr:row>
      <xdr:rowOff>167217</xdr:rowOff>
    </xdr:to>
    <xdr:sp macro="" textlink="">
      <xdr:nvSpPr>
        <xdr:cNvPr id="250" name="円/楕円 249"/>
        <xdr:cNvSpPr/>
      </xdr:nvSpPr>
      <xdr:spPr>
        <a:xfrm>
          <a:off x="15240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59</xdr:row>
      <xdr:rowOff>116417</xdr:rowOff>
    </xdr:from>
    <xdr:to>
      <xdr:col>22</xdr:col>
      <xdr:colOff>203200</xdr:colOff>
      <xdr:row>62</xdr:row>
      <xdr:rowOff>165100</xdr:rowOff>
    </xdr:to>
    <xdr:cxnSp macro="">
      <xdr:nvCxnSpPr>
        <xdr:cNvPr id="251" name="直線コネクタ 250"/>
        <xdr:cNvCxnSpPr/>
      </xdr:nvCxnSpPr>
      <xdr:spPr>
        <a:xfrm flipV="1">
          <a:off x="14401800" y="10231967"/>
          <a:ext cx="889000" cy="56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508000</xdr:colOff>
      <xdr:row>59</xdr:row>
      <xdr:rowOff>151994</xdr:rowOff>
    </xdr:from>
    <xdr:ext cx="762000" cy="259045"/>
    <xdr:sp macro="" textlink="">
      <xdr:nvSpPr>
        <xdr:cNvPr id="252" name="テキスト ボックス 251"/>
        <xdr:cNvSpPr txBox="1"/>
      </xdr:nvSpPr>
      <xdr:spPr>
        <a:xfrm>
          <a:off x="14909800" y="1026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114300</xdr:rowOff>
    </xdr:from>
    <xdr:to>
      <xdr:col>21</xdr:col>
      <xdr:colOff>50800</xdr:colOff>
      <xdr:row>63</xdr:row>
      <xdr:rowOff>44450</xdr:rowOff>
    </xdr:to>
    <xdr:sp macro="" textlink="">
      <xdr:nvSpPr>
        <xdr:cNvPr id="253" name="円/楕円 252"/>
        <xdr:cNvSpPr/>
      </xdr:nvSpPr>
      <xdr:spPr>
        <a:xfrm>
          <a:off x="14351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62</xdr:row>
      <xdr:rowOff>124883</xdr:rowOff>
    </xdr:from>
    <xdr:to>
      <xdr:col>21</xdr:col>
      <xdr:colOff>0</xdr:colOff>
      <xdr:row>62</xdr:row>
      <xdr:rowOff>165100</xdr:rowOff>
    </xdr:to>
    <xdr:cxnSp macro="">
      <xdr:nvCxnSpPr>
        <xdr:cNvPr id="254" name="直線コネクタ 253"/>
        <xdr:cNvCxnSpPr/>
      </xdr:nvCxnSpPr>
      <xdr:spPr>
        <a:xfrm>
          <a:off x="13512800" y="1075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304800</xdr:colOff>
      <xdr:row>63</xdr:row>
      <xdr:rowOff>29227</xdr:rowOff>
    </xdr:from>
    <xdr:ext cx="762000" cy="259045"/>
    <xdr:sp macro="" textlink="">
      <xdr:nvSpPr>
        <xdr:cNvPr id="255" name="テキスト ボックス 254"/>
        <xdr:cNvSpPr txBox="1"/>
      </xdr:nvSpPr>
      <xdr:spPr>
        <a:xfrm>
          <a:off x="14020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74083</xdr:rowOff>
    </xdr:from>
    <xdr:to>
      <xdr:col>19</xdr:col>
      <xdr:colOff>533400</xdr:colOff>
      <xdr:row>63</xdr:row>
      <xdr:rowOff>4233</xdr:rowOff>
    </xdr:to>
    <xdr:sp macro="" textlink="">
      <xdr:nvSpPr>
        <xdr:cNvPr id="256" name="円/楕円 255"/>
        <xdr:cNvSpPr/>
      </xdr:nvSpPr>
      <xdr:spPr>
        <a:xfrm>
          <a:off x="13462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160460</xdr:rowOff>
    </xdr:from>
    <xdr:ext cx="762000" cy="259045"/>
    <xdr:sp macro="" textlink="">
      <xdr:nvSpPr>
        <xdr:cNvPr id="257" name="テキスト ボックス 256"/>
        <xdr:cNvSpPr txBox="1"/>
      </xdr:nvSpPr>
      <xdr:spPr>
        <a:xfrm>
          <a:off x="13131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258" name="正方形/長方形 25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259" name="テキスト ボックス 25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260" name="テキスト ボックス 25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38100</xdr:colOff>
      <xdr:row>32</xdr:row>
      <xdr:rowOff>38100</xdr:rowOff>
    </xdr:to>
    <xdr:sp macro="" textlink="">
      <xdr:nvSpPr>
        <xdr:cNvPr id="261" name="正方形/長方形 260"/>
        <xdr:cNvSpPr/>
      </xdr:nvSpPr>
      <xdr:spPr>
        <a:xfrm>
          <a:off x="17970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139700</xdr:colOff>
      <xdr:row>31</xdr:row>
      <xdr:rowOff>146050</xdr:rowOff>
    </xdr:from>
    <xdr:to>
      <xdr:col>28</xdr:col>
      <xdr:colOff>38100</xdr:colOff>
      <xdr:row>33</xdr:row>
      <xdr:rowOff>57150</xdr:rowOff>
    </xdr:to>
    <xdr:sp macro="" textlink="">
      <xdr:nvSpPr>
        <xdr:cNvPr id="262" name="正方形/長方形 261"/>
        <xdr:cNvSpPr/>
      </xdr:nvSpPr>
      <xdr:spPr>
        <a:xfrm>
          <a:off x="17970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292100</xdr:colOff>
      <xdr:row>30</xdr:row>
      <xdr:rowOff>127000</xdr:rowOff>
    </xdr:from>
    <xdr:to>
      <xdr:col>30</xdr:col>
      <xdr:colOff>190500</xdr:colOff>
      <xdr:row>32</xdr:row>
      <xdr:rowOff>38100</xdr:rowOff>
    </xdr:to>
    <xdr:sp macro="" textlink="">
      <xdr:nvSpPr>
        <xdr:cNvPr id="263" name="正方形/長方形 262"/>
        <xdr:cNvSpPr/>
      </xdr:nvSpPr>
      <xdr:spPr>
        <a:xfrm>
          <a:off x="19494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28</xdr:col>
      <xdr:colOff>292100</xdr:colOff>
      <xdr:row>31</xdr:row>
      <xdr:rowOff>146050</xdr:rowOff>
    </xdr:from>
    <xdr:to>
      <xdr:col>30</xdr:col>
      <xdr:colOff>190500</xdr:colOff>
      <xdr:row>33</xdr:row>
      <xdr:rowOff>57150</xdr:rowOff>
    </xdr:to>
    <xdr:sp macro="" textlink="">
      <xdr:nvSpPr>
        <xdr:cNvPr id="264" name="正方形/長方形 263"/>
        <xdr:cNvSpPr/>
      </xdr:nvSpPr>
      <xdr:spPr>
        <a:xfrm>
          <a:off x="19494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265" name="正方形/長方形 26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266" name="正方形/長方形 26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267" name="正方形/長方形 26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268" name="テキスト ボックス 26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公営企業債の元利償還金に対する繰入金及び一部事務組合等の地方債に充てた補助金・負担金が減になったことにより、昨年度の</a:t>
          </a:r>
          <a:r>
            <a:rPr kumimoji="1" lang="en-US" altLang="ja-JP" sz="1300">
              <a:latin typeface="ＭＳ Ｐゴシック"/>
            </a:rPr>
            <a:t>9.3</a:t>
          </a:r>
          <a:r>
            <a:rPr kumimoji="1" lang="ja-JP" altLang="en-US" sz="1300">
              <a:latin typeface="ＭＳ Ｐゴシック"/>
            </a:rPr>
            <a:t>％から</a:t>
          </a:r>
          <a:r>
            <a:rPr kumimoji="1" lang="en-US" altLang="ja-JP" sz="1300">
              <a:latin typeface="ＭＳ Ｐゴシック"/>
            </a:rPr>
            <a:t>0.7</a:t>
          </a:r>
          <a:r>
            <a:rPr kumimoji="1" lang="ja-JP" altLang="en-US" sz="1300">
              <a:latin typeface="ＭＳ Ｐゴシック"/>
            </a:rPr>
            <a:t>ポイント低下し</a:t>
          </a:r>
          <a:r>
            <a:rPr kumimoji="1" lang="en-US" altLang="ja-JP" sz="1300">
              <a:latin typeface="ＭＳ Ｐゴシック"/>
            </a:rPr>
            <a:t>8.6</a:t>
          </a:r>
          <a:r>
            <a:rPr kumimoji="1" lang="ja-JP" altLang="en-US" sz="1300">
              <a:latin typeface="ＭＳ Ｐゴシック"/>
            </a:rPr>
            <a:t>％となった。</a:t>
          </a:r>
        </a:p>
        <a:p>
          <a:r>
            <a:rPr kumimoji="1" lang="ja-JP" altLang="en-US" sz="1300">
              <a:latin typeface="ＭＳ Ｐゴシック"/>
            </a:rPr>
            <a:t>　全国平均、茨城県平均を上回った状況となっており、今後とも住民サービスの統一、公共料金の見直し等を進め、より一層の改善を図る。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269" name="テキスト ボックス 26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270" name="直線コネクタ 26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271" name="テキスト ボックス 27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272" name="直線コネクタ 27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273" name="テキスト ボックス 27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274" name="直線コネクタ 27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275" name="テキスト ボックス 27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276" name="直線コネクタ 27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277" name="テキスト ボックス 27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278" name="直線コネクタ 27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279" name="テキスト ボックス 27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280" name="直線コネクタ 27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281" name="テキスト ボックス 28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282" name="直線コネクタ 28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283" name="テキスト ボックス 282"/>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284" name="直線コネクタ 2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285" name="テキスト ボックス 28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28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342900</xdr:colOff>
      <xdr:row>47</xdr:row>
      <xdr:rowOff>130827</xdr:rowOff>
    </xdr:from>
    <xdr:ext cx="762000" cy="259045"/>
    <xdr:sp macro="" textlink="">
      <xdr:nvSpPr>
        <xdr:cNvPr id="287" name="テキスト ボックス 2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288" name="テキスト ボックス 2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289" name="テキスト ボックス 2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290" name="テキスト ボックス 2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291" name="テキスト ボックス 2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107043</xdr:rowOff>
    </xdr:from>
    <xdr:to>
      <xdr:col>24</xdr:col>
      <xdr:colOff>609600</xdr:colOff>
      <xdr:row>37</xdr:row>
      <xdr:rowOff>37193</xdr:rowOff>
    </xdr:to>
    <xdr:sp macro="" textlink="">
      <xdr:nvSpPr>
        <xdr:cNvPr id="292" name="円/楕円 291"/>
        <xdr:cNvSpPr/>
      </xdr:nvSpPr>
      <xdr:spPr>
        <a:xfrm>
          <a:off x="169672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406400</xdr:colOff>
      <xdr:row>36</xdr:row>
      <xdr:rowOff>157843</xdr:rowOff>
    </xdr:from>
    <xdr:to>
      <xdr:col>24</xdr:col>
      <xdr:colOff>558800</xdr:colOff>
      <xdr:row>38</xdr:row>
      <xdr:rowOff>56243</xdr:rowOff>
    </xdr:to>
    <xdr:cxnSp macro="">
      <xdr:nvCxnSpPr>
        <xdr:cNvPr id="293" name="直線コネクタ 292"/>
        <xdr:cNvCxnSpPr/>
      </xdr:nvCxnSpPr>
      <xdr:spPr>
        <a:xfrm flipV="1">
          <a:off x="16179800" y="6330043"/>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79120</xdr:rowOff>
    </xdr:from>
    <xdr:ext cx="762000" cy="259045"/>
    <xdr:sp macro="" textlink="">
      <xdr:nvSpPr>
        <xdr:cNvPr id="294" name="公債費負担の状況該当値テキスト"/>
        <xdr:cNvSpPr txBox="1"/>
      </xdr:nvSpPr>
      <xdr:spPr>
        <a:xfrm>
          <a:off x="171069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5443</xdr:rowOff>
    </xdr:from>
    <xdr:to>
      <xdr:col>23</xdr:col>
      <xdr:colOff>457200</xdr:colOff>
      <xdr:row>38</xdr:row>
      <xdr:rowOff>107043</xdr:rowOff>
    </xdr:to>
    <xdr:sp macro="" textlink="">
      <xdr:nvSpPr>
        <xdr:cNvPr id="295" name="円/楕円 294"/>
        <xdr:cNvSpPr/>
      </xdr:nvSpPr>
      <xdr:spPr>
        <a:xfrm>
          <a:off x="16129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56243</xdr:rowOff>
    </xdr:from>
    <xdr:to>
      <xdr:col>23</xdr:col>
      <xdr:colOff>406400</xdr:colOff>
      <xdr:row>40</xdr:row>
      <xdr:rowOff>127000</xdr:rowOff>
    </xdr:to>
    <xdr:cxnSp macro="">
      <xdr:nvCxnSpPr>
        <xdr:cNvPr id="296" name="直線コネクタ 295"/>
        <xdr:cNvCxnSpPr/>
      </xdr:nvCxnSpPr>
      <xdr:spPr>
        <a:xfrm flipV="1">
          <a:off x="15290800" y="6571343"/>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25400</xdr:colOff>
      <xdr:row>38</xdr:row>
      <xdr:rowOff>91820</xdr:rowOff>
    </xdr:from>
    <xdr:ext cx="736600" cy="259045"/>
    <xdr:sp macro="" textlink="">
      <xdr:nvSpPr>
        <xdr:cNvPr id="297" name="テキスト ボックス 296"/>
        <xdr:cNvSpPr txBox="1"/>
      </xdr:nvSpPr>
      <xdr:spPr>
        <a:xfrm>
          <a:off x="15798800" y="660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254000</xdr:colOff>
      <xdr:row>41</xdr:row>
      <xdr:rowOff>6350</xdr:rowOff>
    </xdr:to>
    <xdr:sp macro="" textlink="">
      <xdr:nvSpPr>
        <xdr:cNvPr id="298" name="円/楕円 297"/>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40</xdr:row>
      <xdr:rowOff>127000</xdr:rowOff>
    </xdr:from>
    <xdr:to>
      <xdr:col>22</xdr:col>
      <xdr:colOff>203200</xdr:colOff>
      <xdr:row>42</xdr:row>
      <xdr:rowOff>128815</xdr:rowOff>
    </xdr:to>
    <xdr:cxnSp macro="">
      <xdr:nvCxnSpPr>
        <xdr:cNvPr id="299" name="直線コネクタ 298"/>
        <xdr:cNvCxnSpPr/>
      </xdr:nvCxnSpPr>
      <xdr:spPr>
        <a:xfrm flipV="1">
          <a:off x="14401800" y="6985000"/>
          <a:ext cx="889000" cy="3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508000</xdr:colOff>
      <xdr:row>40</xdr:row>
      <xdr:rowOff>162577</xdr:rowOff>
    </xdr:from>
    <xdr:ext cx="762000" cy="259045"/>
    <xdr:sp macro="" textlink="">
      <xdr:nvSpPr>
        <xdr:cNvPr id="300" name="テキスト ボックス 299"/>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78015</xdr:rowOff>
    </xdr:from>
    <xdr:to>
      <xdr:col>21</xdr:col>
      <xdr:colOff>50800</xdr:colOff>
      <xdr:row>43</xdr:row>
      <xdr:rowOff>8165</xdr:rowOff>
    </xdr:to>
    <xdr:sp macro="" textlink="">
      <xdr:nvSpPr>
        <xdr:cNvPr id="301" name="円/楕円 300"/>
        <xdr:cNvSpPr/>
      </xdr:nvSpPr>
      <xdr:spPr>
        <a:xfrm>
          <a:off x="14351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42</xdr:row>
      <xdr:rowOff>128815</xdr:rowOff>
    </xdr:from>
    <xdr:to>
      <xdr:col>21</xdr:col>
      <xdr:colOff>0</xdr:colOff>
      <xdr:row>45</xdr:row>
      <xdr:rowOff>28122</xdr:rowOff>
    </xdr:to>
    <xdr:cxnSp macro="">
      <xdr:nvCxnSpPr>
        <xdr:cNvPr id="302" name="直線コネクタ 301"/>
        <xdr:cNvCxnSpPr/>
      </xdr:nvCxnSpPr>
      <xdr:spPr>
        <a:xfrm flipV="1">
          <a:off x="13512800" y="7329715"/>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304800</xdr:colOff>
      <xdr:row>42</xdr:row>
      <xdr:rowOff>164392</xdr:rowOff>
    </xdr:from>
    <xdr:ext cx="762000" cy="259045"/>
    <xdr:sp macro="" textlink="">
      <xdr:nvSpPr>
        <xdr:cNvPr id="303" name="テキスト ボックス 302"/>
        <xdr:cNvSpPr txBox="1"/>
      </xdr:nvSpPr>
      <xdr:spPr>
        <a:xfrm>
          <a:off x="14020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148772</xdr:rowOff>
    </xdr:from>
    <xdr:to>
      <xdr:col>19</xdr:col>
      <xdr:colOff>533400</xdr:colOff>
      <xdr:row>45</xdr:row>
      <xdr:rowOff>78922</xdr:rowOff>
    </xdr:to>
    <xdr:sp macro="" textlink="">
      <xdr:nvSpPr>
        <xdr:cNvPr id="304" name="円/楕円 303"/>
        <xdr:cNvSpPr/>
      </xdr:nvSpPr>
      <xdr:spPr>
        <a:xfrm>
          <a:off x="13462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63699</xdr:rowOff>
    </xdr:from>
    <xdr:ext cx="762000" cy="259045"/>
    <xdr:sp macro="" textlink="">
      <xdr:nvSpPr>
        <xdr:cNvPr id="305" name="テキスト ボックス 304"/>
        <xdr:cNvSpPr txBox="1"/>
      </xdr:nvSpPr>
      <xdr:spPr>
        <a:xfrm>
          <a:off x="13131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06" name="正方形/長方形 3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07" name="テキスト ボックス 3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08" name="テキスト ボックス 3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38100</xdr:colOff>
      <xdr:row>10</xdr:row>
      <xdr:rowOff>0</xdr:rowOff>
    </xdr:to>
    <xdr:sp macro="" textlink="">
      <xdr:nvSpPr>
        <xdr:cNvPr id="309" name="正方形/長方形 308"/>
        <xdr:cNvSpPr/>
      </xdr:nvSpPr>
      <xdr:spPr>
        <a:xfrm>
          <a:off x="17970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139700</xdr:colOff>
      <xdr:row>9</xdr:row>
      <xdr:rowOff>107950</xdr:rowOff>
    </xdr:from>
    <xdr:to>
      <xdr:col>28</xdr:col>
      <xdr:colOff>38100</xdr:colOff>
      <xdr:row>11</xdr:row>
      <xdr:rowOff>19050</xdr:rowOff>
    </xdr:to>
    <xdr:sp macro="" textlink="">
      <xdr:nvSpPr>
        <xdr:cNvPr id="310" name="正方形/長方形 309"/>
        <xdr:cNvSpPr/>
      </xdr:nvSpPr>
      <xdr:spPr>
        <a:xfrm>
          <a:off x="17970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28</xdr:col>
      <xdr:colOff>292100</xdr:colOff>
      <xdr:row>8</xdr:row>
      <xdr:rowOff>88900</xdr:rowOff>
    </xdr:from>
    <xdr:to>
      <xdr:col>30</xdr:col>
      <xdr:colOff>190500</xdr:colOff>
      <xdr:row>10</xdr:row>
      <xdr:rowOff>0</xdr:rowOff>
    </xdr:to>
    <xdr:sp macro="" textlink="">
      <xdr:nvSpPr>
        <xdr:cNvPr id="311" name="正方形/長方形 310"/>
        <xdr:cNvSpPr/>
      </xdr:nvSpPr>
      <xdr:spPr>
        <a:xfrm>
          <a:off x="19494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28</xdr:col>
      <xdr:colOff>292100</xdr:colOff>
      <xdr:row>9</xdr:row>
      <xdr:rowOff>107950</xdr:rowOff>
    </xdr:from>
    <xdr:to>
      <xdr:col>30</xdr:col>
      <xdr:colOff>190500</xdr:colOff>
      <xdr:row>11</xdr:row>
      <xdr:rowOff>19050</xdr:rowOff>
    </xdr:to>
    <xdr:sp macro="" textlink="">
      <xdr:nvSpPr>
        <xdr:cNvPr id="312" name="正方形/長方形 311"/>
        <xdr:cNvSpPr/>
      </xdr:nvSpPr>
      <xdr:spPr>
        <a:xfrm>
          <a:off x="19494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313" name="正方形/長方形 3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314" name="正方形/長方形 3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315" name="正方形/長方形 3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316" name="テキスト ボックス 3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将来負担額として算入される公営企業債等繰入見込額及び退職手当見込額の増、また、充当可能財源等として算入される充当可能基金について、財政調整基金残高等の減により、昨年度の</a:t>
          </a:r>
          <a:r>
            <a:rPr kumimoji="1" lang="en-US" altLang="ja-JP" sz="1300">
              <a:latin typeface="ＭＳ Ｐゴシック"/>
            </a:rPr>
            <a:t>31.6</a:t>
          </a:r>
          <a:r>
            <a:rPr kumimoji="1" lang="ja-JP" altLang="en-US" sz="1300">
              <a:latin typeface="ＭＳ Ｐゴシック"/>
            </a:rPr>
            <a:t>％から</a:t>
          </a:r>
          <a:r>
            <a:rPr kumimoji="1" lang="en-US" altLang="ja-JP" sz="1300">
              <a:latin typeface="ＭＳ Ｐゴシック"/>
            </a:rPr>
            <a:t>11.1</a:t>
          </a:r>
          <a:r>
            <a:rPr kumimoji="1" lang="ja-JP" altLang="en-US" sz="1300">
              <a:latin typeface="ＭＳ Ｐゴシック"/>
            </a:rPr>
            <a:t>ポイント上昇し</a:t>
          </a:r>
          <a:r>
            <a:rPr kumimoji="1" lang="en-US" altLang="ja-JP" sz="1300">
              <a:latin typeface="ＭＳ Ｐゴシック"/>
            </a:rPr>
            <a:t>42.7</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全国平均、茨城県平均を上回る状況となっているため、普通交付税への算入率の低い地方債の発行の抑制や高利債の借り換えなど、財政健全化に努める。</a:t>
          </a:r>
        </a:p>
      </xdr:txBody>
    </xdr:sp>
    <xdr:clientData/>
  </xdr:twoCellAnchor>
  <xdr:oneCellAnchor>
    <xdr:from>
      <xdr:col>18</xdr:col>
      <xdr:colOff>444500</xdr:colOff>
      <xdr:row>10</xdr:row>
      <xdr:rowOff>63500</xdr:rowOff>
    </xdr:from>
    <xdr:ext cx="298543" cy="225703"/>
    <xdr:sp macro="" textlink="">
      <xdr:nvSpPr>
        <xdr:cNvPr id="317" name="テキスト ボックス 3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318" name="直線コネクタ 3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319" name="テキスト ボックス 3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320" name="直線コネクタ 3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321" name="テキスト ボックス 3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322" name="直線コネクタ 3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323" name="テキスト ボックス 3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324" name="直線コネクタ 3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325" name="テキスト ボックス 3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326" name="直線コネクタ 3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327" name="テキスト ボックス 3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328" name="直線コネクタ 3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329" name="テキスト ボックス 328"/>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3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342900</xdr:colOff>
      <xdr:row>25</xdr:row>
      <xdr:rowOff>92727</xdr:rowOff>
    </xdr:from>
    <xdr:ext cx="762000" cy="259045"/>
    <xdr:sp macro="" textlink="">
      <xdr:nvSpPr>
        <xdr:cNvPr id="331" name="テキスト ボックス 33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332" name="テキスト ボックス 33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333" name="テキスト ボックス 33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334" name="テキスト ボックス 33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335" name="テキスト ボックス 33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98552</xdr:rowOff>
    </xdr:from>
    <xdr:to>
      <xdr:col>24</xdr:col>
      <xdr:colOff>609600</xdr:colOff>
      <xdr:row>18</xdr:row>
      <xdr:rowOff>28702</xdr:rowOff>
    </xdr:to>
    <xdr:sp macro="" textlink="">
      <xdr:nvSpPr>
        <xdr:cNvPr id="336" name="円/楕円 335"/>
        <xdr:cNvSpPr/>
      </xdr:nvSpPr>
      <xdr:spPr>
        <a:xfrm>
          <a:off x="16967200" y="301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406400</xdr:colOff>
      <xdr:row>14</xdr:row>
      <xdr:rowOff>128016</xdr:rowOff>
    </xdr:from>
    <xdr:to>
      <xdr:col>24</xdr:col>
      <xdr:colOff>558800</xdr:colOff>
      <xdr:row>17</xdr:row>
      <xdr:rowOff>149352</xdr:rowOff>
    </xdr:to>
    <xdr:cxnSp macro="">
      <xdr:nvCxnSpPr>
        <xdr:cNvPr id="337" name="直線コネクタ 336"/>
        <xdr:cNvCxnSpPr/>
      </xdr:nvCxnSpPr>
      <xdr:spPr>
        <a:xfrm>
          <a:off x="16179800" y="2528316"/>
          <a:ext cx="838200" cy="53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70629</xdr:rowOff>
    </xdr:from>
    <xdr:ext cx="762000" cy="259045"/>
    <xdr:sp macro="" textlink="">
      <xdr:nvSpPr>
        <xdr:cNvPr id="338" name="将来負担の状況該当値テキスト"/>
        <xdr:cNvSpPr txBox="1"/>
      </xdr:nvSpPr>
      <xdr:spPr>
        <a:xfrm>
          <a:off x="17106900" y="298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77216</xdr:rowOff>
    </xdr:from>
    <xdr:to>
      <xdr:col>23</xdr:col>
      <xdr:colOff>457200</xdr:colOff>
      <xdr:row>15</xdr:row>
      <xdr:rowOff>7366</xdr:rowOff>
    </xdr:to>
    <xdr:sp macro="" textlink="">
      <xdr:nvSpPr>
        <xdr:cNvPr id="339" name="円/楕円 338"/>
        <xdr:cNvSpPr/>
      </xdr:nvSpPr>
      <xdr:spPr>
        <a:xfrm>
          <a:off x="16129000" y="247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128016</xdr:rowOff>
    </xdr:from>
    <xdr:to>
      <xdr:col>23</xdr:col>
      <xdr:colOff>406400</xdr:colOff>
      <xdr:row>17</xdr:row>
      <xdr:rowOff>144526</xdr:rowOff>
    </xdr:to>
    <xdr:cxnSp macro="">
      <xdr:nvCxnSpPr>
        <xdr:cNvPr id="340" name="直線コネクタ 339"/>
        <xdr:cNvCxnSpPr/>
      </xdr:nvCxnSpPr>
      <xdr:spPr>
        <a:xfrm flipV="1">
          <a:off x="15290800" y="2528316"/>
          <a:ext cx="8890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25400</xdr:colOff>
      <xdr:row>14</xdr:row>
      <xdr:rowOff>163593</xdr:rowOff>
    </xdr:from>
    <xdr:ext cx="736600" cy="259045"/>
    <xdr:sp macro="" textlink="">
      <xdr:nvSpPr>
        <xdr:cNvPr id="341" name="テキスト ボックス 340"/>
        <xdr:cNvSpPr txBox="1"/>
      </xdr:nvSpPr>
      <xdr:spPr>
        <a:xfrm>
          <a:off x="15798800" y="2563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93726</xdr:rowOff>
    </xdr:from>
    <xdr:to>
      <xdr:col>22</xdr:col>
      <xdr:colOff>254000</xdr:colOff>
      <xdr:row>18</xdr:row>
      <xdr:rowOff>23876</xdr:rowOff>
    </xdr:to>
    <xdr:sp macro="" textlink="">
      <xdr:nvSpPr>
        <xdr:cNvPr id="342" name="円/楕円 341"/>
        <xdr:cNvSpPr/>
      </xdr:nvSpPr>
      <xdr:spPr>
        <a:xfrm>
          <a:off x="15240000" y="30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17</xdr:row>
      <xdr:rowOff>144526</xdr:rowOff>
    </xdr:from>
    <xdr:to>
      <xdr:col>22</xdr:col>
      <xdr:colOff>203200</xdr:colOff>
      <xdr:row>20</xdr:row>
      <xdr:rowOff>127254</xdr:rowOff>
    </xdr:to>
    <xdr:cxnSp macro="">
      <xdr:nvCxnSpPr>
        <xdr:cNvPr id="343" name="直線コネクタ 342"/>
        <xdr:cNvCxnSpPr/>
      </xdr:nvCxnSpPr>
      <xdr:spPr>
        <a:xfrm flipV="1">
          <a:off x="14401800" y="3059176"/>
          <a:ext cx="889000" cy="49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508000</xdr:colOff>
      <xdr:row>18</xdr:row>
      <xdr:rowOff>8653</xdr:rowOff>
    </xdr:from>
    <xdr:ext cx="762000" cy="259045"/>
    <xdr:sp macro="" textlink="">
      <xdr:nvSpPr>
        <xdr:cNvPr id="344" name="テキスト ボックス 343"/>
        <xdr:cNvSpPr txBox="1"/>
      </xdr:nvSpPr>
      <xdr:spPr>
        <a:xfrm>
          <a:off x="14909800" y="309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76454</xdr:rowOff>
    </xdr:from>
    <xdr:to>
      <xdr:col>21</xdr:col>
      <xdr:colOff>50800</xdr:colOff>
      <xdr:row>21</xdr:row>
      <xdr:rowOff>6604</xdr:rowOff>
    </xdr:to>
    <xdr:sp macro="" textlink="">
      <xdr:nvSpPr>
        <xdr:cNvPr id="345" name="円/楕円 344"/>
        <xdr:cNvSpPr/>
      </xdr:nvSpPr>
      <xdr:spPr>
        <a:xfrm>
          <a:off x="14351000" y="350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20</xdr:row>
      <xdr:rowOff>127254</xdr:rowOff>
    </xdr:from>
    <xdr:to>
      <xdr:col>21</xdr:col>
      <xdr:colOff>0</xdr:colOff>
      <xdr:row>21</xdr:row>
      <xdr:rowOff>47498</xdr:rowOff>
    </xdr:to>
    <xdr:cxnSp macro="">
      <xdr:nvCxnSpPr>
        <xdr:cNvPr id="346" name="直線コネクタ 345"/>
        <xdr:cNvCxnSpPr/>
      </xdr:nvCxnSpPr>
      <xdr:spPr>
        <a:xfrm flipV="1">
          <a:off x="13512800" y="355625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304800</xdr:colOff>
      <xdr:row>20</xdr:row>
      <xdr:rowOff>162831</xdr:rowOff>
    </xdr:from>
    <xdr:ext cx="762000" cy="259045"/>
    <xdr:sp macro="" textlink="">
      <xdr:nvSpPr>
        <xdr:cNvPr id="347" name="テキスト ボックス 346"/>
        <xdr:cNvSpPr txBox="1"/>
      </xdr:nvSpPr>
      <xdr:spPr>
        <a:xfrm>
          <a:off x="14020800" y="359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168148</xdr:rowOff>
    </xdr:from>
    <xdr:to>
      <xdr:col>19</xdr:col>
      <xdr:colOff>533400</xdr:colOff>
      <xdr:row>21</xdr:row>
      <xdr:rowOff>98298</xdr:rowOff>
    </xdr:to>
    <xdr:sp macro="" textlink="">
      <xdr:nvSpPr>
        <xdr:cNvPr id="348" name="円/楕円 347"/>
        <xdr:cNvSpPr/>
      </xdr:nvSpPr>
      <xdr:spPr>
        <a:xfrm>
          <a:off x="13462000" y="359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83075</xdr:rowOff>
    </xdr:from>
    <xdr:ext cx="762000" cy="259045"/>
    <xdr:sp macro="" textlink="">
      <xdr:nvSpPr>
        <xdr:cNvPr id="349" name="テキスト ボックス 348"/>
        <xdr:cNvSpPr txBox="1"/>
      </xdr:nvSpPr>
      <xdr:spPr>
        <a:xfrm>
          <a:off x="13131800" y="368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茨城県筑西市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106,874
104,731
205.30
44,413,753
42,284,599
2,062,174
25,371,719
40,761,859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42.7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11</xdr:row>
      <xdr:rowOff>19050</xdr:rowOff>
    </xdr:to>
    <xdr:sp macro="" textlink="">
      <xdr:nvSpPr>
        <xdr:cNvPr id="19" name="角丸四角形 18"/>
        <xdr:cNvSpPr/>
      </xdr:nvSpPr>
      <xdr:spPr>
        <a:xfrm>
          <a:off x="10566400" y="1524000"/>
          <a:ext cx="14351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69850</xdr:rowOff>
    </xdr:from>
    <xdr:to>
      <xdr:col>17</xdr:col>
      <xdr:colOff>419100</xdr:colOff>
      <xdr:row>10</xdr:row>
      <xdr:rowOff>152400</xdr:rowOff>
    </xdr:to>
    <xdr:sp macro="" textlink="">
      <xdr:nvSpPr>
        <xdr:cNvPr id="20" name="正方形/長方形 19"/>
        <xdr:cNvSpPr/>
      </xdr:nvSpPr>
      <xdr:spPr>
        <a:xfrm>
          <a:off x="10826750" y="16129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371475</xdr:colOff>
      <xdr:row>9</xdr:row>
      <xdr:rowOff>158750</xdr:rowOff>
    </xdr:from>
    <xdr:to>
      <xdr:col>15</xdr:col>
      <xdr:colOff>542925</xdr:colOff>
      <xdr:row>9</xdr:row>
      <xdr:rowOff>158750</xdr:rowOff>
    </xdr:to>
    <xdr:cxnSp macro="">
      <xdr:nvCxnSpPr>
        <xdr:cNvPr id="21" name="直線コネクタ 20"/>
        <xdr:cNvCxnSpPr/>
      </xdr:nvCxnSpPr>
      <xdr:spPr>
        <a:xfrm>
          <a:off x="10668000" y="17018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107950</xdr:rowOff>
    </xdr:from>
    <xdr:to>
      <xdr:col>15</xdr:col>
      <xdr:colOff>508000</xdr:colOff>
      <xdr:row>10</xdr:row>
      <xdr:rowOff>38100</xdr:rowOff>
    </xdr:to>
    <xdr:sp macro="" textlink="">
      <xdr:nvSpPr>
        <xdr:cNvPr id="22" name="円/楕円 21"/>
        <xdr:cNvSpPr/>
      </xdr:nvSpPr>
      <xdr:spPr>
        <a:xfrm>
          <a:off x="10702925" y="16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3175</xdr:colOff>
      <xdr:row>20</xdr:row>
      <xdr:rowOff>63500</xdr:rowOff>
    </xdr:from>
    <xdr:ext cx="8896666" cy="259045"/>
    <xdr:sp macro="" textlink="">
      <xdr:nvSpPr>
        <xdr:cNvPr id="23" name="テキスト ボックス 22"/>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24" name="テキスト ボックス 23"/>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25" name="テキスト ボックス 24"/>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26" name="テキスト ボックス 25"/>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27" name="正方形/長方形 26"/>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9</xdr:col>
      <xdr:colOff>612775</xdr:colOff>
      <xdr:row>29</xdr:row>
      <xdr:rowOff>44450</xdr:rowOff>
    </xdr:to>
    <xdr:sp macro="" textlink="">
      <xdr:nvSpPr>
        <xdr:cNvPr id="28" name="正方形/長方形 27"/>
        <xdr:cNvSpPr/>
      </xdr:nvSpPr>
      <xdr:spPr>
        <a:xfrm>
          <a:off x="53975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7</xdr:col>
      <xdr:colOff>587375</xdr:colOff>
      <xdr:row>28</xdr:row>
      <xdr:rowOff>152400</xdr:rowOff>
    </xdr:from>
    <xdr:to>
      <xdr:col>9</xdr:col>
      <xdr:colOff>612775</xdr:colOff>
      <xdr:row>30</xdr:row>
      <xdr:rowOff>63500</xdr:rowOff>
    </xdr:to>
    <xdr:sp macro="" textlink="">
      <xdr:nvSpPr>
        <xdr:cNvPr id="29" name="正方形/長方形 28"/>
        <xdr:cNvSpPr/>
      </xdr:nvSpPr>
      <xdr:spPr>
        <a:xfrm>
          <a:off x="53975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371475</xdr:colOff>
      <xdr:row>29</xdr:row>
      <xdr:rowOff>44450</xdr:rowOff>
    </xdr:to>
    <xdr:sp macro="" textlink="">
      <xdr:nvSpPr>
        <xdr:cNvPr id="30" name="正方形/長方形 29"/>
        <xdr:cNvSpPr/>
      </xdr:nvSpPr>
      <xdr:spPr>
        <a:xfrm>
          <a:off x="70866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10</xdr:col>
      <xdr:colOff>219075</xdr:colOff>
      <xdr:row>28</xdr:row>
      <xdr:rowOff>152400</xdr:rowOff>
    </xdr:from>
    <xdr:to>
      <xdr:col>12</xdr:col>
      <xdr:colOff>371475</xdr:colOff>
      <xdr:row>30</xdr:row>
      <xdr:rowOff>63500</xdr:rowOff>
    </xdr:to>
    <xdr:sp macro="" textlink="">
      <xdr:nvSpPr>
        <xdr:cNvPr id="31" name="正方形/長方形 30"/>
        <xdr:cNvSpPr/>
      </xdr:nvSpPr>
      <xdr:spPr>
        <a:xfrm>
          <a:off x="70866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2" name="正方形/長方形 31"/>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33" name="正方形/長方形 32"/>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34" name="正方形/長方形 33"/>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35" name="テキスト ボックス 34"/>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昨年度より歳出決算額で</a:t>
          </a:r>
          <a:r>
            <a:rPr kumimoji="1" lang="en-US" altLang="ja-JP" sz="1300">
              <a:latin typeface="ＭＳ Ｐゴシック"/>
            </a:rPr>
            <a:t>22</a:t>
          </a:r>
          <a:r>
            <a:rPr kumimoji="1" lang="ja-JP" altLang="en-US" sz="1300">
              <a:latin typeface="ＭＳ Ｐゴシック"/>
            </a:rPr>
            <a:t>百万円、歳出経常一般財源で</a:t>
          </a:r>
          <a:r>
            <a:rPr kumimoji="1" lang="en-US" altLang="ja-JP" sz="1300">
              <a:latin typeface="ＭＳ Ｐゴシック"/>
            </a:rPr>
            <a:t>36</a:t>
          </a:r>
          <a:r>
            <a:rPr kumimoji="1" lang="ja-JP" altLang="en-US" sz="1300">
              <a:latin typeface="ＭＳ Ｐゴシック"/>
            </a:rPr>
            <a:t>百万円の増、更に分母となる歳入経常一般財源の減</a:t>
          </a:r>
          <a:r>
            <a:rPr kumimoji="1" lang="en-US" altLang="ja-JP" sz="1300">
              <a:latin typeface="ＭＳ Ｐゴシック"/>
            </a:rPr>
            <a:t>(2,663</a:t>
          </a:r>
          <a:r>
            <a:rPr kumimoji="1" lang="ja-JP" altLang="en-US" sz="1300">
              <a:latin typeface="ＭＳ Ｐゴシック"/>
            </a:rPr>
            <a:t>百万円</a:t>
          </a:r>
          <a:r>
            <a:rPr kumimoji="1" lang="en-US" altLang="ja-JP" sz="1300">
              <a:latin typeface="ＭＳ Ｐゴシック"/>
            </a:rPr>
            <a:t>)</a:t>
          </a:r>
          <a:r>
            <a:rPr kumimoji="1" lang="ja-JP" altLang="en-US" sz="1300">
              <a:latin typeface="ＭＳ Ｐゴシック"/>
            </a:rPr>
            <a:t>等により、昨年度の</a:t>
          </a:r>
          <a:r>
            <a:rPr kumimoji="1" lang="en-US" altLang="ja-JP" sz="1300">
              <a:latin typeface="ＭＳ Ｐゴシック"/>
            </a:rPr>
            <a:t>19.9</a:t>
          </a:r>
          <a:r>
            <a:rPr kumimoji="1" lang="ja-JP" altLang="en-US" sz="1300">
              <a:latin typeface="ＭＳ Ｐゴシック"/>
            </a:rPr>
            <a:t>％から</a:t>
          </a:r>
          <a:r>
            <a:rPr kumimoji="1" lang="en-US" altLang="ja-JP" sz="1300">
              <a:latin typeface="ＭＳ Ｐゴシック"/>
            </a:rPr>
            <a:t>2.9</a:t>
          </a:r>
          <a:r>
            <a:rPr kumimoji="1" lang="ja-JP" altLang="en-US" sz="1300">
              <a:latin typeface="ＭＳ Ｐゴシック"/>
            </a:rPr>
            <a:t>ポイント上昇し</a:t>
          </a:r>
          <a:r>
            <a:rPr kumimoji="1" lang="en-US" altLang="ja-JP" sz="1300">
              <a:latin typeface="ＭＳ Ｐゴシック"/>
            </a:rPr>
            <a:t>22.8</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全国平均、茨城県平均ともに下回っているものの、今後も行政改革大綱に基づく行政改革アクションプラン及び定員適正化計画等の推進により、一層の職員定数・給与の適正化に努める。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36" name="テキスト ボックス 35"/>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37" name="直線コネクタ 36"/>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38" name="テキスト ボックス 37"/>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39" name="直線コネクタ 38"/>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0" name="テキスト ボックス 39"/>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1" name="直線コネクタ 40"/>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2" name="テキスト ボックス 41"/>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43" name="直線コネクタ 42"/>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44" name="テキスト ボックス 43"/>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23.0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45" name="直線コネクタ 44"/>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46" name="テキスト ボックス 45"/>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47" name="直線コネクタ 46"/>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48" name="テキスト ボックス 47"/>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49" name="直線コネクタ 48"/>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0" name="テキスト ボックス 49"/>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1" name="直線コネクタ 50"/>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2" name="テキスト ボックス 51"/>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3"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485775</xdr:colOff>
      <xdr:row>44</xdr:row>
      <xdr:rowOff>10177</xdr:rowOff>
    </xdr:from>
    <xdr:ext cx="762000" cy="259045"/>
    <xdr:sp macro="" textlink="">
      <xdr:nvSpPr>
        <xdr:cNvPr id="54" name="テキスト ボックス 5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55" name="テキスト ボックス 5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56" name="テキスト ボックス 5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57" name="テキスト ボックス 5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58" name="テキスト ボックス 5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59" name="円/楕円 58"/>
        <xdr:cNvSpPr/>
      </xdr:nvSpPr>
      <xdr:spPr>
        <a:xfrm>
          <a:off x="47752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549275</xdr:colOff>
      <xdr:row>32</xdr:row>
      <xdr:rowOff>78014</xdr:rowOff>
    </xdr:from>
    <xdr:to>
      <xdr:col>7</xdr:col>
      <xdr:colOff>15875</xdr:colOff>
      <xdr:row>37</xdr:row>
      <xdr:rowOff>167822</xdr:rowOff>
    </xdr:to>
    <xdr:cxnSp macro="">
      <xdr:nvCxnSpPr>
        <xdr:cNvPr id="60" name="直線コネクタ 59"/>
        <xdr:cNvCxnSpPr/>
      </xdr:nvCxnSpPr>
      <xdr:spPr>
        <a:xfrm>
          <a:off x="3987800" y="5564414"/>
          <a:ext cx="838200" cy="94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1" name="人件費該当値テキスト"/>
        <xdr:cNvSpPr txBox="1"/>
      </xdr:nvSpPr>
      <xdr:spPr>
        <a:xfrm>
          <a:off x="4914900" y="643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27214</xdr:rowOff>
    </xdr:from>
    <xdr:to>
      <xdr:col>5</xdr:col>
      <xdr:colOff>600075</xdr:colOff>
      <xdr:row>32</xdr:row>
      <xdr:rowOff>128814</xdr:rowOff>
    </xdr:to>
    <xdr:sp macro="" textlink="">
      <xdr:nvSpPr>
        <xdr:cNvPr id="62" name="円/楕円 61"/>
        <xdr:cNvSpPr/>
      </xdr:nvSpPr>
      <xdr:spPr>
        <a:xfrm>
          <a:off x="3937000" y="55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32</xdr:row>
      <xdr:rowOff>78014</xdr:rowOff>
    </xdr:from>
    <xdr:to>
      <xdr:col>5</xdr:col>
      <xdr:colOff>549275</xdr:colOff>
      <xdr:row>36</xdr:row>
      <xdr:rowOff>45357</xdr:rowOff>
    </xdr:to>
    <xdr:cxnSp macro="">
      <xdr:nvCxnSpPr>
        <xdr:cNvPr id="63" name="直線コネクタ 62"/>
        <xdr:cNvCxnSpPr/>
      </xdr:nvCxnSpPr>
      <xdr:spPr>
        <a:xfrm flipV="1">
          <a:off x="3098800" y="5564414"/>
          <a:ext cx="889000" cy="6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168275</xdr:colOff>
      <xdr:row>30</xdr:row>
      <xdr:rowOff>138991</xdr:rowOff>
    </xdr:from>
    <xdr:ext cx="736600" cy="259045"/>
    <xdr:sp macro="" textlink="">
      <xdr:nvSpPr>
        <xdr:cNvPr id="64" name="テキスト ボックス 63"/>
        <xdr:cNvSpPr txBox="1"/>
      </xdr:nvSpPr>
      <xdr:spPr>
        <a:xfrm>
          <a:off x="3606800" y="5282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166007</xdr:rowOff>
    </xdr:from>
    <xdr:to>
      <xdr:col>4</xdr:col>
      <xdr:colOff>396875</xdr:colOff>
      <xdr:row>36</xdr:row>
      <xdr:rowOff>96157</xdr:rowOff>
    </xdr:to>
    <xdr:sp macro="" textlink="">
      <xdr:nvSpPr>
        <xdr:cNvPr id="65" name="円/楕円 64"/>
        <xdr:cNvSpPr/>
      </xdr:nvSpPr>
      <xdr:spPr>
        <a:xfrm>
          <a:off x="3048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142875</xdr:colOff>
      <xdr:row>36</xdr:row>
      <xdr:rowOff>45357</xdr:rowOff>
    </xdr:from>
    <xdr:to>
      <xdr:col>4</xdr:col>
      <xdr:colOff>346075</xdr:colOff>
      <xdr:row>39</xdr:row>
      <xdr:rowOff>151493</xdr:rowOff>
    </xdr:to>
    <xdr:cxnSp macro="">
      <xdr:nvCxnSpPr>
        <xdr:cNvPr id="66" name="直線コネクタ 65"/>
        <xdr:cNvCxnSpPr/>
      </xdr:nvCxnSpPr>
      <xdr:spPr>
        <a:xfrm flipV="1">
          <a:off x="2209800" y="6217557"/>
          <a:ext cx="889000" cy="62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650875</xdr:colOff>
      <xdr:row>36</xdr:row>
      <xdr:rowOff>80934</xdr:rowOff>
    </xdr:from>
    <xdr:ext cx="762000" cy="259045"/>
    <xdr:sp macro="" textlink="">
      <xdr:nvSpPr>
        <xdr:cNvPr id="67" name="テキスト ボックス 66"/>
        <xdr:cNvSpPr txBox="1"/>
      </xdr:nvSpPr>
      <xdr:spPr>
        <a:xfrm>
          <a:off x="2717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100693</xdr:rowOff>
    </xdr:from>
    <xdr:to>
      <xdr:col>3</xdr:col>
      <xdr:colOff>193675</xdr:colOff>
      <xdr:row>40</xdr:row>
      <xdr:rowOff>30843</xdr:rowOff>
    </xdr:to>
    <xdr:sp macro="" textlink="">
      <xdr:nvSpPr>
        <xdr:cNvPr id="68" name="円/楕円 67"/>
        <xdr:cNvSpPr/>
      </xdr:nvSpPr>
      <xdr:spPr>
        <a:xfrm>
          <a:off x="2159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625475</xdr:colOff>
      <xdr:row>39</xdr:row>
      <xdr:rowOff>151493</xdr:rowOff>
    </xdr:from>
    <xdr:to>
      <xdr:col>3</xdr:col>
      <xdr:colOff>142875</xdr:colOff>
      <xdr:row>41</xdr:row>
      <xdr:rowOff>4535</xdr:rowOff>
    </xdr:to>
    <xdr:cxnSp macro="">
      <xdr:nvCxnSpPr>
        <xdr:cNvPr id="69" name="直線コネクタ 68"/>
        <xdr:cNvCxnSpPr/>
      </xdr:nvCxnSpPr>
      <xdr:spPr>
        <a:xfrm flipV="1">
          <a:off x="1320800" y="68380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447675</xdr:colOff>
      <xdr:row>40</xdr:row>
      <xdr:rowOff>15620</xdr:rowOff>
    </xdr:from>
    <xdr:ext cx="762000" cy="259045"/>
    <xdr:sp macro="" textlink="">
      <xdr:nvSpPr>
        <xdr:cNvPr id="70" name="テキスト ボックス 69"/>
        <xdr:cNvSpPr txBox="1"/>
      </xdr:nvSpPr>
      <xdr:spPr>
        <a:xfrm>
          <a:off x="1828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125185</xdr:rowOff>
    </xdr:from>
    <xdr:to>
      <xdr:col>1</xdr:col>
      <xdr:colOff>676275</xdr:colOff>
      <xdr:row>41</xdr:row>
      <xdr:rowOff>55335</xdr:rowOff>
    </xdr:to>
    <xdr:sp macro="" textlink="">
      <xdr:nvSpPr>
        <xdr:cNvPr id="71" name="円/楕円 70"/>
        <xdr:cNvSpPr/>
      </xdr:nvSpPr>
      <xdr:spPr>
        <a:xfrm>
          <a:off x="1270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40112</xdr:rowOff>
    </xdr:from>
    <xdr:ext cx="762000" cy="259045"/>
    <xdr:sp macro="" textlink="">
      <xdr:nvSpPr>
        <xdr:cNvPr id="72" name="テキスト ボックス 71"/>
        <xdr:cNvSpPr txBox="1"/>
      </xdr:nvSpPr>
      <xdr:spPr>
        <a:xfrm>
          <a:off x="939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73" name="正方形/長方形 7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26</xdr:col>
      <xdr:colOff>628650</xdr:colOff>
      <xdr:row>9</xdr:row>
      <xdr:rowOff>44450</xdr:rowOff>
    </xdr:to>
    <xdr:sp macro="" textlink="">
      <xdr:nvSpPr>
        <xdr:cNvPr id="74" name="正方形/長方形 73"/>
        <xdr:cNvSpPr/>
      </xdr:nvSpPr>
      <xdr:spPr>
        <a:xfrm>
          <a:off x="170815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24</xdr:col>
      <xdr:colOff>603250</xdr:colOff>
      <xdr:row>8</xdr:row>
      <xdr:rowOff>152400</xdr:rowOff>
    </xdr:from>
    <xdr:to>
      <xdr:col>26</xdr:col>
      <xdr:colOff>628650</xdr:colOff>
      <xdr:row>10</xdr:row>
      <xdr:rowOff>63500</xdr:rowOff>
    </xdr:to>
    <xdr:sp macro="" textlink="">
      <xdr:nvSpPr>
        <xdr:cNvPr id="75" name="正方形/長方形 74"/>
        <xdr:cNvSpPr/>
      </xdr:nvSpPr>
      <xdr:spPr>
        <a:xfrm>
          <a:off x="170815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387350</xdr:colOff>
      <xdr:row>9</xdr:row>
      <xdr:rowOff>44450</xdr:rowOff>
    </xdr:to>
    <xdr:sp macro="" textlink="">
      <xdr:nvSpPr>
        <xdr:cNvPr id="76" name="正方形/長方形 75"/>
        <xdr:cNvSpPr/>
      </xdr:nvSpPr>
      <xdr:spPr>
        <a:xfrm>
          <a:off x="187706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27</xdr:col>
      <xdr:colOff>234950</xdr:colOff>
      <xdr:row>8</xdr:row>
      <xdr:rowOff>152400</xdr:rowOff>
    </xdr:from>
    <xdr:to>
      <xdr:col>29</xdr:col>
      <xdr:colOff>387350</xdr:colOff>
      <xdr:row>10</xdr:row>
      <xdr:rowOff>63500</xdr:rowOff>
    </xdr:to>
    <xdr:sp macro="" textlink="">
      <xdr:nvSpPr>
        <xdr:cNvPr id="77" name="正方形/長方形 76"/>
        <xdr:cNvSpPr/>
      </xdr:nvSpPr>
      <xdr:spPr>
        <a:xfrm>
          <a:off x="187706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78" name="正方形/長方形 7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79" name="正方形/長方形 7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80" name="正方形/長方形 7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81" name="テキスト ボックス 8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ふるさと納税推進事業等の増により歳出決算額が</a:t>
          </a:r>
          <a:r>
            <a:rPr kumimoji="1" lang="en-US" altLang="ja-JP" sz="1300">
              <a:latin typeface="ＭＳ Ｐゴシック"/>
            </a:rPr>
            <a:t>112</a:t>
          </a:r>
          <a:r>
            <a:rPr kumimoji="1" lang="ja-JP" altLang="en-US" sz="1300">
              <a:latin typeface="ＭＳ Ｐゴシック"/>
            </a:rPr>
            <a:t>百万円増、歳出経常一般財源で</a:t>
          </a:r>
          <a:r>
            <a:rPr kumimoji="1" lang="en-US" altLang="ja-JP" sz="1300">
              <a:latin typeface="ＭＳ Ｐゴシック"/>
            </a:rPr>
            <a:t>13</a:t>
          </a:r>
          <a:r>
            <a:rPr kumimoji="1" lang="ja-JP" altLang="en-US" sz="1300">
              <a:latin typeface="ＭＳ Ｐゴシック"/>
            </a:rPr>
            <a:t>百万円増、分母となる歳入経常一般財源の減</a:t>
          </a:r>
          <a:r>
            <a:rPr kumimoji="1" lang="en-US" altLang="ja-JP" sz="1300">
              <a:latin typeface="ＭＳ Ｐゴシック"/>
            </a:rPr>
            <a:t>(2,663</a:t>
          </a:r>
          <a:r>
            <a:rPr kumimoji="1" lang="ja-JP" altLang="en-US" sz="1300">
              <a:latin typeface="ＭＳ Ｐゴシック"/>
            </a:rPr>
            <a:t>百万円</a:t>
          </a:r>
          <a:r>
            <a:rPr kumimoji="1" lang="en-US" altLang="ja-JP" sz="1300">
              <a:latin typeface="ＭＳ Ｐゴシック"/>
            </a:rPr>
            <a:t>)</a:t>
          </a:r>
          <a:r>
            <a:rPr kumimoji="1" lang="ja-JP" altLang="en-US" sz="1300">
              <a:latin typeface="ＭＳ Ｐゴシック"/>
            </a:rPr>
            <a:t>等により、昨年度の</a:t>
          </a:r>
          <a:r>
            <a:rPr kumimoji="1" lang="en-US" altLang="ja-JP" sz="1300">
              <a:latin typeface="ＭＳ Ｐゴシック"/>
            </a:rPr>
            <a:t>10.4</a:t>
          </a:r>
          <a:r>
            <a:rPr kumimoji="1" lang="ja-JP" altLang="en-US" sz="1300">
              <a:latin typeface="ＭＳ Ｐゴシック"/>
            </a:rPr>
            <a:t>％から</a:t>
          </a:r>
          <a:r>
            <a:rPr kumimoji="1" lang="en-US" altLang="ja-JP" sz="1300">
              <a:latin typeface="ＭＳ Ｐゴシック"/>
            </a:rPr>
            <a:t>1.5</a:t>
          </a:r>
          <a:r>
            <a:rPr kumimoji="1" lang="ja-JP" altLang="en-US" sz="1300">
              <a:latin typeface="ＭＳ Ｐゴシック"/>
            </a:rPr>
            <a:t>ポイント上昇し</a:t>
          </a:r>
          <a:r>
            <a:rPr kumimoji="1" lang="en-US" altLang="ja-JP" sz="1300">
              <a:latin typeface="ＭＳ Ｐゴシック"/>
            </a:rPr>
            <a:t>11.9</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全国平均、茨城県平均ともに下回っているものの、引き続き、事務事業の整理、合理化等を進め、一層の経費削減に努める。</a:t>
          </a:r>
        </a:p>
      </xdr:txBody>
    </xdr:sp>
    <xdr:clientData/>
  </xdr:twoCellAnchor>
  <xdr:oneCellAnchor>
    <xdr:from>
      <xdr:col>18</xdr:col>
      <xdr:colOff>44450</xdr:colOff>
      <xdr:row>9</xdr:row>
      <xdr:rowOff>107950</xdr:rowOff>
    </xdr:from>
    <xdr:ext cx="298543" cy="225703"/>
    <xdr:sp macro="" textlink="">
      <xdr:nvSpPr>
        <xdr:cNvPr id="82" name="テキスト ボックス 8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83" name="直線コネクタ 8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84" name="テキスト ボックス 8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85" name="直線コネクタ 8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86" name="テキスト ボックス 8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87" name="直線コネクタ 8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88" name="テキスト ボックス 8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89" name="直線コネクタ 8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90" name="テキスト ボックス 8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91" name="直線コネクタ 9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92" name="テキスト ボックス 9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93" name="直線コネクタ 9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94" name="テキスト ボックス 9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95" name="直線コネクタ 9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96" name="テキスト ボックス 9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97" name="直線コネクタ 9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98" name="テキスト ボックス 9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9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501650</xdr:colOff>
      <xdr:row>24</xdr:row>
      <xdr:rowOff>10177</xdr:rowOff>
    </xdr:from>
    <xdr:ext cx="762000" cy="259045"/>
    <xdr:sp macro="" textlink="">
      <xdr:nvSpPr>
        <xdr:cNvPr id="100" name="テキスト ボックス 9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01" name="テキスト ボックス 10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02" name="テキスト ボックス 10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03" name="テキスト ボックス 10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04" name="テキスト ボックス 10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166007</xdr:rowOff>
    </xdr:from>
    <xdr:to>
      <xdr:col>24</xdr:col>
      <xdr:colOff>82550</xdr:colOff>
      <xdr:row>16</xdr:row>
      <xdr:rowOff>96157</xdr:rowOff>
    </xdr:to>
    <xdr:sp macro="" textlink="">
      <xdr:nvSpPr>
        <xdr:cNvPr id="105" name="円/楕円 104"/>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565150</xdr:colOff>
      <xdr:row>13</xdr:row>
      <xdr:rowOff>69850</xdr:rowOff>
    </xdr:from>
    <xdr:to>
      <xdr:col>24</xdr:col>
      <xdr:colOff>31750</xdr:colOff>
      <xdr:row>16</xdr:row>
      <xdr:rowOff>45357</xdr:rowOff>
    </xdr:to>
    <xdr:cxnSp macro="">
      <xdr:nvCxnSpPr>
        <xdr:cNvPr id="106" name="直線コネクタ 105"/>
        <xdr:cNvCxnSpPr/>
      </xdr:nvCxnSpPr>
      <xdr:spPr>
        <a:xfrm>
          <a:off x="15671800" y="2298700"/>
          <a:ext cx="8382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138084</xdr:rowOff>
    </xdr:from>
    <xdr:ext cx="762000" cy="259045"/>
    <xdr:sp macro="" textlink="">
      <xdr:nvSpPr>
        <xdr:cNvPr id="107" name="物件費該当値テキスト"/>
        <xdr:cNvSpPr txBox="1"/>
      </xdr:nvSpPr>
      <xdr:spPr>
        <a:xfrm>
          <a:off x="16598900" y="270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19050</xdr:rowOff>
    </xdr:from>
    <xdr:to>
      <xdr:col>22</xdr:col>
      <xdr:colOff>615950</xdr:colOff>
      <xdr:row>13</xdr:row>
      <xdr:rowOff>120650</xdr:rowOff>
    </xdr:to>
    <xdr:sp macro="" textlink="">
      <xdr:nvSpPr>
        <xdr:cNvPr id="108" name="円/楕円 107"/>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69850</xdr:rowOff>
    </xdr:from>
    <xdr:to>
      <xdr:col>22</xdr:col>
      <xdr:colOff>565150</xdr:colOff>
      <xdr:row>14</xdr:row>
      <xdr:rowOff>127000</xdr:rowOff>
    </xdr:to>
    <xdr:cxnSp macro="">
      <xdr:nvCxnSpPr>
        <xdr:cNvPr id="109" name="直線コネクタ 108"/>
        <xdr:cNvCxnSpPr/>
      </xdr:nvCxnSpPr>
      <xdr:spPr>
        <a:xfrm flipV="1">
          <a:off x="14782800" y="2298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184150</xdr:colOff>
      <xdr:row>11</xdr:row>
      <xdr:rowOff>130827</xdr:rowOff>
    </xdr:from>
    <xdr:ext cx="736600" cy="259045"/>
    <xdr:sp macro="" textlink="">
      <xdr:nvSpPr>
        <xdr:cNvPr id="110" name="テキスト ボックス 109"/>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76200</xdr:rowOff>
    </xdr:from>
    <xdr:to>
      <xdr:col>21</xdr:col>
      <xdr:colOff>412750</xdr:colOff>
      <xdr:row>15</xdr:row>
      <xdr:rowOff>6350</xdr:rowOff>
    </xdr:to>
    <xdr:sp macro="" textlink="">
      <xdr:nvSpPr>
        <xdr:cNvPr id="111" name="円/楕円 110"/>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20</xdr:col>
      <xdr:colOff>158750</xdr:colOff>
      <xdr:row>14</xdr:row>
      <xdr:rowOff>127000</xdr:rowOff>
    </xdr:from>
    <xdr:to>
      <xdr:col>21</xdr:col>
      <xdr:colOff>361950</xdr:colOff>
      <xdr:row>15</xdr:row>
      <xdr:rowOff>20864</xdr:rowOff>
    </xdr:to>
    <xdr:cxnSp macro="">
      <xdr:nvCxnSpPr>
        <xdr:cNvPr id="112" name="直線コネクタ 111"/>
        <xdr:cNvCxnSpPr/>
      </xdr:nvCxnSpPr>
      <xdr:spPr>
        <a:xfrm flipV="1">
          <a:off x="13893800" y="25273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666750</xdr:colOff>
      <xdr:row>13</xdr:row>
      <xdr:rowOff>16527</xdr:rowOff>
    </xdr:from>
    <xdr:ext cx="762000" cy="259045"/>
    <xdr:sp macro="" textlink="">
      <xdr:nvSpPr>
        <xdr:cNvPr id="113" name="テキスト ボックス 112"/>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141514</xdr:rowOff>
    </xdr:from>
    <xdr:to>
      <xdr:col>20</xdr:col>
      <xdr:colOff>209550</xdr:colOff>
      <xdr:row>15</xdr:row>
      <xdr:rowOff>71664</xdr:rowOff>
    </xdr:to>
    <xdr:sp macro="" textlink="">
      <xdr:nvSpPr>
        <xdr:cNvPr id="114" name="円/楕円 113"/>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641350</xdr:colOff>
      <xdr:row>12</xdr:row>
      <xdr:rowOff>45357</xdr:rowOff>
    </xdr:from>
    <xdr:to>
      <xdr:col>20</xdr:col>
      <xdr:colOff>158750</xdr:colOff>
      <xdr:row>15</xdr:row>
      <xdr:rowOff>20864</xdr:rowOff>
    </xdr:to>
    <xdr:cxnSp macro="">
      <xdr:nvCxnSpPr>
        <xdr:cNvPr id="115" name="直線コネクタ 114"/>
        <xdr:cNvCxnSpPr/>
      </xdr:nvCxnSpPr>
      <xdr:spPr>
        <a:xfrm>
          <a:off x="13004800" y="2102757"/>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463550</xdr:colOff>
      <xdr:row>13</xdr:row>
      <xdr:rowOff>81841</xdr:rowOff>
    </xdr:from>
    <xdr:ext cx="762000" cy="259045"/>
    <xdr:sp macro="" textlink="">
      <xdr:nvSpPr>
        <xdr:cNvPr id="116" name="テキスト ボックス 115"/>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11</xdr:row>
      <xdr:rowOff>166007</xdr:rowOff>
    </xdr:from>
    <xdr:to>
      <xdr:col>19</xdr:col>
      <xdr:colOff>6350</xdr:colOff>
      <xdr:row>12</xdr:row>
      <xdr:rowOff>96157</xdr:rowOff>
    </xdr:to>
    <xdr:sp macro="" textlink="">
      <xdr:nvSpPr>
        <xdr:cNvPr id="117" name="円/楕円 116"/>
        <xdr:cNvSpPr/>
      </xdr:nvSpPr>
      <xdr:spPr>
        <a:xfrm>
          <a:off x="12954000" y="205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10</xdr:row>
      <xdr:rowOff>106334</xdr:rowOff>
    </xdr:from>
    <xdr:ext cx="762000" cy="259045"/>
    <xdr:sp macro="" textlink="">
      <xdr:nvSpPr>
        <xdr:cNvPr id="118" name="テキスト ボックス 117"/>
        <xdr:cNvSpPr txBox="1"/>
      </xdr:nvSpPr>
      <xdr:spPr>
        <a:xfrm>
          <a:off x="12623800" y="182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19" name="正方形/長方形 11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9</xdr:col>
      <xdr:colOff>612775</xdr:colOff>
      <xdr:row>49</xdr:row>
      <xdr:rowOff>44450</xdr:rowOff>
    </xdr:to>
    <xdr:sp macro="" textlink="">
      <xdr:nvSpPr>
        <xdr:cNvPr id="120" name="正方形/長方形 119"/>
        <xdr:cNvSpPr/>
      </xdr:nvSpPr>
      <xdr:spPr>
        <a:xfrm>
          <a:off x="53975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7</xdr:col>
      <xdr:colOff>587375</xdr:colOff>
      <xdr:row>48</xdr:row>
      <xdr:rowOff>152400</xdr:rowOff>
    </xdr:from>
    <xdr:to>
      <xdr:col>9</xdr:col>
      <xdr:colOff>612775</xdr:colOff>
      <xdr:row>50</xdr:row>
      <xdr:rowOff>63500</xdr:rowOff>
    </xdr:to>
    <xdr:sp macro="" textlink="">
      <xdr:nvSpPr>
        <xdr:cNvPr id="121" name="正方形/長方形 120"/>
        <xdr:cNvSpPr/>
      </xdr:nvSpPr>
      <xdr:spPr>
        <a:xfrm>
          <a:off x="53975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371475</xdr:colOff>
      <xdr:row>49</xdr:row>
      <xdr:rowOff>44450</xdr:rowOff>
    </xdr:to>
    <xdr:sp macro="" textlink="">
      <xdr:nvSpPr>
        <xdr:cNvPr id="122" name="正方形/長方形 121"/>
        <xdr:cNvSpPr/>
      </xdr:nvSpPr>
      <xdr:spPr>
        <a:xfrm>
          <a:off x="70866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10</xdr:col>
      <xdr:colOff>219075</xdr:colOff>
      <xdr:row>48</xdr:row>
      <xdr:rowOff>152400</xdr:rowOff>
    </xdr:from>
    <xdr:to>
      <xdr:col>12</xdr:col>
      <xdr:colOff>371475</xdr:colOff>
      <xdr:row>50</xdr:row>
      <xdr:rowOff>63500</xdr:rowOff>
    </xdr:to>
    <xdr:sp macro="" textlink="">
      <xdr:nvSpPr>
        <xdr:cNvPr id="123" name="正方形/長方形 122"/>
        <xdr:cNvSpPr/>
      </xdr:nvSpPr>
      <xdr:spPr>
        <a:xfrm>
          <a:off x="70866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24" name="正方形/長方形 12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25" name="正方形/長方形 12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26" name="正方形/長方形 12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27" name="テキスト ボックス 12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教育・保育施設型給付費等の増により歳出決算額が</a:t>
          </a:r>
          <a:r>
            <a:rPr kumimoji="1" lang="en-US" altLang="ja-JP" sz="1300">
              <a:latin typeface="ＭＳ Ｐゴシック"/>
            </a:rPr>
            <a:t>515</a:t>
          </a:r>
          <a:r>
            <a:rPr kumimoji="1" lang="ja-JP" altLang="en-US" sz="1300">
              <a:latin typeface="ＭＳ Ｐゴシック"/>
            </a:rPr>
            <a:t>百万円の増、歳出経常一般財源で</a:t>
          </a:r>
          <a:r>
            <a:rPr kumimoji="1" lang="en-US" altLang="ja-JP" sz="1300">
              <a:latin typeface="ＭＳ Ｐゴシック"/>
            </a:rPr>
            <a:t>271</a:t>
          </a:r>
          <a:r>
            <a:rPr kumimoji="1" lang="ja-JP" altLang="en-US" sz="1300">
              <a:latin typeface="ＭＳ Ｐゴシック"/>
            </a:rPr>
            <a:t>百万円の増、更に分母となる歳入経常一般財源の減</a:t>
          </a:r>
          <a:r>
            <a:rPr kumimoji="1" lang="en-US" altLang="ja-JP" sz="1300">
              <a:latin typeface="ＭＳ Ｐゴシック"/>
            </a:rPr>
            <a:t>(2,663</a:t>
          </a:r>
          <a:r>
            <a:rPr kumimoji="1" lang="ja-JP" altLang="en-US" sz="1300">
              <a:latin typeface="ＭＳ Ｐゴシック"/>
            </a:rPr>
            <a:t>百万円</a:t>
          </a:r>
          <a:r>
            <a:rPr kumimoji="1" lang="en-US" altLang="ja-JP" sz="1300">
              <a:latin typeface="ＭＳ Ｐゴシック"/>
            </a:rPr>
            <a:t>)</a:t>
          </a:r>
          <a:r>
            <a:rPr kumimoji="1" lang="ja-JP" altLang="en-US" sz="1300">
              <a:latin typeface="ＭＳ Ｐゴシック"/>
            </a:rPr>
            <a:t>等により、昨年度の</a:t>
          </a:r>
          <a:r>
            <a:rPr kumimoji="1" lang="en-US" altLang="ja-JP" sz="1300">
              <a:latin typeface="ＭＳ Ｐゴシック"/>
            </a:rPr>
            <a:t>8.5</a:t>
          </a:r>
          <a:r>
            <a:rPr kumimoji="1" lang="ja-JP" altLang="en-US" sz="1300">
              <a:latin typeface="ＭＳ Ｐゴシック"/>
            </a:rPr>
            <a:t>％から</a:t>
          </a:r>
          <a:r>
            <a:rPr kumimoji="1" lang="en-US" altLang="ja-JP" sz="1300">
              <a:latin typeface="ＭＳ Ｐゴシック"/>
            </a:rPr>
            <a:t>2.3</a:t>
          </a:r>
          <a:r>
            <a:rPr kumimoji="1" lang="ja-JP" altLang="en-US" sz="1300">
              <a:latin typeface="ＭＳ Ｐゴシック"/>
            </a:rPr>
            <a:t>ポイント上昇し</a:t>
          </a:r>
          <a:r>
            <a:rPr kumimoji="1" lang="en-US" altLang="ja-JP" sz="1300">
              <a:latin typeface="ＭＳ Ｐゴシック"/>
            </a:rPr>
            <a:t>10.8</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全国平均を下回っているものの、茨城県平均を上回っているため、今後も資格等審査の適正化に努める。</a:t>
          </a:r>
        </a:p>
      </xdr:txBody>
    </xdr:sp>
    <xdr:clientData/>
  </xdr:twoCellAnchor>
  <xdr:oneCellAnchor>
    <xdr:from>
      <xdr:col>1</xdr:col>
      <xdr:colOff>28575</xdr:colOff>
      <xdr:row>49</xdr:row>
      <xdr:rowOff>107950</xdr:rowOff>
    </xdr:from>
    <xdr:ext cx="298543" cy="225703"/>
    <xdr:sp macro="" textlink="">
      <xdr:nvSpPr>
        <xdr:cNvPr id="128" name="テキスト ボックス 12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29" name="直線コネクタ 12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30" name="テキスト ボックス 12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31" name="直線コネクタ 130"/>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32" name="テキスト ボックス 131"/>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33" name="直線コネクタ 132"/>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34" name="テキスト ボックス 133"/>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35" name="直線コネクタ 134"/>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36" name="テキスト ボックス 135"/>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37" name="直線コネクタ 136"/>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38" name="テキスト ボックス 137"/>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39" name="直線コネクタ 13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40" name="テキスト ボックス 13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4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485775</xdr:colOff>
      <xdr:row>64</xdr:row>
      <xdr:rowOff>10177</xdr:rowOff>
    </xdr:from>
    <xdr:ext cx="762000" cy="259045"/>
    <xdr:sp macro="" textlink="">
      <xdr:nvSpPr>
        <xdr:cNvPr id="142" name="テキスト ボックス 14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43" name="テキスト ボックス 14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44" name="テキスト ボックス 14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45" name="テキスト ボックス 14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46" name="テキスト ボックス 14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60</xdr:row>
      <xdr:rowOff>99060</xdr:rowOff>
    </xdr:from>
    <xdr:to>
      <xdr:col>7</xdr:col>
      <xdr:colOff>66675</xdr:colOff>
      <xdr:row>61</xdr:row>
      <xdr:rowOff>29210</xdr:rowOff>
    </xdr:to>
    <xdr:sp macro="" textlink="">
      <xdr:nvSpPr>
        <xdr:cNvPr id="147" name="円/楕円 146"/>
        <xdr:cNvSpPr/>
      </xdr:nvSpPr>
      <xdr:spPr>
        <a:xfrm>
          <a:off x="47752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549275</xdr:colOff>
      <xdr:row>54</xdr:row>
      <xdr:rowOff>127000</xdr:rowOff>
    </xdr:from>
    <xdr:to>
      <xdr:col>7</xdr:col>
      <xdr:colOff>15875</xdr:colOff>
      <xdr:row>60</xdr:row>
      <xdr:rowOff>149860</xdr:rowOff>
    </xdr:to>
    <xdr:cxnSp macro="">
      <xdr:nvCxnSpPr>
        <xdr:cNvPr id="148" name="直線コネクタ 147"/>
        <xdr:cNvCxnSpPr/>
      </xdr:nvCxnSpPr>
      <xdr:spPr>
        <a:xfrm>
          <a:off x="3987800" y="9385300"/>
          <a:ext cx="838200" cy="105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71137</xdr:rowOff>
    </xdr:from>
    <xdr:ext cx="762000" cy="259045"/>
    <xdr:sp macro="" textlink="">
      <xdr:nvSpPr>
        <xdr:cNvPr id="149" name="扶助費該当値テキスト"/>
        <xdr:cNvSpPr txBox="1"/>
      </xdr:nvSpPr>
      <xdr:spPr>
        <a:xfrm>
          <a:off x="49149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150" name="円/楕円 149"/>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55</xdr:row>
      <xdr:rowOff>138430</xdr:rowOff>
    </xdr:to>
    <xdr:cxnSp macro="">
      <xdr:nvCxnSpPr>
        <xdr:cNvPr id="151" name="直線コネクタ 150"/>
        <xdr:cNvCxnSpPr/>
      </xdr:nvCxnSpPr>
      <xdr:spPr>
        <a:xfrm flipV="1">
          <a:off x="3098800" y="93853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168275</xdr:colOff>
      <xdr:row>53</xdr:row>
      <xdr:rowOff>16527</xdr:rowOff>
    </xdr:from>
    <xdr:ext cx="736600" cy="259045"/>
    <xdr:sp macro="" textlink="">
      <xdr:nvSpPr>
        <xdr:cNvPr id="152" name="テキスト ボックス 151"/>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87630</xdr:rowOff>
    </xdr:from>
    <xdr:to>
      <xdr:col>4</xdr:col>
      <xdr:colOff>396875</xdr:colOff>
      <xdr:row>56</xdr:row>
      <xdr:rowOff>17780</xdr:rowOff>
    </xdr:to>
    <xdr:sp macro="" textlink="">
      <xdr:nvSpPr>
        <xdr:cNvPr id="153" name="円/楕円 152"/>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142875</xdr:colOff>
      <xdr:row>55</xdr:row>
      <xdr:rowOff>138430</xdr:rowOff>
    </xdr:from>
    <xdr:to>
      <xdr:col>4</xdr:col>
      <xdr:colOff>346075</xdr:colOff>
      <xdr:row>56</xdr:row>
      <xdr:rowOff>58420</xdr:rowOff>
    </xdr:to>
    <xdr:cxnSp macro="">
      <xdr:nvCxnSpPr>
        <xdr:cNvPr id="154" name="直線コネクタ 153"/>
        <xdr:cNvCxnSpPr/>
      </xdr:nvCxnSpPr>
      <xdr:spPr>
        <a:xfrm flipV="1">
          <a:off x="2209800" y="9568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650875</xdr:colOff>
      <xdr:row>56</xdr:row>
      <xdr:rowOff>2557</xdr:rowOff>
    </xdr:from>
    <xdr:ext cx="762000" cy="259045"/>
    <xdr:sp macro="" textlink="">
      <xdr:nvSpPr>
        <xdr:cNvPr id="155" name="テキスト ボックス 154"/>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xdr:rowOff>
    </xdr:from>
    <xdr:to>
      <xdr:col>3</xdr:col>
      <xdr:colOff>193675</xdr:colOff>
      <xdr:row>56</xdr:row>
      <xdr:rowOff>109220</xdr:rowOff>
    </xdr:to>
    <xdr:sp macro="" textlink="">
      <xdr:nvSpPr>
        <xdr:cNvPr id="156" name="円/楕円 155"/>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625475</xdr:colOff>
      <xdr:row>54</xdr:row>
      <xdr:rowOff>35560</xdr:rowOff>
    </xdr:from>
    <xdr:to>
      <xdr:col>3</xdr:col>
      <xdr:colOff>142875</xdr:colOff>
      <xdr:row>56</xdr:row>
      <xdr:rowOff>58420</xdr:rowOff>
    </xdr:to>
    <xdr:cxnSp macro="">
      <xdr:nvCxnSpPr>
        <xdr:cNvPr id="157" name="直線コネクタ 156"/>
        <xdr:cNvCxnSpPr/>
      </xdr:nvCxnSpPr>
      <xdr:spPr>
        <a:xfrm>
          <a:off x="1320800" y="929386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447675</xdr:colOff>
      <xdr:row>56</xdr:row>
      <xdr:rowOff>93997</xdr:rowOff>
    </xdr:from>
    <xdr:ext cx="762000" cy="259045"/>
    <xdr:sp macro="" textlink="">
      <xdr:nvSpPr>
        <xdr:cNvPr id="158" name="テキスト ボックス 157"/>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156210</xdr:rowOff>
    </xdr:from>
    <xdr:to>
      <xdr:col>1</xdr:col>
      <xdr:colOff>676275</xdr:colOff>
      <xdr:row>54</xdr:row>
      <xdr:rowOff>86360</xdr:rowOff>
    </xdr:to>
    <xdr:sp macro="" textlink="">
      <xdr:nvSpPr>
        <xdr:cNvPr id="159" name="円/楕円 158"/>
        <xdr:cNvSpPr/>
      </xdr:nvSpPr>
      <xdr:spPr>
        <a:xfrm>
          <a:off x="1270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96537</xdr:rowOff>
    </xdr:from>
    <xdr:ext cx="762000" cy="259045"/>
    <xdr:sp macro="" textlink="">
      <xdr:nvSpPr>
        <xdr:cNvPr id="160" name="テキスト ボックス 159"/>
        <xdr:cNvSpPr txBox="1"/>
      </xdr:nvSpPr>
      <xdr:spPr>
        <a:xfrm>
          <a:off x="939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161" name="正方形/長方形 16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26</xdr:col>
      <xdr:colOff>628650</xdr:colOff>
      <xdr:row>49</xdr:row>
      <xdr:rowOff>44450</xdr:rowOff>
    </xdr:to>
    <xdr:sp macro="" textlink="">
      <xdr:nvSpPr>
        <xdr:cNvPr id="162" name="正方形/長方形 161"/>
        <xdr:cNvSpPr/>
      </xdr:nvSpPr>
      <xdr:spPr>
        <a:xfrm>
          <a:off x="170815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24</xdr:col>
      <xdr:colOff>603250</xdr:colOff>
      <xdr:row>48</xdr:row>
      <xdr:rowOff>152400</xdr:rowOff>
    </xdr:from>
    <xdr:to>
      <xdr:col>26</xdr:col>
      <xdr:colOff>628650</xdr:colOff>
      <xdr:row>50</xdr:row>
      <xdr:rowOff>63500</xdr:rowOff>
    </xdr:to>
    <xdr:sp macro="" textlink="">
      <xdr:nvSpPr>
        <xdr:cNvPr id="163" name="正方形/長方形 162"/>
        <xdr:cNvSpPr/>
      </xdr:nvSpPr>
      <xdr:spPr>
        <a:xfrm>
          <a:off x="170815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387350</xdr:colOff>
      <xdr:row>49</xdr:row>
      <xdr:rowOff>44450</xdr:rowOff>
    </xdr:to>
    <xdr:sp macro="" textlink="">
      <xdr:nvSpPr>
        <xdr:cNvPr id="164" name="正方形/長方形 163"/>
        <xdr:cNvSpPr/>
      </xdr:nvSpPr>
      <xdr:spPr>
        <a:xfrm>
          <a:off x="187706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27</xdr:col>
      <xdr:colOff>234950</xdr:colOff>
      <xdr:row>48</xdr:row>
      <xdr:rowOff>152400</xdr:rowOff>
    </xdr:from>
    <xdr:to>
      <xdr:col>29</xdr:col>
      <xdr:colOff>387350</xdr:colOff>
      <xdr:row>50</xdr:row>
      <xdr:rowOff>63500</xdr:rowOff>
    </xdr:to>
    <xdr:sp macro="" textlink="">
      <xdr:nvSpPr>
        <xdr:cNvPr id="165" name="正方形/長方形 164"/>
        <xdr:cNvSpPr/>
      </xdr:nvSpPr>
      <xdr:spPr>
        <a:xfrm>
          <a:off x="187706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166" name="正方形/長方形 16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167" name="正方形/長方形 16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168" name="正方形/長方形 16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169" name="テキスト ボックス 16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昨年度の</a:t>
          </a:r>
          <a:r>
            <a:rPr kumimoji="1" lang="en-US" altLang="ja-JP" sz="1300">
              <a:latin typeface="ＭＳ Ｐゴシック"/>
            </a:rPr>
            <a:t>13.8</a:t>
          </a:r>
          <a:r>
            <a:rPr kumimoji="1" lang="ja-JP" altLang="en-US" sz="1300">
              <a:latin typeface="ＭＳ Ｐゴシック"/>
            </a:rPr>
            <a:t>％から</a:t>
          </a:r>
          <a:r>
            <a:rPr kumimoji="1" lang="en-US" altLang="ja-JP" sz="1300">
              <a:latin typeface="ＭＳ Ｐゴシック"/>
            </a:rPr>
            <a:t>2.4</a:t>
          </a:r>
          <a:r>
            <a:rPr kumimoji="1" lang="ja-JP" altLang="en-US" sz="1300">
              <a:latin typeface="ＭＳ Ｐゴシック"/>
            </a:rPr>
            <a:t>ポイント上昇し</a:t>
          </a:r>
          <a:r>
            <a:rPr kumimoji="1" lang="en-US" altLang="ja-JP" sz="1300">
              <a:latin typeface="ＭＳ Ｐゴシック"/>
            </a:rPr>
            <a:t>16.2</a:t>
          </a:r>
          <a:r>
            <a:rPr kumimoji="1" lang="ja-JP" altLang="en-US" sz="1300">
              <a:latin typeface="ＭＳ Ｐゴシック"/>
            </a:rPr>
            <a:t>ポイントとなった。全国平均、茨城県平均ともに上回っている状況であり、これは公営企業に対する繰出金が多大であることが要因となっている。</a:t>
          </a:r>
          <a:endParaRPr kumimoji="1" lang="en-US" altLang="ja-JP" sz="1300">
            <a:latin typeface="ＭＳ Ｐゴシック"/>
          </a:endParaRPr>
        </a:p>
        <a:p>
          <a:r>
            <a:rPr kumimoji="1" lang="ja-JP" altLang="en-US" sz="1300" baseline="0">
              <a:latin typeface="ＭＳ Ｐゴシック"/>
            </a:rPr>
            <a:t>　今後について、事業計画等の抜本的な見直しにより、一層の抑制に努める。</a:t>
          </a:r>
          <a:endParaRPr kumimoji="1" lang="en-US" altLang="ja-JP" sz="1300" baseline="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170" name="テキスト ボックス 16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171" name="直線コネクタ 17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172" name="テキスト ボックス 17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173" name="直線コネクタ 17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174" name="テキスト ボックス 17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175" name="直線コネクタ 17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176" name="テキスト ボックス 17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177" name="直線コネクタ 17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178" name="テキスト ボックス 17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179" name="直線コネクタ 17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180" name="テキスト ボックス 17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181" name="直線コネクタ 18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182" name="テキスト ボックス 18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18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501650</xdr:colOff>
      <xdr:row>64</xdr:row>
      <xdr:rowOff>10177</xdr:rowOff>
    </xdr:from>
    <xdr:ext cx="762000" cy="259045"/>
    <xdr:sp macro="" textlink="">
      <xdr:nvSpPr>
        <xdr:cNvPr id="184" name="テキスト ボックス 18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185" name="テキスト ボックス 18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186" name="テキスト ボックス 18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187" name="テキスト ボックス 18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188" name="テキスト ボックス 18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61</xdr:row>
      <xdr:rowOff>110490</xdr:rowOff>
    </xdr:from>
    <xdr:to>
      <xdr:col>24</xdr:col>
      <xdr:colOff>82550</xdr:colOff>
      <xdr:row>62</xdr:row>
      <xdr:rowOff>40640</xdr:rowOff>
    </xdr:to>
    <xdr:sp macro="" textlink="">
      <xdr:nvSpPr>
        <xdr:cNvPr id="189" name="円/楕円 188"/>
        <xdr:cNvSpPr/>
      </xdr:nvSpPr>
      <xdr:spPr>
        <a:xfrm>
          <a:off x="164592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565150</xdr:colOff>
      <xdr:row>55</xdr:row>
      <xdr:rowOff>92710</xdr:rowOff>
    </xdr:from>
    <xdr:to>
      <xdr:col>24</xdr:col>
      <xdr:colOff>31750</xdr:colOff>
      <xdr:row>61</xdr:row>
      <xdr:rowOff>161290</xdr:rowOff>
    </xdr:to>
    <xdr:cxnSp macro="">
      <xdr:nvCxnSpPr>
        <xdr:cNvPr id="190" name="直線コネクタ 189"/>
        <xdr:cNvCxnSpPr/>
      </xdr:nvCxnSpPr>
      <xdr:spPr>
        <a:xfrm>
          <a:off x="15671800" y="9522460"/>
          <a:ext cx="838200" cy="109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82567</xdr:rowOff>
    </xdr:from>
    <xdr:ext cx="762000" cy="259045"/>
    <xdr:sp macro="" textlink="">
      <xdr:nvSpPr>
        <xdr:cNvPr id="191" name="その他該当値テキスト"/>
        <xdr:cNvSpPr txBox="1"/>
      </xdr:nvSpPr>
      <xdr:spPr>
        <a:xfrm>
          <a:off x="16598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41910</xdr:rowOff>
    </xdr:from>
    <xdr:to>
      <xdr:col>22</xdr:col>
      <xdr:colOff>615950</xdr:colOff>
      <xdr:row>55</xdr:row>
      <xdr:rowOff>143510</xdr:rowOff>
    </xdr:to>
    <xdr:sp macro="" textlink="">
      <xdr:nvSpPr>
        <xdr:cNvPr id="192" name="円/楕円 191"/>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92710</xdr:rowOff>
    </xdr:from>
    <xdr:to>
      <xdr:col>22</xdr:col>
      <xdr:colOff>565150</xdr:colOff>
      <xdr:row>57</xdr:row>
      <xdr:rowOff>115570</xdr:rowOff>
    </xdr:to>
    <xdr:cxnSp macro="">
      <xdr:nvCxnSpPr>
        <xdr:cNvPr id="193" name="直線コネクタ 192"/>
        <xdr:cNvCxnSpPr/>
      </xdr:nvCxnSpPr>
      <xdr:spPr>
        <a:xfrm flipV="1">
          <a:off x="14782800" y="952246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184150</xdr:colOff>
      <xdr:row>53</xdr:row>
      <xdr:rowOff>153687</xdr:rowOff>
    </xdr:from>
    <xdr:ext cx="736600" cy="259045"/>
    <xdr:sp macro="" textlink="">
      <xdr:nvSpPr>
        <xdr:cNvPr id="194" name="テキスト ボックス 193"/>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64770</xdr:rowOff>
    </xdr:from>
    <xdr:to>
      <xdr:col>21</xdr:col>
      <xdr:colOff>412750</xdr:colOff>
      <xdr:row>57</xdr:row>
      <xdr:rowOff>166370</xdr:rowOff>
    </xdr:to>
    <xdr:sp macro="" textlink="">
      <xdr:nvSpPr>
        <xdr:cNvPr id="195" name="円/楕円 194"/>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20</xdr:col>
      <xdr:colOff>158750</xdr:colOff>
      <xdr:row>57</xdr:row>
      <xdr:rowOff>115570</xdr:rowOff>
    </xdr:from>
    <xdr:to>
      <xdr:col>21</xdr:col>
      <xdr:colOff>361950</xdr:colOff>
      <xdr:row>58</xdr:row>
      <xdr:rowOff>35560</xdr:rowOff>
    </xdr:to>
    <xdr:cxnSp macro="">
      <xdr:nvCxnSpPr>
        <xdr:cNvPr id="196" name="直線コネクタ 195"/>
        <xdr:cNvCxnSpPr/>
      </xdr:nvCxnSpPr>
      <xdr:spPr>
        <a:xfrm flipV="1">
          <a:off x="13893800" y="98882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666750</xdr:colOff>
      <xdr:row>57</xdr:row>
      <xdr:rowOff>151147</xdr:rowOff>
    </xdr:from>
    <xdr:ext cx="762000" cy="259045"/>
    <xdr:sp macro="" textlink="">
      <xdr:nvSpPr>
        <xdr:cNvPr id="197" name="テキスト ボックス 196"/>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156210</xdr:rowOff>
    </xdr:from>
    <xdr:to>
      <xdr:col>20</xdr:col>
      <xdr:colOff>209550</xdr:colOff>
      <xdr:row>58</xdr:row>
      <xdr:rowOff>86360</xdr:rowOff>
    </xdr:to>
    <xdr:sp macro="" textlink="">
      <xdr:nvSpPr>
        <xdr:cNvPr id="198" name="円/楕円 197"/>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641350</xdr:colOff>
      <xdr:row>56</xdr:row>
      <xdr:rowOff>149860</xdr:rowOff>
    </xdr:from>
    <xdr:to>
      <xdr:col>20</xdr:col>
      <xdr:colOff>158750</xdr:colOff>
      <xdr:row>58</xdr:row>
      <xdr:rowOff>35560</xdr:rowOff>
    </xdr:to>
    <xdr:cxnSp macro="">
      <xdr:nvCxnSpPr>
        <xdr:cNvPr id="199" name="直線コネクタ 198"/>
        <xdr:cNvCxnSpPr/>
      </xdr:nvCxnSpPr>
      <xdr:spPr>
        <a:xfrm>
          <a:off x="13004800" y="97510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463550</xdr:colOff>
      <xdr:row>58</xdr:row>
      <xdr:rowOff>71137</xdr:rowOff>
    </xdr:from>
    <xdr:ext cx="762000" cy="259045"/>
    <xdr:sp macro="" textlink="">
      <xdr:nvSpPr>
        <xdr:cNvPr id="200" name="テキスト ボックス 199"/>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01" name="円/楕円 200"/>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02" name="テキスト ボックス 201"/>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03" name="正方形/長方形 20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26</xdr:col>
      <xdr:colOff>628650</xdr:colOff>
      <xdr:row>29</xdr:row>
      <xdr:rowOff>44450</xdr:rowOff>
    </xdr:to>
    <xdr:sp macro="" textlink="">
      <xdr:nvSpPr>
        <xdr:cNvPr id="204" name="正方形/長方形 203"/>
        <xdr:cNvSpPr/>
      </xdr:nvSpPr>
      <xdr:spPr>
        <a:xfrm>
          <a:off x="170815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24</xdr:col>
      <xdr:colOff>603250</xdr:colOff>
      <xdr:row>28</xdr:row>
      <xdr:rowOff>152400</xdr:rowOff>
    </xdr:from>
    <xdr:to>
      <xdr:col>26</xdr:col>
      <xdr:colOff>628650</xdr:colOff>
      <xdr:row>30</xdr:row>
      <xdr:rowOff>63500</xdr:rowOff>
    </xdr:to>
    <xdr:sp macro="" textlink="">
      <xdr:nvSpPr>
        <xdr:cNvPr id="205" name="正方形/長方形 204"/>
        <xdr:cNvSpPr/>
      </xdr:nvSpPr>
      <xdr:spPr>
        <a:xfrm>
          <a:off x="170815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387350</xdr:colOff>
      <xdr:row>29</xdr:row>
      <xdr:rowOff>44450</xdr:rowOff>
    </xdr:to>
    <xdr:sp macro="" textlink="">
      <xdr:nvSpPr>
        <xdr:cNvPr id="206" name="正方形/長方形 205"/>
        <xdr:cNvSpPr/>
      </xdr:nvSpPr>
      <xdr:spPr>
        <a:xfrm>
          <a:off x="187706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27</xdr:col>
      <xdr:colOff>234950</xdr:colOff>
      <xdr:row>28</xdr:row>
      <xdr:rowOff>152400</xdr:rowOff>
    </xdr:from>
    <xdr:to>
      <xdr:col>29</xdr:col>
      <xdr:colOff>387350</xdr:colOff>
      <xdr:row>30</xdr:row>
      <xdr:rowOff>63500</xdr:rowOff>
    </xdr:to>
    <xdr:sp macro="" textlink="">
      <xdr:nvSpPr>
        <xdr:cNvPr id="207" name="正方形/長方形 206"/>
        <xdr:cNvSpPr/>
      </xdr:nvSpPr>
      <xdr:spPr>
        <a:xfrm>
          <a:off x="187706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08" name="正方形/長方形 20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09" name="正方形/長方形 20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10" name="正方形/長方形 20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11" name="テキスト ボックス 21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筑西広域市町村圏事務組合参画事業（ごみ・し尿）等の減により歳出経常一般財源が</a:t>
          </a:r>
          <a:r>
            <a:rPr kumimoji="1" lang="en-US" altLang="ja-JP" sz="1300">
              <a:latin typeface="ＭＳ Ｐゴシック"/>
            </a:rPr>
            <a:t>266</a:t>
          </a:r>
          <a:r>
            <a:rPr kumimoji="1" lang="ja-JP" altLang="en-US" sz="1300">
              <a:latin typeface="ＭＳ Ｐゴシック"/>
            </a:rPr>
            <a:t>百万円減したものの、分母となる歳入経常一般財源の減</a:t>
          </a:r>
          <a:r>
            <a:rPr kumimoji="1" lang="en-US" altLang="ja-JP" sz="1300">
              <a:latin typeface="ＭＳ Ｐゴシック"/>
            </a:rPr>
            <a:t>(2,663</a:t>
          </a:r>
          <a:r>
            <a:rPr kumimoji="1" lang="ja-JP" altLang="en-US" sz="1300">
              <a:latin typeface="ＭＳ Ｐゴシック"/>
            </a:rPr>
            <a:t>百万円</a:t>
          </a:r>
          <a:r>
            <a:rPr kumimoji="1" lang="en-US" altLang="ja-JP" sz="1300">
              <a:latin typeface="ＭＳ Ｐゴシック"/>
            </a:rPr>
            <a:t>)</a:t>
          </a:r>
          <a:r>
            <a:rPr kumimoji="1" lang="ja-JP" altLang="en-US" sz="1300">
              <a:latin typeface="ＭＳ Ｐゴシック"/>
            </a:rPr>
            <a:t>等により、昨年度の</a:t>
          </a:r>
          <a:r>
            <a:rPr kumimoji="1" lang="en-US" altLang="ja-JP" sz="1300">
              <a:latin typeface="ＭＳ Ｐゴシック"/>
            </a:rPr>
            <a:t>14.9</a:t>
          </a:r>
          <a:r>
            <a:rPr kumimoji="1" lang="ja-JP" altLang="en-US" sz="1300">
              <a:latin typeface="ＭＳ Ｐゴシック"/>
            </a:rPr>
            <a:t>％から</a:t>
          </a:r>
          <a:r>
            <a:rPr kumimoji="1" lang="en-US" altLang="ja-JP" sz="1300">
              <a:latin typeface="ＭＳ Ｐゴシック"/>
            </a:rPr>
            <a:t>1.0</a:t>
          </a:r>
          <a:r>
            <a:rPr kumimoji="1" lang="ja-JP" altLang="en-US" sz="1300">
              <a:latin typeface="ＭＳ Ｐゴシック"/>
            </a:rPr>
            <a:t>ポイント上昇し</a:t>
          </a:r>
          <a:r>
            <a:rPr kumimoji="1" lang="en-US" altLang="ja-JP" sz="1300">
              <a:latin typeface="ＭＳ Ｐゴシック"/>
            </a:rPr>
            <a:t>15.9</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全国団体平均、茨城県平均ともに上回っている状況のため、今後も行政改革アクションプラン等に基き、公営企業会計等の健全化に努める。</a:t>
          </a:r>
        </a:p>
      </xdr:txBody>
    </xdr:sp>
    <xdr:clientData/>
  </xdr:twoCellAnchor>
  <xdr:oneCellAnchor>
    <xdr:from>
      <xdr:col>18</xdr:col>
      <xdr:colOff>44450</xdr:colOff>
      <xdr:row>29</xdr:row>
      <xdr:rowOff>107950</xdr:rowOff>
    </xdr:from>
    <xdr:ext cx="298543" cy="225703"/>
    <xdr:sp macro="" textlink="">
      <xdr:nvSpPr>
        <xdr:cNvPr id="212" name="テキスト ボックス 21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13" name="直線コネクタ 21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14" name="テキスト ボックス 21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15" name="直線コネクタ 21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16" name="テキスト ボックス 21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17" name="直線コネクタ 21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18" name="テキスト ボックス 21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19" name="直線コネクタ 21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20" name="テキスト ボックス 21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21" name="直線コネクタ 22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22" name="テキスト ボックス 22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23" name="直線コネクタ 22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24" name="テキスト ボックス 22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2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501650</xdr:colOff>
      <xdr:row>44</xdr:row>
      <xdr:rowOff>10177</xdr:rowOff>
    </xdr:from>
    <xdr:ext cx="762000" cy="259045"/>
    <xdr:sp macro="" textlink="">
      <xdr:nvSpPr>
        <xdr:cNvPr id="226" name="テキスト ボックス 2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227" name="テキスト ボックス 2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228" name="テキスト ボックス 2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229" name="テキスト ボックス 2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230" name="テキスト ボックス 2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40</xdr:row>
      <xdr:rowOff>167640</xdr:rowOff>
    </xdr:from>
    <xdr:to>
      <xdr:col>24</xdr:col>
      <xdr:colOff>82550</xdr:colOff>
      <xdr:row>41</xdr:row>
      <xdr:rowOff>97790</xdr:rowOff>
    </xdr:to>
    <xdr:sp macro="" textlink="">
      <xdr:nvSpPr>
        <xdr:cNvPr id="231" name="円/楕円 230"/>
        <xdr:cNvSpPr/>
      </xdr:nvSpPr>
      <xdr:spPr>
        <a:xfrm>
          <a:off x="164592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565150</xdr:colOff>
      <xdr:row>39</xdr:row>
      <xdr:rowOff>161290</xdr:rowOff>
    </xdr:from>
    <xdr:to>
      <xdr:col>24</xdr:col>
      <xdr:colOff>31750</xdr:colOff>
      <xdr:row>41</xdr:row>
      <xdr:rowOff>46990</xdr:rowOff>
    </xdr:to>
    <xdr:cxnSp macro="">
      <xdr:nvCxnSpPr>
        <xdr:cNvPr id="232" name="直線コネクタ 231"/>
        <xdr:cNvCxnSpPr/>
      </xdr:nvCxnSpPr>
      <xdr:spPr>
        <a:xfrm>
          <a:off x="15671800" y="684784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139717</xdr:rowOff>
    </xdr:from>
    <xdr:ext cx="762000" cy="259045"/>
    <xdr:sp macro="" textlink="">
      <xdr:nvSpPr>
        <xdr:cNvPr id="233" name="補助費等該当値テキスト"/>
        <xdr:cNvSpPr txBox="1"/>
      </xdr:nvSpPr>
      <xdr:spPr>
        <a:xfrm>
          <a:off x="165989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110490</xdr:rowOff>
    </xdr:from>
    <xdr:to>
      <xdr:col>22</xdr:col>
      <xdr:colOff>615950</xdr:colOff>
      <xdr:row>40</xdr:row>
      <xdr:rowOff>40640</xdr:rowOff>
    </xdr:to>
    <xdr:sp macro="" textlink="">
      <xdr:nvSpPr>
        <xdr:cNvPr id="234" name="円/楕円 233"/>
        <xdr:cNvSpPr/>
      </xdr:nvSpPr>
      <xdr:spPr>
        <a:xfrm>
          <a:off x="15621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161290</xdr:rowOff>
    </xdr:from>
    <xdr:to>
      <xdr:col>22</xdr:col>
      <xdr:colOff>565150</xdr:colOff>
      <xdr:row>41</xdr:row>
      <xdr:rowOff>46990</xdr:rowOff>
    </xdr:to>
    <xdr:cxnSp macro="">
      <xdr:nvCxnSpPr>
        <xdr:cNvPr id="235" name="直線コネクタ 234"/>
        <xdr:cNvCxnSpPr/>
      </xdr:nvCxnSpPr>
      <xdr:spPr>
        <a:xfrm flipV="1">
          <a:off x="14782800" y="68478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184150</xdr:colOff>
      <xdr:row>40</xdr:row>
      <xdr:rowOff>25417</xdr:rowOff>
    </xdr:from>
    <xdr:ext cx="736600" cy="259045"/>
    <xdr:sp macro="" textlink="">
      <xdr:nvSpPr>
        <xdr:cNvPr id="236" name="テキスト ボックス 235"/>
        <xdr:cNvSpPr txBox="1"/>
      </xdr:nvSpPr>
      <xdr:spPr>
        <a:xfrm>
          <a:off x="15290800" y="688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167640</xdr:rowOff>
    </xdr:from>
    <xdr:to>
      <xdr:col>21</xdr:col>
      <xdr:colOff>412750</xdr:colOff>
      <xdr:row>41</xdr:row>
      <xdr:rowOff>97790</xdr:rowOff>
    </xdr:to>
    <xdr:sp macro="" textlink="">
      <xdr:nvSpPr>
        <xdr:cNvPr id="237" name="円/楕円 236"/>
        <xdr:cNvSpPr/>
      </xdr:nvSpPr>
      <xdr:spPr>
        <a:xfrm>
          <a:off x="147320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20</xdr:col>
      <xdr:colOff>158750</xdr:colOff>
      <xdr:row>41</xdr:row>
      <xdr:rowOff>46990</xdr:rowOff>
    </xdr:from>
    <xdr:to>
      <xdr:col>21</xdr:col>
      <xdr:colOff>361950</xdr:colOff>
      <xdr:row>42</xdr:row>
      <xdr:rowOff>12700</xdr:rowOff>
    </xdr:to>
    <xdr:cxnSp macro="">
      <xdr:nvCxnSpPr>
        <xdr:cNvPr id="238" name="直線コネクタ 237"/>
        <xdr:cNvCxnSpPr/>
      </xdr:nvCxnSpPr>
      <xdr:spPr>
        <a:xfrm flipV="1">
          <a:off x="13893800" y="70764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666750</xdr:colOff>
      <xdr:row>41</xdr:row>
      <xdr:rowOff>82567</xdr:rowOff>
    </xdr:from>
    <xdr:ext cx="762000" cy="259045"/>
    <xdr:sp macro="" textlink="">
      <xdr:nvSpPr>
        <xdr:cNvPr id="239" name="テキスト ボックス 238"/>
        <xdr:cNvSpPr txBox="1"/>
      </xdr:nvSpPr>
      <xdr:spPr>
        <a:xfrm>
          <a:off x="14401800" y="711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41</xdr:row>
      <xdr:rowOff>133350</xdr:rowOff>
    </xdr:from>
    <xdr:to>
      <xdr:col>20</xdr:col>
      <xdr:colOff>209550</xdr:colOff>
      <xdr:row>42</xdr:row>
      <xdr:rowOff>63500</xdr:rowOff>
    </xdr:to>
    <xdr:sp macro="" textlink="">
      <xdr:nvSpPr>
        <xdr:cNvPr id="240" name="円/楕円 239"/>
        <xdr:cNvSpPr/>
      </xdr:nvSpPr>
      <xdr:spPr>
        <a:xfrm>
          <a:off x="138430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641350</xdr:colOff>
      <xdr:row>40</xdr:row>
      <xdr:rowOff>104140</xdr:rowOff>
    </xdr:from>
    <xdr:to>
      <xdr:col>20</xdr:col>
      <xdr:colOff>158750</xdr:colOff>
      <xdr:row>42</xdr:row>
      <xdr:rowOff>12700</xdr:rowOff>
    </xdr:to>
    <xdr:cxnSp macro="">
      <xdr:nvCxnSpPr>
        <xdr:cNvPr id="241" name="直線コネクタ 240"/>
        <xdr:cNvCxnSpPr/>
      </xdr:nvCxnSpPr>
      <xdr:spPr>
        <a:xfrm>
          <a:off x="13004800" y="69621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463550</xdr:colOff>
      <xdr:row>42</xdr:row>
      <xdr:rowOff>48277</xdr:rowOff>
    </xdr:from>
    <xdr:ext cx="762000" cy="259045"/>
    <xdr:sp macro="" textlink="">
      <xdr:nvSpPr>
        <xdr:cNvPr id="242" name="テキスト ボックス 241"/>
        <xdr:cNvSpPr txBox="1"/>
      </xdr:nvSpPr>
      <xdr:spPr>
        <a:xfrm>
          <a:off x="13512800" y="724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53340</xdr:rowOff>
    </xdr:from>
    <xdr:to>
      <xdr:col>19</xdr:col>
      <xdr:colOff>6350</xdr:colOff>
      <xdr:row>40</xdr:row>
      <xdr:rowOff>154940</xdr:rowOff>
    </xdr:to>
    <xdr:sp macro="" textlink="">
      <xdr:nvSpPr>
        <xdr:cNvPr id="243" name="円/楕円 242"/>
        <xdr:cNvSpPr/>
      </xdr:nvSpPr>
      <xdr:spPr>
        <a:xfrm>
          <a:off x="12954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139717</xdr:rowOff>
    </xdr:from>
    <xdr:ext cx="762000" cy="259045"/>
    <xdr:sp macro="" textlink="">
      <xdr:nvSpPr>
        <xdr:cNvPr id="244" name="テキスト ボックス 243"/>
        <xdr:cNvSpPr txBox="1"/>
      </xdr:nvSpPr>
      <xdr:spPr>
        <a:xfrm>
          <a:off x="12623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245" name="正方形/長方形 2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9</xdr:col>
      <xdr:colOff>612775</xdr:colOff>
      <xdr:row>69</xdr:row>
      <xdr:rowOff>44450</xdr:rowOff>
    </xdr:to>
    <xdr:sp macro="" textlink="">
      <xdr:nvSpPr>
        <xdr:cNvPr id="246" name="正方形/長方形 245"/>
        <xdr:cNvSpPr/>
      </xdr:nvSpPr>
      <xdr:spPr>
        <a:xfrm>
          <a:off x="53975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7</xdr:col>
      <xdr:colOff>587375</xdr:colOff>
      <xdr:row>68</xdr:row>
      <xdr:rowOff>152400</xdr:rowOff>
    </xdr:from>
    <xdr:to>
      <xdr:col>9</xdr:col>
      <xdr:colOff>612775</xdr:colOff>
      <xdr:row>70</xdr:row>
      <xdr:rowOff>63500</xdr:rowOff>
    </xdr:to>
    <xdr:sp macro="" textlink="">
      <xdr:nvSpPr>
        <xdr:cNvPr id="247" name="正方形/長方形 246"/>
        <xdr:cNvSpPr/>
      </xdr:nvSpPr>
      <xdr:spPr>
        <a:xfrm>
          <a:off x="53975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371475</xdr:colOff>
      <xdr:row>69</xdr:row>
      <xdr:rowOff>44450</xdr:rowOff>
    </xdr:to>
    <xdr:sp macro="" textlink="">
      <xdr:nvSpPr>
        <xdr:cNvPr id="248" name="正方形/長方形 247"/>
        <xdr:cNvSpPr/>
      </xdr:nvSpPr>
      <xdr:spPr>
        <a:xfrm>
          <a:off x="70866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10</xdr:col>
      <xdr:colOff>219075</xdr:colOff>
      <xdr:row>68</xdr:row>
      <xdr:rowOff>152400</xdr:rowOff>
    </xdr:from>
    <xdr:to>
      <xdr:col>12</xdr:col>
      <xdr:colOff>371475</xdr:colOff>
      <xdr:row>70</xdr:row>
      <xdr:rowOff>63500</xdr:rowOff>
    </xdr:to>
    <xdr:sp macro="" textlink="">
      <xdr:nvSpPr>
        <xdr:cNvPr id="249" name="正方形/長方形 248"/>
        <xdr:cNvSpPr/>
      </xdr:nvSpPr>
      <xdr:spPr>
        <a:xfrm>
          <a:off x="70866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250" name="正方形/長方形 2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251" name="正方形/長方形 2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252" name="正方形/長方形 2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253" name="テキスト ボックス 2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合併特例債、臨時財政対策債の元金償還等の増により歳出決算額が</a:t>
          </a:r>
          <a:r>
            <a:rPr kumimoji="1" lang="en-US" altLang="ja-JP" sz="1300">
              <a:latin typeface="ＭＳ Ｐゴシック"/>
            </a:rPr>
            <a:t>134</a:t>
          </a:r>
          <a:r>
            <a:rPr kumimoji="1" lang="ja-JP" altLang="en-US" sz="1300">
              <a:latin typeface="ＭＳ Ｐゴシック"/>
            </a:rPr>
            <a:t>百万円の増、歳出経常一般財源で</a:t>
          </a:r>
          <a:r>
            <a:rPr kumimoji="1" lang="en-US" altLang="ja-JP" sz="1300">
              <a:latin typeface="ＭＳ Ｐゴシック"/>
            </a:rPr>
            <a:t>131</a:t>
          </a:r>
          <a:r>
            <a:rPr kumimoji="1" lang="ja-JP" altLang="en-US" sz="1300">
              <a:latin typeface="ＭＳ Ｐゴシック"/>
            </a:rPr>
            <a:t>百万円の増、さらに分母となる歳入経常一般財源の減</a:t>
          </a:r>
          <a:r>
            <a:rPr kumimoji="1" lang="en-US" altLang="ja-JP" sz="1300">
              <a:latin typeface="ＭＳ Ｐゴシック"/>
            </a:rPr>
            <a:t>(2,663</a:t>
          </a:r>
          <a:r>
            <a:rPr kumimoji="1" lang="ja-JP" altLang="en-US" sz="1300">
              <a:latin typeface="ＭＳ Ｐゴシック"/>
            </a:rPr>
            <a:t>百万円</a:t>
          </a:r>
          <a:r>
            <a:rPr kumimoji="1" lang="en-US" altLang="ja-JP" sz="1300">
              <a:latin typeface="ＭＳ Ｐゴシック"/>
            </a:rPr>
            <a:t>)</a:t>
          </a:r>
          <a:r>
            <a:rPr kumimoji="1" lang="ja-JP" altLang="en-US" sz="1300">
              <a:latin typeface="ＭＳ Ｐゴシック"/>
            </a:rPr>
            <a:t>等により、昨年度の</a:t>
          </a:r>
          <a:r>
            <a:rPr kumimoji="1" lang="en-US" altLang="ja-JP" sz="1300">
              <a:latin typeface="ＭＳ Ｐゴシック"/>
            </a:rPr>
            <a:t>15.5</a:t>
          </a:r>
          <a:r>
            <a:rPr kumimoji="1" lang="ja-JP" altLang="en-US" sz="1300">
              <a:latin typeface="ＭＳ Ｐゴシック"/>
            </a:rPr>
            <a:t>％から</a:t>
          </a:r>
          <a:r>
            <a:rPr kumimoji="1" lang="en-US" altLang="ja-JP" sz="1300">
              <a:latin typeface="ＭＳ Ｐゴシック"/>
            </a:rPr>
            <a:t>2.7</a:t>
          </a:r>
          <a:r>
            <a:rPr kumimoji="1" lang="ja-JP" altLang="en-US" sz="1300">
              <a:latin typeface="ＭＳ Ｐゴシック"/>
            </a:rPr>
            <a:t>ポイント上昇し</a:t>
          </a:r>
          <a:r>
            <a:rPr kumimoji="1" lang="en-US" altLang="ja-JP" sz="1300">
              <a:latin typeface="ＭＳ Ｐゴシック"/>
            </a:rPr>
            <a:t>18.2</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全国平均、茨城県平均ともに上回っている状況となっているため、優先される建設事業の選定などを行い、より一層の抑制に努める。</a:t>
          </a:r>
        </a:p>
      </xdr:txBody>
    </xdr:sp>
    <xdr:clientData/>
  </xdr:twoCellAnchor>
  <xdr:oneCellAnchor>
    <xdr:from>
      <xdr:col>1</xdr:col>
      <xdr:colOff>28575</xdr:colOff>
      <xdr:row>69</xdr:row>
      <xdr:rowOff>107950</xdr:rowOff>
    </xdr:from>
    <xdr:ext cx="298543" cy="225703"/>
    <xdr:sp macro="" textlink="">
      <xdr:nvSpPr>
        <xdr:cNvPr id="254" name="テキスト ボックス 2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255" name="直線コネクタ 2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256" name="テキスト ボックス 2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257" name="直線コネクタ 2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258" name="テキスト ボックス 2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19.0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259" name="直線コネクタ 2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260" name="テキスト ボックス 2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261" name="直線コネクタ 2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262" name="テキスト ボックス 2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263" name="直線コネクタ 2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264" name="テキスト ボックス 2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265" name="直線コネクタ 2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266" name="テキスト ボックス 2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267" name="直線コネクタ 2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268" name="テキスト ボックス 2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2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485775</xdr:colOff>
      <xdr:row>84</xdr:row>
      <xdr:rowOff>10177</xdr:rowOff>
    </xdr:from>
    <xdr:ext cx="762000" cy="259045"/>
    <xdr:sp macro="" textlink="">
      <xdr:nvSpPr>
        <xdr:cNvPr id="270" name="テキスト ボックス 2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271" name="テキスト ボックス 2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272" name="テキスト ボックス 2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273" name="テキスト ボックス 2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274" name="テキスト ボックス 2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133350</xdr:rowOff>
    </xdr:from>
    <xdr:to>
      <xdr:col>7</xdr:col>
      <xdr:colOff>66675</xdr:colOff>
      <xdr:row>80</xdr:row>
      <xdr:rowOff>63500</xdr:rowOff>
    </xdr:to>
    <xdr:sp macro="" textlink="">
      <xdr:nvSpPr>
        <xdr:cNvPr id="275" name="円/楕円 274"/>
        <xdr:cNvSpPr/>
      </xdr:nvSpPr>
      <xdr:spPr>
        <a:xfrm>
          <a:off x="4775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549275</xdr:colOff>
      <xdr:row>74</xdr:row>
      <xdr:rowOff>12700</xdr:rowOff>
    </xdr:from>
    <xdr:to>
      <xdr:col>7</xdr:col>
      <xdr:colOff>15875</xdr:colOff>
      <xdr:row>80</xdr:row>
      <xdr:rowOff>12700</xdr:rowOff>
    </xdr:to>
    <xdr:cxnSp macro="">
      <xdr:nvCxnSpPr>
        <xdr:cNvPr id="276" name="直線コネクタ 275"/>
        <xdr:cNvCxnSpPr/>
      </xdr:nvCxnSpPr>
      <xdr:spPr>
        <a:xfrm>
          <a:off x="3987800" y="12700000"/>
          <a:ext cx="838200" cy="102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105427</xdr:rowOff>
    </xdr:from>
    <xdr:ext cx="762000" cy="259045"/>
    <xdr:sp macro="" textlink="">
      <xdr:nvSpPr>
        <xdr:cNvPr id="277" name="公債費該当値テキスト"/>
        <xdr:cNvSpPr txBox="1"/>
      </xdr:nvSpPr>
      <xdr:spPr>
        <a:xfrm>
          <a:off x="49149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133350</xdr:rowOff>
    </xdr:from>
    <xdr:to>
      <xdr:col>5</xdr:col>
      <xdr:colOff>600075</xdr:colOff>
      <xdr:row>74</xdr:row>
      <xdr:rowOff>63500</xdr:rowOff>
    </xdr:to>
    <xdr:sp macro="" textlink="">
      <xdr:nvSpPr>
        <xdr:cNvPr id="278" name="円/楕円 277"/>
        <xdr:cNvSpPr/>
      </xdr:nvSpPr>
      <xdr:spPr>
        <a:xfrm>
          <a:off x="3937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12700</xdr:rowOff>
    </xdr:from>
    <xdr:to>
      <xdr:col>5</xdr:col>
      <xdr:colOff>549275</xdr:colOff>
      <xdr:row>77</xdr:row>
      <xdr:rowOff>69850</xdr:rowOff>
    </xdr:to>
    <xdr:cxnSp macro="">
      <xdr:nvCxnSpPr>
        <xdr:cNvPr id="279" name="直線コネクタ 278"/>
        <xdr:cNvCxnSpPr/>
      </xdr:nvCxnSpPr>
      <xdr:spPr>
        <a:xfrm flipV="1">
          <a:off x="3098800" y="127000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168275</xdr:colOff>
      <xdr:row>72</xdr:row>
      <xdr:rowOff>73677</xdr:rowOff>
    </xdr:from>
    <xdr:ext cx="736600" cy="259045"/>
    <xdr:sp macro="" textlink="">
      <xdr:nvSpPr>
        <xdr:cNvPr id="280" name="テキスト ボックス 279"/>
        <xdr:cNvSpPr txBox="1"/>
      </xdr:nvSpPr>
      <xdr:spPr>
        <a:xfrm>
          <a:off x="3606800" y="1241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19050</xdr:rowOff>
    </xdr:from>
    <xdr:to>
      <xdr:col>4</xdr:col>
      <xdr:colOff>396875</xdr:colOff>
      <xdr:row>77</xdr:row>
      <xdr:rowOff>120650</xdr:rowOff>
    </xdr:to>
    <xdr:sp macro="" textlink="">
      <xdr:nvSpPr>
        <xdr:cNvPr id="281" name="円/楕円 280"/>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142875</xdr:colOff>
      <xdr:row>77</xdr:row>
      <xdr:rowOff>69850</xdr:rowOff>
    </xdr:from>
    <xdr:to>
      <xdr:col>4</xdr:col>
      <xdr:colOff>346075</xdr:colOff>
      <xdr:row>78</xdr:row>
      <xdr:rowOff>88900</xdr:rowOff>
    </xdr:to>
    <xdr:cxnSp macro="">
      <xdr:nvCxnSpPr>
        <xdr:cNvPr id="282" name="直線コネクタ 281"/>
        <xdr:cNvCxnSpPr/>
      </xdr:nvCxnSpPr>
      <xdr:spPr>
        <a:xfrm flipV="1">
          <a:off x="2209800" y="13271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650875</xdr:colOff>
      <xdr:row>77</xdr:row>
      <xdr:rowOff>105427</xdr:rowOff>
    </xdr:from>
    <xdr:ext cx="762000" cy="259045"/>
    <xdr:sp macro="" textlink="">
      <xdr:nvSpPr>
        <xdr:cNvPr id="283" name="テキスト ボックス 282"/>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38100</xdr:rowOff>
    </xdr:from>
    <xdr:to>
      <xdr:col>3</xdr:col>
      <xdr:colOff>193675</xdr:colOff>
      <xdr:row>78</xdr:row>
      <xdr:rowOff>139700</xdr:rowOff>
    </xdr:to>
    <xdr:sp macro="" textlink="">
      <xdr:nvSpPr>
        <xdr:cNvPr id="284" name="円/楕円 283"/>
        <xdr:cNvSpPr/>
      </xdr:nvSpPr>
      <xdr:spPr>
        <a:xfrm>
          <a:off x="2159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625475</xdr:colOff>
      <xdr:row>76</xdr:row>
      <xdr:rowOff>165100</xdr:rowOff>
    </xdr:from>
    <xdr:to>
      <xdr:col>3</xdr:col>
      <xdr:colOff>142875</xdr:colOff>
      <xdr:row>78</xdr:row>
      <xdr:rowOff>88900</xdr:rowOff>
    </xdr:to>
    <xdr:cxnSp macro="">
      <xdr:nvCxnSpPr>
        <xdr:cNvPr id="285" name="直線コネクタ 284"/>
        <xdr:cNvCxnSpPr/>
      </xdr:nvCxnSpPr>
      <xdr:spPr>
        <a:xfrm>
          <a:off x="1320800" y="131953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447675</xdr:colOff>
      <xdr:row>78</xdr:row>
      <xdr:rowOff>124477</xdr:rowOff>
    </xdr:from>
    <xdr:ext cx="762000" cy="259045"/>
    <xdr:sp macro="" textlink="">
      <xdr:nvSpPr>
        <xdr:cNvPr id="286" name="テキスト ボックス 285"/>
        <xdr:cNvSpPr txBox="1"/>
      </xdr:nvSpPr>
      <xdr:spPr>
        <a:xfrm>
          <a:off x="1828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114300</xdr:rowOff>
    </xdr:from>
    <xdr:to>
      <xdr:col>1</xdr:col>
      <xdr:colOff>676275</xdr:colOff>
      <xdr:row>77</xdr:row>
      <xdr:rowOff>44450</xdr:rowOff>
    </xdr:to>
    <xdr:sp macro="" textlink="">
      <xdr:nvSpPr>
        <xdr:cNvPr id="287" name="円/楕円 286"/>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54627</xdr:rowOff>
    </xdr:from>
    <xdr:ext cx="762000" cy="259045"/>
    <xdr:sp macro="" textlink="">
      <xdr:nvSpPr>
        <xdr:cNvPr id="288" name="テキスト ボックス 287"/>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289" name="正方形/長方形 2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26</xdr:col>
      <xdr:colOff>628650</xdr:colOff>
      <xdr:row>69</xdr:row>
      <xdr:rowOff>44450</xdr:rowOff>
    </xdr:to>
    <xdr:sp macro="" textlink="">
      <xdr:nvSpPr>
        <xdr:cNvPr id="290" name="正方形/長方形 289"/>
        <xdr:cNvSpPr/>
      </xdr:nvSpPr>
      <xdr:spPr>
        <a:xfrm>
          <a:off x="170815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24</xdr:col>
      <xdr:colOff>603250</xdr:colOff>
      <xdr:row>68</xdr:row>
      <xdr:rowOff>152400</xdr:rowOff>
    </xdr:from>
    <xdr:to>
      <xdr:col>26</xdr:col>
      <xdr:colOff>628650</xdr:colOff>
      <xdr:row>70</xdr:row>
      <xdr:rowOff>63500</xdr:rowOff>
    </xdr:to>
    <xdr:sp macro="" textlink="">
      <xdr:nvSpPr>
        <xdr:cNvPr id="291" name="正方形/長方形 290"/>
        <xdr:cNvSpPr/>
      </xdr:nvSpPr>
      <xdr:spPr>
        <a:xfrm>
          <a:off x="170815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387350</xdr:colOff>
      <xdr:row>69</xdr:row>
      <xdr:rowOff>44450</xdr:rowOff>
    </xdr:to>
    <xdr:sp macro="" textlink="">
      <xdr:nvSpPr>
        <xdr:cNvPr id="292" name="正方形/長方形 291"/>
        <xdr:cNvSpPr/>
      </xdr:nvSpPr>
      <xdr:spPr>
        <a:xfrm>
          <a:off x="187706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27</xdr:col>
      <xdr:colOff>234950</xdr:colOff>
      <xdr:row>68</xdr:row>
      <xdr:rowOff>152400</xdr:rowOff>
    </xdr:from>
    <xdr:to>
      <xdr:col>29</xdr:col>
      <xdr:colOff>387350</xdr:colOff>
      <xdr:row>70</xdr:row>
      <xdr:rowOff>63500</xdr:rowOff>
    </xdr:to>
    <xdr:sp macro="" textlink="">
      <xdr:nvSpPr>
        <xdr:cNvPr id="293" name="正方形/長方形 292"/>
        <xdr:cNvSpPr/>
      </xdr:nvSpPr>
      <xdr:spPr>
        <a:xfrm>
          <a:off x="187706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294" name="正方形/長方形 2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295" name="正方形/長方形 2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296" name="正方形/長方形 2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297" name="テキスト ボックス 2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昨年度の</a:t>
          </a:r>
          <a:r>
            <a:rPr kumimoji="1" lang="en-US" altLang="ja-JP" sz="1300">
              <a:latin typeface="ＭＳ Ｐゴシック"/>
            </a:rPr>
            <a:t>67.5</a:t>
          </a:r>
          <a:r>
            <a:rPr kumimoji="1" lang="ja-JP" altLang="en-US" sz="1300">
              <a:latin typeface="ＭＳ Ｐゴシック"/>
            </a:rPr>
            <a:t>％から</a:t>
          </a:r>
          <a:r>
            <a:rPr kumimoji="1" lang="en-US" altLang="ja-JP" sz="1300">
              <a:latin typeface="ＭＳ Ｐゴシック"/>
            </a:rPr>
            <a:t>10.1</a:t>
          </a:r>
          <a:r>
            <a:rPr kumimoji="1" lang="ja-JP" altLang="en-US" sz="1300">
              <a:latin typeface="ＭＳ Ｐゴシック"/>
            </a:rPr>
            <a:t>ポイント上昇し</a:t>
          </a:r>
          <a:r>
            <a:rPr kumimoji="1" lang="en-US" altLang="ja-JP" sz="1300">
              <a:latin typeface="ＭＳ Ｐゴシック"/>
            </a:rPr>
            <a:t>77.6</a:t>
          </a:r>
          <a:r>
            <a:rPr kumimoji="1" lang="ja-JP" altLang="en-US" sz="1300">
              <a:latin typeface="ＭＳ Ｐゴシック"/>
            </a:rPr>
            <a:t>ポイントなり、全国平均、茨城県平均ともに上回っている状況となった。これは普通交付税や地方消費税交付金などの歳入経常一般財源の減（</a:t>
          </a:r>
          <a:r>
            <a:rPr kumimoji="1" lang="en-US" altLang="ja-JP" sz="1300">
              <a:latin typeface="ＭＳ Ｐゴシック"/>
            </a:rPr>
            <a:t>2,663</a:t>
          </a:r>
          <a:r>
            <a:rPr kumimoji="1" lang="ja-JP" altLang="en-US" sz="1300">
              <a:latin typeface="ＭＳ Ｐゴシック"/>
            </a:rPr>
            <a:t>百万円）等が大きな要因となっている。</a:t>
          </a:r>
          <a:endParaRPr kumimoji="1" lang="en-US" altLang="ja-JP" sz="1300">
            <a:latin typeface="ＭＳ Ｐゴシック"/>
          </a:endParaRPr>
        </a:p>
        <a:p>
          <a:r>
            <a:rPr kumimoji="1" lang="ja-JP" altLang="en-US" sz="1300">
              <a:latin typeface="ＭＳ Ｐゴシック"/>
            </a:rPr>
            <a:t>　今後も地方税の徴収強化に加え、企業会計等の健全化による補助・繰出金の抑制、人件費削減等の継続など、行財政改革の取組みにより、一層の改善に努める。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298" name="テキスト ボックス 2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299" name="直線コネクタ 2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00" name="テキスト ボックス 2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301" name="直線コネクタ 3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302" name="テキスト ボックス 3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303" name="直線コネクタ 3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304" name="テキスト ボックス 3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305" name="直線コネクタ 3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306" name="テキスト ボックス 3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307" name="直線コネクタ 3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308" name="テキスト ボックス 3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309" name="直線コネクタ 3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310" name="テキスト ボックス 3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311" name="直線コネクタ 3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312" name="テキスト ボックス 3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3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501650</xdr:colOff>
      <xdr:row>84</xdr:row>
      <xdr:rowOff>10177</xdr:rowOff>
    </xdr:from>
    <xdr:ext cx="762000" cy="259045"/>
    <xdr:sp macro="" textlink="">
      <xdr:nvSpPr>
        <xdr:cNvPr id="314" name="テキスト ボックス 31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315" name="テキスト ボックス 31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316" name="テキスト ボックス 31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317" name="テキスト ボックス 31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318" name="テキスト ボックス 31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81</xdr:row>
      <xdr:rowOff>44450</xdr:rowOff>
    </xdr:from>
    <xdr:to>
      <xdr:col>24</xdr:col>
      <xdr:colOff>82550</xdr:colOff>
      <xdr:row>81</xdr:row>
      <xdr:rowOff>146050</xdr:rowOff>
    </xdr:to>
    <xdr:sp macro="" textlink="">
      <xdr:nvSpPr>
        <xdr:cNvPr id="319" name="円/楕円 318"/>
        <xdr:cNvSpPr/>
      </xdr:nvSpPr>
      <xdr:spPr>
        <a:xfrm>
          <a:off x="164592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565150</xdr:colOff>
      <xdr:row>74</xdr:row>
      <xdr:rowOff>12700</xdr:rowOff>
    </xdr:from>
    <xdr:to>
      <xdr:col>24</xdr:col>
      <xdr:colOff>31750</xdr:colOff>
      <xdr:row>81</xdr:row>
      <xdr:rowOff>95250</xdr:rowOff>
    </xdr:to>
    <xdr:cxnSp macro="">
      <xdr:nvCxnSpPr>
        <xdr:cNvPr id="320" name="直線コネクタ 319"/>
        <xdr:cNvCxnSpPr/>
      </xdr:nvCxnSpPr>
      <xdr:spPr>
        <a:xfrm>
          <a:off x="15671800" y="12700000"/>
          <a:ext cx="838200" cy="128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16527</xdr:rowOff>
    </xdr:from>
    <xdr:ext cx="762000" cy="259045"/>
    <xdr:sp macro="" textlink="">
      <xdr:nvSpPr>
        <xdr:cNvPr id="321" name="公債費以外該当値テキスト"/>
        <xdr:cNvSpPr txBox="1"/>
      </xdr:nvSpPr>
      <xdr:spPr>
        <a:xfrm>
          <a:off x="16598900" y="139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133350</xdr:rowOff>
    </xdr:from>
    <xdr:to>
      <xdr:col>22</xdr:col>
      <xdr:colOff>615950</xdr:colOff>
      <xdr:row>74</xdr:row>
      <xdr:rowOff>63500</xdr:rowOff>
    </xdr:to>
    <xdr:sp macro="" textlink="">
      <xdr:nvSpPr>
        <xdr:cNvPr id="322" name="円/楕円 321"/>
        <xdr:cNvSpPr/>
      </xdr:nvSpPr>
      <xdr:spPr>
        <a:xfrm>
          <a:off x="15621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12700</xdr:rowOff>
    </xdr:from>
    <xdr:to>
      <xdr:col>22</xdr:col>
      <xdr:colOff>565150</xdr:colOff>
      <xdr:row>77</xdr:row>
      <xdr:rowOff>120650</xdr:rowOff>
    </xdr:to>
    <xdr:cxnSp macro="">
      <xdr:nvCxnSpPr>
        <xdr:cNvPr id="323" name="直線コネクタ 322"/>
        <xdr:cNvCxnSpPr/>
      </xdr:nvCxnSpPr>
      <xdr:spPr>
        <a:xfrm flipV="1">
          <a:off x="14782800" y="12700000"/>
          <a:ext cx="889000" cy="62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184150</xdr:colOff>
      <xdr:row>72</xdr:row>
      <xdr:rowOff>73677</xdr:rowOff>
    </xdr:from>
    <xdr:ext cx="736600" cy="259045"/>
    <xdr:sp macro="" textlink="">
      <xdr:nvSpPr>
        <xdr:cNvPr id="324" name="テキスト ボックス 323"/>
        <xdr:cNvSpPr txBox="1"/>
      </xdr:nvSpPr>
      <xdr:spPr>
        <a:xfrm>
          <a:off x="15290800" y="1241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69850</xdr:rowOff>
    </xdr:from>
    <xdr:to>
      <xdr:col>21</xdr:col>
      <xdr:colOff>412750</xdr:colOff>
      <xdr:row>78</xdr:row>
      <xdr:rowOff>0</xdr:rowOff>
    </xdr:to>
    <xdr:sp macro="" textlink="">
      <xdr:nvSpPr>
        <xdr:cNvPr id="325" name="円/楕円 324"/>
        <xdr:cNvSpPr/>
      </xdr:nvSpPr>
      <xdr:spPr>
        <a:xfrm>
          <a:off x="147320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20</xdr:col>
      <xdr:colOff>158750</xdr:colOff>
      <xdr:row>77</xdr:row>
      <xdr:rowOff>120650</xdr:rowOff>
    </xdr:from>
    <xdr:to>
      <xdr:col>21</xdr:col>
      <xdr:colOff>361950</xdr:colOff>
      <xdr:row>80</xdr:row>
      <xdr:rowOff>0</xdr:rowOff>
    </xdr:to>
    <xdr:cxnSp macro="">
      <xdr:nvCxnSpPr>
        <xdr:cNvPr id="326" name="直線コネクタ 325"/>
        <xdr:cNvCxnSpPr/>
      </xdr:nvCxnSpPr>
      <xdr:spPr>
        <a:xfrm flipV="1">
          <a:off x="13893800" y="13322300"/>
          <a:ext cx="8890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666750</xdr:colOff>
      <xdr:row>77</xdr:row>
      <xdr:rowOff>156227</xdr:rowOff>
    </xdr:from>
    <xdr:ext cx="762000" cy="259045"/>
    <xdr:sp macro="" textlink="">
      <xdr:nvSpPr>
        <xdr:cNvPr id="327" name="テキスト ボックス 326"/>
        <xdr:cNvSpPr txBox="1"/>
      </xdr:nvSpPr>
      <xdr:spPr>
        <a:xfrm>
          <a:off x="144018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120650</xdr:rowOff>
    </xdr:from>
    <xdr:to>
      <xdr:col>20</xdr:col>
      <xdr:colOff>209550</xdr:colOff>
      <xdr:row>80</xdr:row>
      <xdr:rowOff>50800</xdr:rowOff>
    </xdr:to>
    <xdr:sp macro="" textlink="">
      <xdr:nvSpPr>
        <xdr:cNvPr id="328" name="円/楕円 327"/>
        <xdr:cNvSpPr/>
      </xdr:nvSpPr>
      <xdr:spPr>
        <a:xfrm>
          <a:off x="138430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641350</xdr:colOff>
      <xdr:row>77</xdr:row>
      <xdr:rowOff>95250</xdr:rowOff>
    </xdr:from>
    <xdr:to>
      <xdr:col>20</xdr:col>
      <xdr:colOff>158750</xdr:colOff>
      <xdr:row>80</xdr:row>
      <xdr:rowOff>0</xdr:rowOff>
    </xdr:to>
    <xdr:cxnSp macro="">
      <xdr:nvCxnSpPr>
        <xdr:cNvPr id="329" name="直線コネクタ 328"/>
        <xdr:cNvCxnSpPr/>
      </xdr:nvCxnSpPr>
      <xdr:spPr>
        <a:xfrm>
          <a:off x="13004800" y="132969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463550</xdr:colOff>
      <xdr:row>80</xdr:row>
      <xdr:rowOff>35577</xdr:rowOff>
    </xdr:from>
    <xdr:ext cx="762000" cy="259045"/>
    <xdr:sp macro="" textlink="">
      <xdr:nvSpPr>
        <xdr:cNvPr id="330" name="テキスト ボックス 329"/>
        <xdr:cNvSpPr txBox="1"/>
      </xdr:nvSpPr>
      <xdr:spPr>
        <a:xfrm>
          <a:off x="135128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44450</xdr:rowOff>
    </xdr:from>
    <xdr:to>
      <xdr:col>19</xdr:col>
      <xdr:colOff>6350</xdr:colOff>
      <xdr:row>77</xdr:row>
      <xdr:rowOff>146050</xdr:rowOff>
    </xdr:to>
    <xdr:sp macro="" textlink="">
      <xdr:nvSpPr>
        <xdr:cNvPr id="331" name="円/楕円 330"/>
        <xdr:cNvSpPr/>
      </xdr:nvSpPr>
      <xdr:spPr>
        <a:xfrm>
          <a:off x="129540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130827</xdr:rowOff>
    </xdr:from>
    <xdr:ext cx="762000" cy="259045"/>
    <xdr:sp macro="" textlink="">
      <xdr:nvSpPr>
        <xdr:cNvPr id="332" name="テキスト ボックス 331"/>
        <xdr:cNvSpPr txBox="1"/>
      </xdr:nvSpPr>
      <xdr:spPr>
        <a:xfrm>
          <a:off x="12623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茨城県筑西市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3</xdr:col>
      <xdr:colOff>663575</xdr:colOff>
      <xdr:row>64</xdr:row>
      <xdr:rowOff>111125</xdr:rowOff>
    </xdr:to>
    <xdr:sp macro="" textlink="">
      <xdr:nvSpPr>
        <xdr:cNvPr id="10" name="角丸四角形 9"/>
        <xdr:cNvSpPr/>
      </xdr:nvSpPr>
      <xdr:spPr bwMode="auto">
        <a:xfrm>
          <a:off x="2159000" y="12001500"/>
          <a:ext cx="19050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4" name="正方形/長方形 13"/>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8</xdr:row>
      <xdr:rowOff>41275</xdr:rowOff>
    </xdr:to>
    <xdr:sp macro="" textlink="">
      <xdr:nvSpPr>
        <xdr:cNvPr id="15" name="角丸四角形 14"/>
        <xdr:cNvSpPr/>
      </xdr:nvSpPr>
      <xdr:spPr bwMode="auto">
        <a:xfrm>
          <a:off x="127000" y="1079500"/>
          <a:ext cx="1333500" cy="381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6" name="正方形/長方形 15"/>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17" name="直線コネクタ 16"/>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18" name="円/楕円 17"/>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19" name="正方形/長方形 18"/>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0" name="テキスト ボックス 19"/>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21" name="直線コネクタ 20"/>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22" name="テキスト ボックス 21"/>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23" name="直線コネクタ 22"/>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24" name="テキスト ボックス 23"/>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25" name="直線コネクタ 24"/>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26" name="テキスト ボックス 25"/>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27" name="直線コネクタ 26"/>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28" name="テキスト ボックス 27"/>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29" name="直線コネクタ 28"/>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0" name="テキスト ボックス 29"/>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1" name="直線コネクタ 30"/>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32" name="テキスト ボックス 31"/>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33" name="直線コネクタ 32"/>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34" name="テキスト ボックス 33"/>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5" name="直線コネクタ 34"/>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6" name="テキスト ボックス 35"/>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37"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939800</xdr:colOff>
      <xdr:row>22</xdr:row>
      <xdr:rowOff>140352</xdr:rowOff>
    </xdr:from>
    <xdr:ext cx="762000" cy="259045"/>
    <xdr:sp macro="" textlink="">
      <xdr:nvSpPr>
        <xdr:cNvPr id="38" name="テキスト ボックス 3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39" name="テキスト ボックス 3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40" name="テキスト ボックス 3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41" name="テキスト ボックス 4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42" name="テキスト ボックス 4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80173</xdr:rowOff>
    </xdr:from>
    <xdr:to>
      <xdr:col>5</xdr:col>
      <xdr:colOff>34925</xdr:colOff>
      <xdr:row>20</xdr:row>
      <xdr:rowOff>10323</xdr:rowOff>
    </xdr:to>
    <xdr:sp macro="" textlink="">
      <xdr:nvSpPr>
        <xdr:cNvPr id="43" name="円/楕円 42"/>
        <xdr:cNvSpPr/>
      </xdr:nvSpPr>
      <xdr:spPr bwMode="auto">
        <a:xfrm>
          <a:off x="5600700" y="3385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469900</xdr:colOff>
      <xdr:row>19</xdr:row>
      <xdr:rowOff>130973</xdr:rowOff>
    </xdr:from>
    <xdr:to>
      <xdr:col>4</xdr:col>
      <xdr:colOff>1117600</xdr:colOff>
      <xdr:row>20</xdr:row>
      <xdr:rowOff>78722</xdr:rowOff>
    </xdr:to>
    <xdr:cxnSp macro="">
      <xdr:nvCxnSpPr>
        <xdr:cNvPr id="44" name="直線コネクタ 43"/>
        <xdr:cNvCxnSpPr/>
      </xdr:nvCxnSpPr>
      <xdr:spPr bwMode="auto">
        <a:xfrm flipV="1">
          <a:off x="5003800" y="3436148"/>
          <a:ext cx="647700" cy="119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96700</xdr:rowOff>
    </xdr:from>
    <xdr:ext cx="762000" cy="259045"/>
    <xdr:sp macro="" textlink="">
      <xdr:nvSpPr>
        <xdr:cNvPr id="45" name="人口1人当たり決算額の推移該当値テキスト130"/>
        <xdr:cNvSpPr txBox="1"/>
      </xdr:nvSpPr>
      <xdr:spPr>
        <a:xfrm>
          <a:off x="5740400" y="3230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67,601</a:t>
          </a:r>
          <a:endParaRPr kumimoji="1" lang="ja-JP" altLang="en-US" sz="1000" b="1">
            <a:solidFill>
              <a:srgbClr val="FF0000"/>
            </a:solidFill>
            <a:latin typeface="ＭＳ Ｐゴシック"/>
          </a:endParaRPr>
        </a:p>
      </xdr:txBody>
    </xdr:sp>
    <xdr:clientData/>
  </xdr:oneCellAnchor>
  <xdr:twoCellAnchor>
    <xdr:from>
      <xdr:col>4</xdr:col>
      <xdr:colOff>419100</xdr:colOff>
      <xdr:row>20</xdr:row>
      <xdr:rowOff>27922</xdr:rowOff>
    </xdr:from>
    <xdr:to>
      <xdr:col>4</xdr:col>
      <xdr:colOff>520700</xdr:colOff>
      <xdr:row>20</xdr:row>
      <xdr:rowOff>129522</xdr:rowOff>
    </xdr:to>
    <xdr:sp macro="" textlink="">
      <xdr:nvSpPr>
        <xdr:cNvPr id="46" name="円/楕円 45"/>
        <xdr:cNvSpPr/>
      </xdr:nvSpPr>
      <xdr:spPr bwMode="auto">
        <a:xfrm>
          <a:off x="4953000" y="3504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108440</xdr:rowOff>
    </xdr:from>
    <xdr:to>
      <xdr:col>4</xdr:col>
      <xdr:colOff>469900</xdr:colOff>
      <xdr:row>20</xdr:row>
      <xdr:rowOff>78722</xdr:rowOff>
    </xdr:to>
    <xdr:cxnSp macro="">
      <xdr:nvCxnSpPr>
        <xdr:cNvPr id="47" name="直線コネクタ 46"/>
        <xdr:cNvCxnSpPr/>
      </xdr:nvCxnSpPr>
      <xdr:spPr bwMode="auto">
        <a:xfrm>
          <a:off x="4305300" y="3413615"/>
          <a:ext cx="698500" cy="141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4</xdr:col>
      <xdr:colOff>88900</xdr:colOff>
      <xdr:row>20</xdr:row>
      <xdr:rowOff>114299</xdr:rowOff>
    </xdr:from>
    <xdr:ext cx="736600" cy="259045"/>
    <xdr:sp macro="" textlink="">
      <xdr:nvSpPr>
        <xdr:cNvPr id="48" name="テキスト ボックス 47"/>
        <xdr:cNvSpPr txBox="1"/>
      </xdr:nvSpPr>
      <xdr:spPr>
        <a:xfrm>
          <a:off x="4622800" y="359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66,506</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57640</xdr:rowOff>
    </xdr:from>
    <xdr:to>
      <xdr:col>3</xdr:col>
      <xdr:colOff>955675</xdr:colOff>
      <xdr:row>19</xdr:row>
      <xdr:rowOff>159240</xdr:rowOff>
    </xdr:to>
    <xdr:sp macro="" textlink="">
      <xdr:nvSpPr>
        <xdr:cNvPr id="49" name="円/楕円 48"/>
        <xdr:cNvSpPr/>
      </xdr:nvSpPr>
      <xdr:spPr bwMode="auto">
        <a:xfrm>
          <a:off x="4254500" y="3362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206375</xdr:colOff>
      <xdr:row>19</xdr:row>
      <xdr:rowOff>108440</xdr:rowOff>
    </xdr:from>
    <xdr:to>
      <xdr:col>3</xdr:col>
      <xdr:colOff>904875</xdr:colOff>
      <xdr:row>20</xdr:row>
      <xdr:rowOff>57712</xdr:rowOff>
    </xdr:to>
    <xdr:cxnSp macro="">
      <xdr:nvCxnSpPr>
        <xdr:cNvPr id="50" name="直線コネクタ 49"/>
        <xdr:cNvCxnSpPr/>
      </xdr:nvCxnSpPr>
      <xdr:spPr bwMode="auto">
        <a:xfrm flipV="1">
          <a:off x="3606800" y="3413615"/>
          <a:ext cx="698500" cy="120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xdr:col>
      <xdr:colOff>523875</xdr:colOff>
      <xdr:row>19</xdr:row>
      <xdr:rowOff>144017</xdr:rowOff>
    </xdr:from>
    <xdr:ext cx="762000" cy="259045"/>
    <xdr:sp macro="" textlink="">
      <xdr:nvSpPr>
        <xdr:cNvPr id="51" name="テキスト ボックス 50"/>
        <xdr:cNvSpPr txBox="1"/>
      </xdr:nvSpPr>
      <xdr:spPr>
        <a:xfrm>
          <a:off x="3924300" y="344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67,808</a:t>
          </a:r>
          <a:endParaRPr kumimoji="1" lang="ja-JP" altLang="en-US" sz="1000" b="1">
            <a:solidFill>
              <a:srgbClr val="FF0000"/>
            </a:solidFill>
            <a:latin typeface="ＭＳ Ｐゴシック"/>
          </a:endParaRPr>
        </a:p>
      </xdr:txBody>
    </xdr:sp>
    <xdr:clientData/>
  </xdr:oneCellAnchor>
  <xdr:twoCellAnchor>
    <xdr:from>
      <xdr:col>3</xdr:col>
      <xdr:colOff>155575</xdr:colOff>
      <xdr:row>20</xdr:row>
      <xdr:rowOff>6912</xdr:rowOff>
    </xdr:from>
    <xdr:to>
      <xdr:col>3</xdr:col>
      <xdr:colOff>257175</xdr:colOff>
      <xdr:row>20</xdr:row>
      <xdr:rowOff>108512</xdr:rowOff>
    </xdr:to>
    <xdr:sp macro="" textlink="">
      <xdr:nvSpPr>
        <xdr:cNvPr id="52" name="円/楕円 51"/>
        <xdr:cNvSpPr/>
      </xdr:nvSpPr>
      <xdr:spPr bwMode="auto">
        <a:xfrm>
          <a:off x="3556000" y="3483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641350</xdr:colOff>
      <xdr:row>18</xdr:row>
      <xdr:rowOff>10033</xdr:rowOff>
    </xdr:from>
    <xdr:to>
      <xdr:col>3</xdr:col>
      <xdr:colOff>206375</xdr:colOff>
      <xdr:row>20</xdr:row>
      <xdr:rowOff>57712</xdr:rowOff>
    </xdr:to>
    <xdr:cxnSp macro="">
      <xdr:nvCxnSpPr>
        <xdr:cNvPr id="53" name="直線コネクタ 52"/>
        <xdr:cNvCxnSpPr/>
      </xdr:nvCxnSpPr>
      <xdr:spPr bwMode="auto">
        <a:xfrm>
          <a:off x="2908300" y="3143758"/>
          <a:ext cx="698500" cy="390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xdr:col>
      <xdr:colOff>958850</xdr:colOff>
      <xdr:row>20</xdr:row>
      <xdr:rowOff>93289</xdr:rowOff>
    </xdr:from>
    <xdr:ext cx="762000" cy="259045"/>
    <xdr:sp macro="" textlink="">
      <xdr:nvSpPr>
        <xdr:cNvPr id="54" name="テキスト ボックス 53"/>
        <xdr:cNvSpPr txBox="1"/>
      </xdr:nvSpPr>
      <xdr:spPr>
        <a:xfrm>
          <a:off x="3225800" y="356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66,699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130683</xdr:rowOff>
    </xdr:from>
    <xdr:to>
      <xdr:col>2</xdr:col>
      <xdr:colOff>692150</xdr:colOff>
      <xdr:row>18</xdr:row>
      <xdr:rowOff>60833</xdr:rowOff>
    </xdr:to>
    <xdr:sp macro="" textlink="">
      <xdr:nvSpPr>
        <xdr:cNvPr id="55" name="円/楕円 54"/>
        <xdr:cNvSpPr/>
      </xdr:nvSpPr>
      <xdr:spPr bwMode="auto">
        <a:xfrm>
          <a:off x="2857500" y="3092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45610</xdr:rowOff>
    </xdr:from>
    <xdr:ext cx="762000" cy="259045"/>
    <xdr:sp macro="" textlink="">
      <xdr:nvSpPr>
        <xdr:cNvPr id="56" name="テキスト ボックス 55"/>
        <xdr:cNvSpPr txBox="1"/>
      </xdr:nvSpPr>
      <xdr:spPr>
        <a:xfrm>
          <a:off x="2527300" y="3179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57" name="正方形/長方形 5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31</xdr:row>
      <xdr:rowOff>50800</xdr:rowOff>
    </xdr:to>
    <xdr:sp macro="" textlink="">
      <xdr:nvSpPr>
        <xdr:cNvPr id="58" name="角丸四角形 57"/>
        <xdr:cNvSpPr/>
      </xdr:nvSpPr>
      <xdr:spPr bwMode="auto">
        <a:xfrm>
          <a:off x="127000" y="5080000"/>
          <a:ext cx="1333500" cy="381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59" name="正方形/長方形 5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60" name="直線コネクタ 5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61" name="円/楕円 6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62" name="正方形/長方形 6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63" name="テキスト ボックス 6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64" name="直線コネクタ 6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65" name="テキスト ボックス 64"/>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66" name="直線コネクタ 6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67" name="テキスト ボックス 6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68" name="直線コネクタ 6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69" name="テキスト ボックス 6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70" name="直線コネクタ 6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71" name="テキスト ボックス 7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72" name="直線コネクタ 7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73" name="テキスト ボックス 7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74" name="直線コネクタ 7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75" name="テキスト ボックス 7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76" name="直線コネクタ 7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77" name="テキスト ボックス 7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7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939800</xdr:colOff>
      <xdr:row>39</xdr:row>
      <xdr:rowOff>321327</xdr:rowOff>
    </xdr:from>
    <xdr:ext cx="762000" cy="259045"/>
    <xdr:sp macro="" textlink="">
      <xdr:nvSpPr>
        <xdr:cNvPr id="79" name="テキスト ボックス 7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80" name="テキスト ボックス 7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81" name="テキスト ボックス 8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82" name="テキスト ボックス 8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83" name="テキスト ボックス 8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177546</xdr:rowOff>
    </xdr:from>
    <xdr:to>
      <xdr:col>5</xdr:col>
      <xdr:colOff>34925</xdr:colOff>
      <xdr:row>37</xdr:row>
      <xdr:rowOff>279146</xdr:rowOff>
    </xdr:to>
    <xdr:sp macro="" textlink="">
      <xdr:nvSpPr>
        <xdr:cNvPr id="84" name="円/楕円 83"/>
        <xdr:cNvSpPr/>
      </xdr:nvSpPr>
      <xdr:spPr bwMode="auto">
        <a:xfrm>
          <a:off x="5600700" y="7302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469900</xdr:colOff>
      <xdr:row>37</xdr:row>
      <xdr:rowOff>218948</xdr:rowOff>
    </xdr:from>
    <xdr:to>
      <xdr:col>4</xdr:col>
      <xdr:colOff>1117600</xdr:colOff>
      <xdr:row>37</xdr:row>
      <xdr:rowOff>228346</xdr:rowOff>
    </xdr:to>
    <xdr:cxnSp macro="">
      <xdr:nvCxnSpPr>
        <xdr:cNvPr id="85" name="直線コネクタ 84"/>
        <xdr:cNvCxnSpPr/>
      </xdr:nvCxnSpPr>
      <xdr:spPr bwMode="auto">
        <a:xfrm>
          <a:off x="5003800" y="7343648"/>
          <a:ext cx="647700" cy="9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22623</xdr:rowOff>
    </xdr:from>
    <xdr:ext cx="762000" cy="259045"/>
    <xdr:sp macro="" textlink="">
      <xdr:nvSpPr>
        <xdr:cNvPr id="86" name="人口1人当たり決算額の推移該当値テキスト445"/>
        <xdr:cNvSpPr txBox="1"/>
      </xdr:nvSpPr>
      <xdr:spPr>
        <a:xfrm>
          <a:off x="5740400" y="7147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16,602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168148</xdr:rowOff>
    </xdr:from>
    <xdr:to>
      <xdr:col>4</xdr:col>
      <xdr:colOff>520700</xdr:colOff>
      <xdr:row>37</xdr:row>
      <xdr:rowOff>269748</xdr:rowOff>
    </xdr:to>
    <xdr:sp macro="" textlink="">
      <xdr:nvSpPr>
        <xdr:cNvPr id="87" name="円/楕円 86"/>
        <xdr:cNvSpPr/>
      </xdr:nvSpPr>
      <xdr:spPr bwMode="auto">
        <a:xfrm>
          <a:off x="4953000" y="7292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91821</xdr:rowOff>
    </xdr:from>
    <xdr:to>
      <xdr:col>4</xdr:col>
      <xdr:colOff>469900</xdr:colOff>
      <xdr:row>37</xdr:row>
      <xdr:rowOff>218948</xdr:rowOff>
    </xdr:to>
    <xdr:cxnSp macro="">
      <xdr:nvCxnSpPr>
        <xdr:cNvPr id="88" name="直線コネクタ 87"/>
        <xdr:cNvCxnSpPr/>
      </xdr:nvCxnSpPr>
      <xdr:spPr bwMode="auto">
        <a:xfrm>
          <a:off x="4305300" y="7216521"/>
          <a:ext cx="698500" cy="127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4</xdr:col>
      <xdr:colOff>88900</xdr:colOff>
      <xdr:row>37</xdr:row>
      <xdr:rowOff>254525</xdr:rowOff>
    </xdr:from>
    <xdr:ext cx="736600" cy="259045"/>
    <xdr:sp macro="" textlink="">
      <xdr:nvSpPr>
        <xdr:cNvPr id="89" name="テキスト ボックス 88"/>
        <xdr:cNvSpPr txBox="1"/>
      </xdr:nvSpPr>
      <xdr:spPr>
        <a:xfrm>
          <a:off x="4622800" y="737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16,676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41021</xdr:rowOff>
    </xdr:from>
    <xdr:to>
      <xdr:col>3</xdr:col>
      <xdr:colOff>955675</xdr:colOff>
      <xdr:row>37</xdr:row>
      <xdr:rowOff>142621</xdr:rowOff>
    </xdr:to>
    <xdr:sp macro="" textlink="">
      <xdr:nvSpPr>
        <xdr:cNvPr id="90" name="円/楕円 89"/>
        <xdr:cNvSpPr/>
      </xdr:nvSpPr>
      <xdr:spPr bwMode="auto">
        <a:xfrm>
          <a:off x="4254500" y="7165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206375</xdr:colOff>
      <xdr:row>35</xdr:row>
      <xdr:rowOff>163957</xdr:rowOff>
    </xdr:from>
    <xdr:to>
      <xdr:col>3</xdr:col>
      <xdr:colOff>904875</xdr:colOff>
      <xdr:row>37</xdr:row>
      <xdr:rowOff>91821</xdr:rowOff>
    </xdr:to>
    <xdr:cxnSp macro="">
      <xdr:nvCxnSpPr>
        <xdr:cNvPr id="91" name="直線コネクタ 90"/>
        <xdr:cNvCxnSpPr/>
      </xdr:nvCxnSpPr>
      <xdr:spPr bwMode="auto">
        <a:xfrm>
          <a:off x="3606800" y="6774307"/>
          <a:ext cx="698500" cy="442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xdr:col>
      <xdr:colOff>523875</xdr:colOff>
      <xdr:row>37</xdr:row>
      <xdr:rowOff>127398</xdr:rowOff>
    </xdr:from>
    <xdr:ext cx="762000" cy="259045"/>
    <xdr:sp macro="" textlink="">
      <xdr:nvSpPr>
        <xdr:cNvPr id="92" name="テキスト ボックス 91"/>
        <xdr:cNvSpPr txBox="1"/>
      </xdr:nvSpPr>
      <xdr:spPr>
        <a:xfrm>
          <a:off x="3924300" y="7252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17,677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113157</xdr:rowOff>
    </xdr:from>
    <xdr:to>
      <xdr:col>3</xdr:col>
      <xdr:colOff>257175</xdr:colOff>
      <xdr:row>35</xdr:row>
      <xdr:rowOff>214757</xdr:rowOff>
    </xdr:to>
    <xdr:sp macro="" textlink="">
      <xdr:nvSpPr>
        <xdr:cNvPr id="93" name="円/楕円 92"/>
        <xdr:cNvSpPr/>
      </xdr:nvSpPr>
      <xdr:spPr bwMode="auto">
        <a:xfrm>
          <a:off x="3556000" y="6723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641350</xdr:colOff>
      <xdr:row>34</xdr:row>
      <xdr:rowOff>139192</xdr:rowOff>
    </xdr:from>
    <xdr:to>
      <xdr:col>3</xdr:col>
      <xdr:colOff>206375</xdr:colOff>
      <xdr:row>35</xdr:row>
      <xdr:rowOff>163957</xdr:rowOff>
    </xdr:to>
    <xdr:cxnSp macro="">
      <xdr:nvCxnSpPr>
        <xdr:cNvPr id="94" name="直線コネクタ 93"/>
        <xdr:cNvCxnSpPr/>
      </xdr:nvCxnSpPr>
      <xdr:spPr bwMode="auto">
        <a:xfrm>
          <a:off x="2908300" y="6406642"/>
          <a:ext cx="698500" cy="367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xdr:col>
      <xdr:colOff>958850</xdr:colOff>
      <xdr:row>34</xdr:row>
      <xdr:rowOff>224934</xdr:rowOff>
    </xdr:from>
    <xdr:ext cx="762000" cy="259045"/>
    <xdr:sp macro="" textlink="">
      <xdr:nvSpPr>
        <xdr:cNvPr id="95" name="テキスト ボックス 94"/>
        <xdr:cNvSpPr txBox="1"/>
      </xdr:nvSpPr>
      <xdr:spPr>
        <a:xfrm>
          <a:off x="3225800" y="6492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21,159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88392</xdr:rowOff>
    </xdr:from>
    <xdr:to>
      <xdr:col>2</xdr:col>
      <xdr:colOff>692150</xdr:colOff>
      <xdr:row>34</xdr:row>
      <xdr:rowOff>189992</xdr:rowOff>
    </xdr:to>
    <xdr:sp macro="" textlink="">
      <xdr:nvSpPr>
        <xdr:cNvPr id="96" name="円/楕円 95"/>
        <xdr:cNvSpPr/>
      </xdr:nvSpPr>
      <xdr:spPr bwMode="auto">
        <a:xfrm>
          <a:off x="2857500" y="6355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200169</xdr:rowOff>
    </xdr:from>
    <xdr:ext cx="762000" cy="259045"/>
    <xdr:sp macro="" textlink="">
      <xdr:nvSpPr>
        <xdr:cNvPr id="97" name="テキスト ボックス 96"/>
        <xdr:cNvSpPr txBox="1"/>
      </xdr:nvSpPr>
      <xdr:spPr>
        <a:xfrm>
          <a:off x="2527300" y="612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24,054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茨城県筑西市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106,874
104,731
205.30
44,413,753
42,284,599
2,062,174
25,371,719
40,761,859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42.7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7</xdr:row>
      <xdr:rowOff>69850</xdr:rowOff>
    </xdr:to>
    <xdr:sp macro="" textlink="">
      <xdr:nvSpPr>
        <xdr:cNvPr id="18" name="角丸四角形 17"/>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101600</xdr:rowOff>
    </xdr:from>
    <xdr:to>
      <xdr:col>18</xdr:col>
      <xdr:colOff>231775</xdr:colOff>
      <xdr:row>7</xdr:row>
      <xdr:rowOff>12700</xdr:rowOff>
    </xdr:to>
    <xdr:sp macro="" textlink="">
      <xdr:nvSpPr>
        <xdr:cNvPr id="19" name="正方形/長方形 18"/>
        <xdr:cNvSpPr/>
      </xdr:nvSpPr>
      <xdr:spPr>
        <a:xfrm>
          <a:off x="11334750" y="95885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180975</xdr:colOff>
      <xdr:row>6</xdr:row>
      <xdr:rowOff>38100</xdr:rowOff>
    </xdr:from>
    <xdr:to>
      <xdr:col>16</xdr:col>
      <xdr:colOff>371475</xdr:colOff>
      <xdr:row>6</xdr:row>
      <xdr:rowOff>38100</xdr:rowOff>
    </xdr:to>
    <xdr:cxnSp macro="">
      <xdr:nvCxnSpPr>
        <xdr:cNvPr id="20" name="直線コネクタ 19"/>
        <xdr:cNvCxnSpPr/>
      </xdr:nvCxnSpPr>
      <xdr:spPr>
        <a:xfrm>
          <a:off x="11163300" y="10668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231775</xdr:colOff>
      <xdr:row>5</xdr:row>
      <xdr:rowOff>165100</xdr:rowOff>
    </xdr:from>
    <xdr:to>
      <xdr:col>16</xdr:col>
      <xdr:colOff>333375</xdr:colOff>
      <xdr:row>6</xdr:row>
      <xdr:rowOff>95250</xdr:rowOff>
    </xdr:to>
    <xdr:sp macro="" textlink="">
      <xdr:nvSpPr>
        <xdr:cNvPr id="21" name="円/楕円 20"/>
        <xdr:cNvSpPr/>
      </xdr:nvSpPr>
      <xdr:spPr>
        <a:xfrm>
          <a:off x="11214100" y="10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3175</xdr:colOff>
      <xdr:row>16</xdr:row>
      <xdr:rowOff>114300</xdr:rowOff>
    </xdr:from>
    <xdr:ext cx="8896666" cy="259045"/>
    <xdr:sp macro="" textlink="">
      <xdr:nvSpPr>
        <xdr:cNvPr id="22" name="テキスト ボックス 21"/>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23" name="テキスト ボックス 22"/>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24" name="テキスト ボックス 23"/>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25" name="正方形/長方形 24"/>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66675</xdr:colOff>
      <xdr:row>25</xdr:row>
      <xdr:rowOff>57150</xdr:rowOff>
    </xdr:from>
    <xdr:to>
      <xdr:col>3</xdr:col>
      <xdr:colOff>219075</xdr:colOff>
      <xdr:row>26</xdr:row>
      <xdr:rowOff>139700</xdr:rowOff>
    </xdr:to>
    <xdr:sp macro="" textlink="">
      <xdr:nvSpPr>
        <xdr:cNvPr id="26" name="正方形/長方形 25"/>
        <xdr:cNvSpPr/>
      </xdr:nvSpPr>
      <xdr:spPr>
        <a:xfrm>
          <a:off x="76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26</xdr:row>
      <xdr:rowOff>88900</xdr:rowOff>
    </xdr:from>
    <xdr:to>
      <xdr:col>3</xdr:col>
      <xdr:colOff>219075</xdr:colOff>
      <xdr:row>28</xdr:row>
      <xdr:rowOff>0</xdr:rowOff>
    </xdr:to>
    <xdr:sp macro="" textlink="">
      <xdr:nvSpPr>
        <xdr:cNvPr id="27" name="正方形/長方形 26"/>
        <xdr:cNvSpPr/>
      </xdr:nvSpPr>
      <xdr:spPr>
        <a:xfrm>
          <a:off x="76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2</xdr:col>
      <xdr:colOff>650875</xdr:colOff>
      <xdr:row>25</xdr:row>
      <xdr:rowOff>57150</xdr:rowOff>
    </xdr:from>
    <xdr:to>
      <xdr:col>5</xdr:col>
      <xdr:colOff>117475</xdr:colOff>
      <xdr:row>26</xdr:row>
      <xdr:rowOff>139700</xdr:rowOff>
    </xdr:to>
    <xdr:sp macro="" textlink="">
      <xdr:nvSpPr>
        <xdr:cNvPr id="28" name="正方形/長方形 27"/>
        <xdr:cNvSpPr/>
      </xdr:nvSpPr>
      <xdr:spPr>
        <a:xfrm>
          <a:off x="20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xdr:col>
      <xdr:colOff>650875</xdr:colOff>
      <xdr:row>26</xdr:row>
      <xdr:rowOff>88900</xdr:rowOff>
    </xdr:from>
    <xdr:to>
      <xdr:col>5</xdr:col>
      <xdr:colOff>117475</xdr:colOff>
      <xdr:row>28</xdr:row>
      <xdr:rowOff>0</xdr:rowOff>
    </xdr:to>
    <xdr:sp macro="" textlink="">
      <xdr:nvSpPr>
        <xdr:cNvPr id="29" name="正方形/長方形 28"/>
        <xdr:cNvSpPr/>
      </xdr:nvSpPr>
      <xdr:spPr>
        <a:xfrm>
          <a:off x="20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0" name="正方形/長方形 29"/>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31" name="テキスト ボックス 30"/>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32" name="直線コネクタ 31"/>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33" name="テキスト ボックス 32"/>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34" name="直線コネクタ 33"/>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35" name="テキスト ボックス 34"/>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36" name="直線コネクタ 35"/>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37" name="テキスト ボックス 36"/>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38" name="直線コネクタ 37"/>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39" name="テキスト ボックス 38"/>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0" name="直線コネクタ 39"/>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1" name="テキスト ボックス 40"/>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42" name="直線コネクタ 41"/>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43" name="テキスト ボックス 42"/>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4" name="直線コネクタ 4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45" name="テキスト ボックス 4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4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41</xdr:row>
      <xdr:rowOff>80027</xdr:rowOff>
    </xdr:from>
    <xdr:ext cx="762000" cy="259045"/>
    <xdr:sp macro="" textlink="">
      <xdr:nvSpPr>
        <xdr:cNvPr id="47" name="テキスト ボックス 4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48" name="テキスト ボックス 4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49" name="テキスト ボックス 4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50" name="テキスト ボックス 4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51" name="テキスト ボックス 5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36957</xdr:rowOff>
    </xdr:from>
    <xdr:to>
      <xdr:col>6</xdr:col>
      <xdr:colOff>561975</xdr:colOff>
      <xdr:row>37</xdr:row>
      <xdr:rowOff>138557</xdr:rowOff>
    </xdr:to>
    <xdr:sp macro="" textlink="">
      <xdr:nvSpPr>
        <xdr:cNvPr id="52" name="円/楕円 51"/>
        <xdr:cNvSpPr/>
      </xdr:nvSpPr>
      <xdr:spPr>
        <a:xfrm>
          <a:off x="4584700" y="638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87757</xdr:rowOff>
    </xdr:from>
    <xdr:to>
      <xdr:col>6</xdr:col>
      <xdr:colOff>511175</xdr:colOff>
      <xdr:row>38</xdr:row>
      <xdr:rowOff>4572</xdr:rowOff>
    </xdr:to>
    <xdr:cxnSp macro="">
      <xdr:nvCxnSpPr>
        <xdr:cNvPr id="53" name="直線コネクタ 52"/>
        <xdr:cNvCxnSpPr/>
      </xdr:nvCxnSpPr>
      <xdr:spPr>
        <a:xfrm flipV="1">
          <a:off x="3797300" y="6431407"/>
          <a:ext cx="838200" cy="8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110634</xdr:rowOff>
    </xdr:from>
    <xdr:ext cx="534377" cy="259045"/>
    <xdr:sp macro="" textlink="">
      <xdr:nvSpPr>
        <xdr:cNvPr id="54" name="人件費該当値テキスト"/>
        <xdr:cNvSpPr txBox="1"/>
      </xdr:nvSpPr>
      <xdr:spPr>
        <a:xfrm>
          <a:off x="4686300" y="628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56,359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125222</xdr:rowOff>
    </xdr:from>
    <xdr:to>
      <xdr:col>5</xdr:col>
      <xdr:colOff>409575</xdr:colOff>
      <xdr:row>38</xdr:row>
      <xdr:rowOff>55372</xdr:rowOff>
    </xdr:to>
    <xdr:sp macro="" textlink="">
      <xdr:nvSpPr>
        <xdr:cNvPr id="55" name="円/楕円 54"/>
        <xdr:cNvSpPr/>
      </xdr:nvSpPr>
      <xdr:spPr>
        <a:xfrm>
          <a:off x="3746500" y="64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163576</xdr:rowOff>
    </xdr:from>
    <xdr:to>
      <xdr:col>5</xdr:col>
      <xdr:colOff>358775</xdr:colOff>
      <xdr:row>38</xdr:row>
      <xdr:rowOff>4572</xdr:rowOff>
    </xdr:to>
    <xdr:cxnSp macro="">
      <xdr:nvCxnSpPr>
        <xdr:cNvPr id="56" name="直線コネクタ 55"/>
        <xdr:cNvCxnSpPr/>
      </xdr:nvCxnSpPr>
      <xdr:spPr>
        <a:xfrm>
          <a:off x="2908300" y="6507226"/>
          <a:ext cx="8890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91586</xdr:colOff>
      <xdr:row>38</xdr:row>
      <xdr:rowOff>46499</xdr:rowOff>
    </xdr:from>
    <xdr:ext cx="534377" cy="259045"/>
    <xdr:sp macro="" textlink="">
      <xdr:nvSpPr>
        <xdr:cNvPr id="57" name="テキスト ボックス 56"/>
        <xdr:cNvSpPr txBox="1"/>
      </xdr:nvSpPr>
      <xdr:spPr>
        <a:xfrm>
          <a:off x="3530111" y="65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55,664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112776</xdr:rowOff>
    </xdr:from>
    <xdr:to>
      <xdr:col>4</xdr:col>
      <xdr:colOff>206375</xdr:colOff>
      <xdr:row>38</xdr:row>
      <xdr:rowOff>42926</xdr:rowOff>
    </xdr:to>
    <xdr:sp macro="" textlink="">
      <xdr:nvSpPr>
        <xdr:cNvPr id="58" name="円/楕円 57"/>
        <xdr:cNvSpPr/>
      </xdr:nvSpPr>
      <xdr:spPr>
        <a:xfrm>
          <a:off x="2857500" y="645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638175</xdr:colOff>
      <xdr:row>37</xdr:row>
      <xdr:rowOff>35052</xdr:rowOff>
    </xdr:from>
    <xdr:to>
      <xdr:col>4</xdr:col>
      <xdr:colOff>155575</xdr:colOff>
      <xdr:row>37</xdr:row>
      <xdr:rowOff>163576</xdr:rowOff>
    </xdr:to>
    <xdr:cxnSp macro="">
      <xdr:nvCxnSpPr>
        <xdr:cNvPr id="59" name="直線コネクタ 58"/>
        <xdr:cNvCxnSpPr/>
      </xdr:nvCxnSpPr>
      <xdr:spPr>
        <a:xfrm>
          <a:off x="2019300" y="6378702"/>
          <a:ext cx="889000" cy="12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574186</xdr:colOff>
      <xdr:row>38</xdr:row>
      <xdr:rowOff>34053</xdr:rowOff>
    </xdr:from>
    <xdr:ext cx="534377" cy="259045"/>
    <xdr:sp macro="" textlink="">
      <xdr:nvSpPr>
        <xdr:cNvPr id="60" name="テキスト ボックス 59"/>
        <xdr:cNvSpPr txBox="1"/>
      </xdr:nvSpPr>
      <xdr:spPr>
        <a:xfrm>
          <a:off x="2641111" y="654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55,762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155702</xdr:rowOff>
    </xdr:from>
    <xdr:to>
      <xdr:col>3</xdr:col>
      <xdr:colOff>3175</xdr:colOff>
      <xdr:row>37</xdr:row>
      <xdr:rowOff>85852</xdr:rowOff>
    </xdr:to>
    <xdr:sp macro="" textlink="">
      <xdr:nvSpPr>
        <xdr:cNvPr id="61" name="円/楕円 60"/>
        <xdr:cNvSpPr/>
      </xdr:nvSpPr>
      <xdr:spPr>
        <a:xfrm>
          <a:off x="1968500" y="632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434975</xdr:colOff>
      <xdr:row>34</xdr:row>
      <xdr:rowOff>51054</xdr:rowOff>
    </xdr:from>
    <xdr:to>
      <xdr:col>2</xdr:col>
      <xdr:colOff>638175</xdr:colOff>
      <xdr:row>37</xdr:row>
      <xdr:rowOff>35052</xdr:rowOff>
    </xdr:to>
    <xdr:cxnSp macro="">
      <xdr:nvCxnSpPr>
        <xdr:cNvPr id="62" name="直線コネクタ 61"/>
        <xdr:cNvCxnSpPr/>
      </xdr:nvCxnSpPr>
      <xdr:spPr>
        <a:xfrm>
          <a:off x="1130300" y="5880354"/>
          <a:ext cx="889000" cy="49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370986</xdr:colOff>
      <xdr:row>37</xdr:row>
      <xdr:rowOff>76979</xdr:rowOff>
    </xdr:from>
    <xdr:ext cx="534377" cy="259045"/>
    <xdr:sp macro="" textlink="">
      <xdr:nvSpPr>
        <xdr:cNvPr id="63" name="テキスト ボックス 62"/>
        <xdr:cNvSpPr txBox="1"/>
      </xdr:nvSpPr>
      <xdr:spPr>
        <a:xfrm>
          <a:off x="1752111" y="642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56,774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254</xdr:rowOff>
    </xdr:from>
    <xdr:to>
      <xdr:col>1</xdr:col>
      <xdr:colOff>485775</xdr:colOff>
      <xdr:row>34</xdr:row>
      <xdr:rowOff>101854</xdr:rowOff>
    </xdr:to>
    <xdr:sp macro="" textlink="">
      <xdr:nvSpPr>
        <xdr:cNvPr id="64" name="円/楕円 63"/>
        <xdr:cNvSpPr/>
      </xdr:nvSpPr>
      <xdr:spPr>
        <a:xfrm>
          <a:off x="1079500" y="582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92981</xdr:rowOff>
    </xdr:from>
    <xdr:ext cx="534377" cy="259045"/>
    <xdr:sp macro="" textlink="">
      <xdr:nvSpPr>
        <xdr:cNvPr id="65" name="テキスト ボックス 64"/>
        <xdr:cNvSpPr txBox="1"/>
      </xdr:nvSpPr>
      <xdr:spPr>
        <a:xfrm>
          <a:off x="863111" y="592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66" name="正方形/長方形 6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66675</xdr:colOff>
      <xdr:row>45</xdr:row>
      <xdr:rowOff>57150</xdr:rowOff>
    </xdr:from>
    <xdr:to>
      <xdr:col>3</xdr:col>
      <xdr:colOff>219075</xdr:colOff>
      <xdr:row>46</xdr:row>
      <xdr:rowOff>139700</xdr:rowOff>
    </xdr:to>
    <xdr:sp macro="" textlink="">
      <xdr:nvSpPr>
        <xdr:cNvPr id="67" name="正方形/長方形 66"/>
        <xdr:cNvSpPr/>
      </xdr:nvSpPr>
      <xdr:spPr>
        <a:xfrm>
          <a:off x="76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46</xdr:row>
      <xdr:rowOff>88900</xdr:rowOff>
    </xdr:from>
    <xdr:to>
      <xdr:col>3</xdr:col>
      <xdr:colOff>219075</xdr:colOff>
      <xdr:row>48</xdr:row>
      <xdr:rowOff>0</xdr:rowOff>
    </xdr:to>
    <xdr:sp macro="" textlink="">
      <xdr:nvSpPr>
        <xdr:cNvPr id="68" name="正方形/長方形 67"/>
        <xdr:cNvSpPr/>
      </xdr:nvSpPr>
      <xdr:spPr>
        <a:xfrm>
          <a:off x="76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2</xdr:col>
      <xdr:colOff>650875</xdr:colOff>
      <xdr:row>45</xdr:row>
      <xdr:rowOff>57150</xdr:rowOff>
    </xdr:from>
    <xdr:to>
      <xdr:col>5</xdr:col>
      <xdr:colOff>117475</xdr:colOff>
      <xdr:row>46</xdr:row>
      <xdr:rowOff>139700</xdr:rowOff>
    </xdr:to>
    <xdr:sp macro="" textlink="">
      <xdr:nvSpPr>
        <xdr:cNvPr id="69" name="正方形/長方形 68"/>
        <xdr:cNvSpPr/>
      </xdr:nvSpPr>
      <xdr:spPr>
        <a:xfrm>
          <a:off x="20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xdr:col>
      <xdr:colOff>650875</xdr:colOff>
      <xdr:row>46</xdr:row>
      <xdr:rowOff>88900</xdr:rowOff>
    </xdr:from>
    <xdr:to>
      <xdr:col>5</xdr:col>
      <xdr:colOff>117475</xdr:colOff>
      <xdr:row>48</xdr:row>
      <xdr:rowOff>0</xdr:rowOff>
    </xdr:to>
    <xdr:sp macro="" textlink="">
      <xdr:nvSpPr>
        <xdr:cNvPr id="70" name="正方形/長方形 69"/>
        <xdr:cNvSpPr/>
      </xdr:nvSpPr>
      <xdr:spPr>
        <a:xfrm>
          <a:off x="20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71" name="正方形/長方形 7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72" name="テキスト ボックス 7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73" name="直線コネクタ 7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74" name="テキスト ボックス 7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75" name="直線コネクタ 7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76" name="テキスト ボックス 7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77" name="直線コネクタ 7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78" name="テキスト ボックス 7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79" name="直線コネクタ 7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80" name="テキスト ボックス 7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81" name="直線コネクタ 8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82" name="テキスト ボックス 81"/>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83" name="直線コネクタ 8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84" name="テキスト ボックス 83"/>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85" name="直線コネクタ 8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86" name="テキスト ボックス 8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8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61</xdr:row>
      <xdr:rowOff>80027</xdr:rowOff>
    </xdr:from>
    <xdr:ext cx="762000" cy="259045"/>
    <xdr:sp macro="" textlink="">
      <xdr:nvSpPr>
        <xdr:cNvPr id="88" name="テキスト ボックス 8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89" name="テキスト ボックス 8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90" name="テキスト ボックス 8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91" name="テキスト ボックス 9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92" name="テキスト ボックス 9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86309</xdr:rowOff>
    </xdr:from>
    <xdr:to>
      <xdr:col>6</xdr:col>
      <xdr:colOff>561975</xdr:colOff>
      <xdr:row>56</xdr:row>
      <xdr:rowOff>16459</xdr:rowOff>
    </xdr:to>
    <xdr:sp macro="" textlink="">
      <xdr:nvSpPr>
        <xdr:cNvPr id="93" name="円/楕円 92"/>
        <xdr:cNvSpPr/>
      </xdr:nvSpPr>
      <xdr:spPr>
        <a:xfrm>
          <a:off x="4584700" y="951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55</xdr:row>
      <xdr:rowOff>137109</xdr:rowOff>
    </xdr:from>
    <xdr:to>
      <xdr:col>6</xdr:col>
      <xdr:colOff>511175</xdr:colOff>
      <xdr:row>56</xdr:row>
      <xdr:rowOff>72796</xdr:rowOff>
    </xdr:to>
    <xdr:cxnSp macro="">
      <xdr:nvCxnSpPr>
        <xdr:cNvPr id="94" name="直線コネクタ 93"/>
        <xdr:cNvCxnSpPr/>
      </xdr:nvCxnSpPr>
      <xdr:spPr>
        <a:xfrm flipV="1">
          <a:off x="3797300" y="9566859"/>
          <a:ext cx="838200" cy="10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159986</xdr:rowOff>
    </xdr:from>
    <xdr:ext cx="534377" cy="259045"/>
    <xdr:sp macro="" textlink="">
      <xdr:nvSpPr>
        <xdr:cNvPr id="95" name="物件費該当値テキスト"/>
        <xdr:cNvSpPr txBox="1"/>
      </xdr:nvSpPr>
      <xdr:spPr>
        <a:xfrm>
          <a:off x="4686300" y="941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42,784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21996</xdr:rowOff>
    </xdr:from>
    <xdr:to>
      <xdr:col>5</xdr:col>
      <xdr:colOff>409575</xdr:colOff>
      <xdr:row>56</xdr:row>
      <xdr:rowOff>123596</xdr:rowOff>
    </xdr:to>
    <xdr:sp macro="" textlink="">
      <xdr:nvSpPr>
        <xdr:cNvPr id="96" name="円/楕円 95"/>
        <xdr:cNvSpPr/>
      </xdr:nvSpPr>
      <xdr:spPr>
        <a:xfrm>
          <a:off x="3746500" y="962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72796</xdr:rowOff>
    </xdr:from>
    <xdr:to>
      <xdr:col>5</xdr:col>
      <xdr:colOff>358775</xdr:colOff>
      <xdr:row>58</xdr:row>
      <xdr:rowOff>5055</xdr:rowOff>
    </xdr:to>
    <xdr:cxnSp macro="">
      <xdr:nvCxnSpPr>
        <xdr:cNvPr id="97" name="直線コネクタ 96"/>
        <xdr:cNvCxnSpPr/>
      </xdr:nvCxnSpPr>
      <xdr:spPr>
        <a:xfrm flipV="1">
          <a:off x="2908300" y="9673996"/>
          <a:ext cx="889000" cy="27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91586</xdr:colOff>
      <xdr:row>56</xdr:row>
      <xdr:rowOff>114723</xdr:rowOff>
    </xdr:from>
    <xdr:ext cx="534377" cy="259045"/>
    <xdr:sp macro="" textlink="">
      <xdr:nvSpPr>
        <xdr:cNvPr id="98" name="テキスト ボックス 97"/>
        <xdr:cNvSpPr txBox="1"/>
      </xdr:nvSpPr>
      <xdr:spPr>
        <a:xfrm>
          <a:off x="3530111" y="971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41,378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125705</xdr:rowOff>
    </xdr:from>
    <xdr:to>
      <xdr:col>4</xdr:col>
      <xdr:colOff>206375</xdr:colOff>
      <xdr:row>58</xdr:row>
      <xdr:rowOff>55855</xdr:rowOff>
    </xdr:to>
    <xdr:sp macro="" textlink="">
      <xdr:nvSpPr>
        <xdr:cNvPr id="99" name="円/楕円 98"/>
        <xdr:cNvSpPr/>
      </xdr:nvSpPr>
      <xdr:spPr>
        <a:xfrm>
          <a:off x="2857500" y="989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638175</xdr:colOff>
      <xdr:row>58</xdr:row>
      <xdr:rowOff>5055</xdr:rowOff>
    </xdr:from>
    <xdr:to>
      <xdr:col>4</xdr:col>
      <xdr:colOff>155575</xdr:colOff>
      <xdr:row>58</xdr:row>
      <xdr:rowOff>153112</xdr:rowOff>
    </xdr:to>
    <xdr:cxnSp macro="">
      <xdr:nvCxnSpPr>
        <xdr:cNvPr id="100" name="直線コネクタ 99"/>
        <xdr:cNvCxnSpPr/>
      </xdr:nvCxnSpPr>
      <xdr:spPr>
        <a:xfrm flipV="1">
          <a:off x="2019300" y="9949155"/>
          <a:ext cx="889000" cy="14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574186</xdr:colOff>
      <xdr:row>58</xdr:row>
      <xdr:rowOff>46982</xdr:rowOff>
    </xdr:from>
    <xdr:ext cx="534377" cy="259045"/>
    <xdr:sp macro="" textlink="">
      <xdr:nvSpPr>
        <xdr:cNvPr id="101" name="テキスト ボックス 100"/>
        <xdr:cNvSpPr txBox="1"/>
      </xdr:nvSpPr>
      <xdr:spPr>
        <a:xfrm>
          <a:off x="2641111" y="999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37,767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102312</xdr:rowOff>
    </xdr:from>
    <xdr:to>
      <xdr:col>3</xdr:col>
      <xdr:colOff>3175</xdr:colOff>
      <xdr:row>59</xdr:row>
      <xdr:rowOff>32462</xdr:rowOff>
    </xdr:to>
    <xdr:sp macro="" textlink="">
      <xdr:nvSpPr>
        <xdr:cNvPr id="102" name="円/楕円 101"/>
        <xdr:cNvSpPr/>
      </xdr:nvSpPr>
      <xdr:spPr>
        <a:xfrm>
          <a:off x="1968500" y="1004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434975</xdr:colOff>
      <xdr:row>58</xdr:row>
      <xdr:rowOff>153112</xdr:rowOff>
    </xdr:from>
    <xdr:to>
      <xdr:col>2</xdr:col>
      <xdr:colOff>638175</xdr:colOff>
      <xdr:row>59</xdr:row>
      <xdr:rowOff>39497</xdr:rowOff>
    </xdr:to>
    <xdr:cxnSp macro="">
      <xdr:nvCxnSpPr>
        <xdr:cNvPr id="103" name="直線コネクタ 102"/>
        <xdr:cNvCxnSpPr/>
      </xdr:nvCxnSpPr>
      <xdr:spPr>
        <a:xfrm flipV="1">
          <a:off x="1130300" y="10097212"/>
          <a:ext cx="889000" cy="5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370986</xdr:colOff>
      <xdr:row>59</xdr:row>
      <xdr:rowOff>23589</xdr:rowOff>
    </xdr:from>
    <xdr:ext cx="534377" cy="259045"/>
    <xdr:sp macro="" textlink="">
      <xdr:nvSpPr>
        <xdr:cNvPr id="104" name="テキスト ボックス 103"/>
        <xdr:cNvSpPr txBox="1"/>
      </xdr:nvSpPr>
      <xdr:spPr>
        <a:xfrm>
          <a:off x="1752111" y="1013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35,824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160147</xdr:rowOff>
    </xdr:from>
    <xdr:to>
      <xdr:col>1</xdr:col>
      <xdr:colOff>485775</xdr:colOff>
      <xdr:row>59</xdr:row>
      <xdr:rowOff>90297</xdr:rowOff>
    </xdr:to>
    <xdr:sp macro="" textlink="">
      <xdr:nvSpPr>
        <xdr:cNvPr id="105" name="円/楕円 104"/>
        <xdr:cNvSpPr/>
      </xdr:nvSpPr>
      <xdr:spPr>
        <a:xfrm>
          <a:off x="1079500" y="1010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81424</xdr:rowOff>
    </xdr:from>
    <xdr:ext cx="534377" cy="259045"/>
    <xdr:sp macro="" textlink="">
      <xdr:nvSpPr>
        <xdr:cNvPr id="106" name="テキスト ボックス 105"/>
        <xdr:cNvSpPr txBox="1"/>
      </xdr:nvSpPr>
      <xdr:spPr>
        <a:xfrm>
          <a:off x="863111" y="101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07" name="正方形/長方形 10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66675</xdr:colOff>
      <xdr:row>65</xdr:row>
      <xdr:rowOff>57150</xdr:rowOff>
    </xdr:from>
    <xdr:to>
      <xdr:col>3</xdr:col>
      <xdr:colOff>219075</xdr:colOff>
      <xdr:row>66</xdr:row>
      <xdr:rowOff>139700</xdr:rowOff>
    </xdr:to>
    <xdr:sp macro="" textlink="">
      <xdr:nvSpPr>
        <xdr:cNvPr id="108" name="正方形/長方形 107"/>
        <xdr:cNvSpPr/>
      </xdr:nvSpPr>
      <xdr:spPr>
        <a:xfrm>
          <a:off x="76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66</xdr:row>
      <xdr:rowOff>88900</xdr:rowOff>
    </xdr:from>
    <xdr:to>
      <xdr:col>3</xdr:col>
      <xdr:colOff>219075</xdr:colOff>
      <xdr:row>68</xdr:row>
      <xdr:rowOff>0</xdr:rowOff>
    </xdr:to>
    <xdr:sp macro="" textlink="">
      <xdr:nvSpPr>
        <xdr:cNvPr id="109" name="正方形/長方形 108"/>
        <xdr:cNvSpPr/>
      </xdr:nvSpPr>
      <xdr:spPr>
        <a:xfrm>
          <a:off x="76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2</xdr:col>
      <xdr:colOff>650875</xdr:colOff>
      <xdr:row>65</xdr:row>
      <xdr:rowOff>57150</xdr:rowOff>
    </xdr:from>
    <xdr:to>
      <xdr:col>5</xdr:col>
      <xdr:colOff>117475</xdr:colOff>
      <xdr:row>66</xdr:row>
      <xdr:rowOff>139700</xdr:rowOff>
    </xdr:to>
    <xdr:sp macro="" textlink="">
      <xdr:nvSpPr>
        <xdr:cNvPr id="110" name="正方形/長方形 109"/>
        <xdr:cNvSpPr/>
      </xdr:nvSpPr>
      <xdr:spPr>
        <a:xfrm>
          <a:off x="20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xdr:col>
      <xdr:colOff>650875</xdr:colOff>
      <xdr:row>66</xdr:row>
      <xdr:rowOff>88900</xdr:rowOff>
    </xdr:from>
    <xdr:to>
      <xdr:col>5</xdr:col>
      <xdr:colOff>117475</xdr:colOff>
      <xdr:row>68</xdr:row>
      <xdr:rowOff>0</xdr:rowOff>
    </xdr:to>
    <xdr:sp macro="" textlink="">
      <xdr:nvSpPr>
        <xdr:cNvPr id="111" name="正方形/長方形 110"/>
        <xdr:cNvSpPr/>
      </xdr:nvSpPr>
      <xdr:spPr>
        <a:xfrm>
          <a:off x="20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12" name="正方形/長方形 11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13" name="テキスト ボックス 11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14" name="直線コネクタ 11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15" name="テキスト ボックス 11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16" name="直線コネクタ 11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168927</xdr:rowOff>
    </xdr:from>
    <xdr:ext cx="467179" cy="259045"/>
    <xdr:sp macro="" textlink="">
      <xdr:nvSpPr>
        <xdr:cNvPr id="117" name="テキスト ボックス 116"/>
        <xdr:cNvSpPr txBox="1"/>
      </xdr:nvSpPr>
      <xdr:spPr>
        <a:xfrm>
          <a:off x="294821" y="1337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18" name="直線コネクタ 11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54627</xdr:rowOff>
    </xdr:from>
    <xdr:ext cx="467179" cy="259045"/>
    <xdr:sp macro="" textlink="">
      <xdr:nvSpPr>
        <xdr:cNvPr id="119" name="テキスト ボックス 118"/>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20" name="直線コネクタ 11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72</xdr:row>
      <xdr:rowOff>111777</xdr:rowOff>
    </xdr:from>
    <xdr:ext cx="467179" cy="259045"/>
    <xdr:sp macro="" textlink="">
      <xdr:nvSpPr>
        <xdr:cNvPr id="121" name="テキスト ボックス 120"/>
        <xdr:cNvSpPr txBox="1"/>
      </xdr:nvSpPr>
      <xdr:spPr>
        <a:xfrm>
          <a:off x="294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22" name="直線コネクタ 12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69</xdr:row>
      <xdr:rowOff>168927</xdr:rowOff>
    </xdr:from>
    <xdr:ext cx="467179" cy="259045"/>
    <xdr:sp macro="" textlink="">
      <xdr:nvSpPr>
        <xdr:cNvPr id="123" name="テキスト ボックス 122"/>
        <xdr:cNvSpPr txBox="1"/>
      </xdr:nvSpPr>
      <xdr:spPr>
        <a:xfrm>
          <a:off x="294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24" name="直線コネクタ 12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67</xdr:row>
      <xdr:rowOff>54627</xdr:rowOff>
    </xdr:from>
    <xdr:ext cx="467179" cy="259045"/>
    <xdr:sp macro="" textlink="">
      <xdr:nvSpPr>
        <xdr:cNvPr id="125" name="テキスト ボックス 124"/>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2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81</xdr:row>
      <xdr:rowOff>80027</xdr:rowOff>
    </xdr:from>
    <xdr:ext cx="762000" cy="259045"/>
    <xdr:sp macro="" textlink="">
      <xdr:nvSpPr>
        <xdr:cNvPr id="127" name="テキスト ボックス 12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28" name="テキスト ボックス 12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29" name="テキスト ボックス 12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30" name="テキスト ボックス 12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31" name="テキスト ボックス 13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57810</xdr:rowOff>
    </xdr:from>
    <xdr:to>
      <xdr:col>6</xdr:col>
      <xdr:colOff>561975</xdr:colOff>
      <xdr:row>77</xdr:row>
      <xdr:rowOff>159410</xdr:rowOff>
    </xdr:to>
    <xdr:sp macro="" textlink="">
      <xdr:nvSpPr>
        <xdr:cNvPr id="132" name="円/楕円 131"/>
        <xdr:cNvSpPr/>
      </xdr:nvSpPr>
      <xdr:spPr>
        <a:xfrm>
          <a:off x="4584700" y="1325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77</xdr:row>
      <xdr:rowOff>108610</xdr:rowOff>
    </xdr:from>
    <xdr:to>
      <xdr:col>6</xdr:col>
      <xdr:colOff>511175</xdr:colOff>
      <xdr:row>78</xdr:row>
      <xdr:rowOff>118211</xdr:rowOff>
    </xdr:to>
    <xdr:cxnSp macro="">
      <xdr:nvCxnSpPr>
        <xdr:cNvPr id="133" name="直線コネクタ 132"/>
        <xdr:cNvCxnSpPr/>
      </xdr:nvCxnSpPr>
      <xdr:spPr>
        <a:xfrm flipV="1">
          <a:off x="3797300" y="13310260"/>
          <a:ext cx="838200" cy="18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131487</xdr:rowOff>
    </xdr:from>
    <xdr:ext cx="469744" cy="259045"/>
    <xdr:sp macro="" textlink="">
      <xdr:nvSpPr>
        <xdr:cNvPr id="134" name="維持補修費該当値テキスト"/>
        <xdr:cNvSpPr txBox="1"/>
      </xdr:nvSpPr>
      <xdr:spPr>
        <a:xfrm>
          <a:off x="4686300" y="1316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67411</xdr:rowOff>
    </xdr:from>
    <xdr:to>
      <xdr:col>5</xdr:col>
      <xdr:colOff>409575</xdr:colOff>
      <xdr:row>78</xdr:row>
      <xdr:rowOff>169011</xdr:rowOff>
    </xdr:to>
    <xdr:sp macro="" textlink="">
      <xdr:nvSpPr>
        <xdr:cNvPr id="135" name="円/楕円 134"/>
        <xdr:cNvSpPr/>
      </xdr:nvSpPr>
      <xdr:spPr>
        <a:xfrm>
          <a:off x="3746500" y="134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118211</xdr:rowOff>
    </xdr:from>
    <xdr:to>
      <xdr:col>5</xdr:col>
      <xdr:colOff>358775</xdr:colOff>
      <xdr:row>79</xdr:row>
      <xdr:rowOff>18084</xdr:rowOff>
    </xdr:to>
    <xdr:cxnSp macro="">
      <xdr:nvCxnSpPr>
        <xdr:cNvPr id="136" name="直線コネクタ 135"/>
        <xdr:cNvCxnSpPr/>
      </xdr:nvCxnSpPr>
      <xdr:spPr>
        <a:xfrm flipV="1">
          <a:off x="2908300" y="13491311"/>
          <a:ext cx="889000" cy="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123902</xdr:colOff>
      <xdr:row>78</xdr:row>
      <xdr:rowOff>160138</xdr:rowOff>
    </xdr:from>
    <xdr:ext cx="469744" cy="259045"/>
    <xdr:sp macro="" textlink="">
      <xdr:nvSpPr>
        <xdr:cNvPr id="137" name="テキスト ボックス 136"/>
        <xdr:cNvSpPr txBox="1"/>
      </xdr:nvSpPr>
      <xdr:spPr>
        <a:xfrm>
          <a:off x="3562427" y="1353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138734</xdr:rowOff>
    </xdr:from>
    <xdr:to>
      <xdr:col>4</xdr:col>
      <xdr:colOff>206375</xdr:colOff>
      <xdr:row>79</xdr:row>
      <xdr:rowOff>68884</xdr:rowOff>
    </xdr:to>
    <xdr:sp macro="" textlink="">
      <xdr:nvSpPr>
        <xdr:cNvPr id="138" name="円/楕円 137"/>
        <xdr:cNvSpPr/>
      </xdr:nvSpPr>
      <xdr:spPr>
        <a:xfrm>
          <a:off x="2857500" y="1351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638175</xdr:colOff>
      <xdr:row>78</xdr:row>
      <xdr:rowOff>88036</xdr:rowOff>
    </xdr:from>
    <xdr:to>
      <xdr:col>4</xdr:col>
      <xdr:colOff>155575</xdr:colOff>
      <xdr:row>79</xdr:row>
      <xdr:rowOff>18084</xdr:rowOff>
    </xdr:to>
    <xdr:cxnSp macro="">
      <xdr:nvCxnSpPr>
        <xdr:cNvPr id="139" name="直線コネクタ 138"/>
        <xdr:cNvCxnSpPr/>
      </xdr:nvCxnSpPr>
      <xdr:spPr>
        <a:xfrm>
          <a:off x="2019300" y="13461136"/>
          <a:ext cx="8890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652092</xdr:colOff>
      <xdr:row>79</xdr:row>
      <xdr:rowOff>60011</xdr:rowOff>
    </xdr:from>
    <xdr:ext cx="378565" cy="259045"/>
    <xdr:sp macro="" textlink="">
      <xdr:nvSpPr>
        <xdr:cNvPr id="140" name="テキスト ボックス 139"/>
        <xdr:cNvSpPr txBox="1"/>
      </xdr:nvSpPr>
      <xdr:spPr>
        <a:xfrm>
          <a:off x="2719017" y="13604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37236</xdr:rowOff>
    </xdr:from>
    <xdr:to>
      <xdr:col>3</xdr:col>
      <xdr:colOff>3175</xdr:colOff>
      <xdr:row>78</xdr:row>
      <xdr:rowOff>138836</xdr:rowOff>
    </xdr:to>
    <xdr:sp macro="" textlink="">
      <xdr:nvSpPr>
        <xdr:cNvPr id="141" name="円/楕円 140"/>
        <xdr:cNvSpPr/>
      </xdr:nvSpPr>
      <xdr:spPr>
        <a:xfrm>
          <a:off x="1968500" y="1341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434975</xdr:colOff>
      <xdr:row>78</xdr:row>
      <xdr:rowOff>88036</xdr:rowOff>
    </xdr:from>
    <xdr:to>
      <xdr:col>2</xdr:col>
      <xdr:colOff>638175</xdr:colOff>
      <xdr:row>78</xdr:row>
      <xdr:rowOff>153873</xdr:rowOff>
    </xdr:to>
    <xdr:cxnSp macro="">
      <xdr:nvCxnSpPr>
        <xdr:cNvPr id="142" name="直線コネクタ 141"/>
        <xdr:cNvCxnSpPr/>
      </xdr:nvCxnSpPr>
      <xdr:spPr>
        <a:xfrm flipV="1">
          <a:off x="1130300" y="13461136"/>
          <a:ext cx="889000" cy="6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403302</xdr:colOff>
      <xdr:row>78</xdr:row>
      <xdr:rowOff>129963</xdr:rowOff>
    </xdr:from>
    <xdr:ext cx="469744" cy="259045"/>
    <xdr:sp macro="" textlink="">
      <xdr:nvSpPr>
        <xdr:cNvPr id="143" name="テキスト ボックス 142"/>
        <xdr:cNvSpPr txBox="1"/>
      </xdr:nvSpPr>
      <xdr:spPr>
        <a:xfrm>
          <a:off x="1784427" y="1350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103073</xdr:rowOff>
    </xdr:from>
    <xdr:to>
      <xdr:col>1</xdr:col>
      <xdr:colOff>485775</xdr:colOff>
      <xdr:row>79</xdr:row>
      <xdr:rowOff>33223</xdr:rowOff>
    </xdr:to>
    <xdr:sp macro="" textlink="">
      <xdr:nvSpPr>
        <xdr:cNvPr id="144" name="円/楕円 143"/>
        <xdr:cNvSpPr/>
      </xdr:nvSpPr>
      <xdr:spPr>
        <a:xfrm>
          <a:off x="1079500" y="1347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24350</xdr:rowOff>
    </xdr:from>
    <xdr:ext cx="378565" cy="259045"/>
    <xdr:sp macro="" textlink="">
      <xdr:nvSpPr>
        <xdr:cNvPr id="145" name="テキスト ボックス 144"/>
        <xdr:cNvSpPr txBox="1"/>
      </xdr:nvSpPr>
      <xdr:spPr>
        <a:xfrm>
          <a:off x="941017" y="1356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46" name="正方形/長方形 14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66675</xdr:colOff>
      <xdr:row>85</xdr:row>
      <xdr:rowOff>57150</xdr:rowOff>
    </xdr:from>
    <xdr:to>
      <xdr:col>3</xdr:col>
      <xdr:colOff>219075</xdr:colOff>
      <xdr:row>86</xdr:row>
      <xdr:rowOff>139700</xdr:rowOff>
    </xdr:to>
    <xdr:sp macro="" textlink="">
      <xdr:nvSpPr>
        <xdr:cNvPr id="147" name="正方形/長方形 146"/>
        <xdr:cNvSpPr/>
      </xdr:nvSpPr>
      <xdr:spPr>
        <a:xfrm>
          <a:off x="76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86</xdr:row>
      <xdr:rowOff>88900</xdr:rowOff>
    </xdr:from>
    <xdr:to>
      <xdr:col>3</xdr:col>
      <xdr:colOff>219075</xdr:colOff>
      <xdr:row>88</xdr:row>
      <xdr:rowOff>0</xdr:rowOff>
    </xdr:to>
    <xdr:sp macro="" textlink="">
      <xdr:nvSpPr>
        <xdr:cNvPr id="148" name="正方形/長方形 147"/>
        <xdr:cNvSpPr/>
      </xdr:nvSpPr>
      <xdr:spPr>
        <a:xfrm>
          <a:off x="76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2</xdr:col>
      <xdr:colOff>650875</xdr:colOff>
      <xdr:row>85</xdr:row>
      <xdr:rowOff>57150</xdr:rowOff>
    </xdr:from>
    <xdr:to>
      <xdr:col>5</xdr:col>
      <xdr:colOff>117475</xdr:colOff>
      <xdr:row>86</xdr:row>
      <xdr:rowOff>139700</xdr:rowOff>
    </xdr:to>
    <xdr:sp macro="" textlink="">
      <xdr:nvSpPr>
        <xdr:cNvPr id="149" name="正方形/長方形 148"/>
        <xdr:cNvSpPr/>
      </xdr:nvSpPr>
      <xdr:spPr>
        <a:xfrm>
          <a:off x="20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xdr:col>
      <xdr:colOff>650875</xdr:colOff>
      <xdr:row>86</xdr:row>
      <xdr:rowOff>88900</xdr:rowOff>
    </xdr:from>
    <xdr:to>
      <xdr:col>5</xdr:col>
      <xdr:colOff>117475</xdr:colOff>
      <xdr:row>88</xdr:row>
      <xdr:rowOff>0</xdr:rowOff>
    </xdr:to>
    <xdr:sp macro="" textlink="">
      <xdr:nvSpPr>
        <xdr:cNvPr id="150" name="正方形/長方形 149"/>
        <xdr:cNvSpPr/>
      </xdr:nvSpPr>
      <xdr:spPr>
        <a:xfrm>
          <a:off x="20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51" name="正方形/長方形 15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152" name="テキスト ボックス 15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153" name="直線コネクタ 15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154" name="テキスト ボックス 15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155" name="直線コネクタ 15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156" name="テキスト ボックス 15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157" name="直線コネクタ 15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158" name="テキスト ボックス 15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159" name="直線コネクタ 15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160" name="テキスト ボックス 15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161" name="直線コネクタ 16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162" name="テキスト ボックス 16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163" name="直線コネクタ 16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164" name="テキスト ボックス 16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16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101</xdr:row>
      <xdr:rowOff>80027</xdr:rowOff>
    </xdr:from>
    <xdr:ext cx="762000" cy="259045"/>
    <xdr:sp macro="" textlink="">
      <xdr:nvSpPr>
        <xdr:cNvPr id="166" name="テキスト ボックス 16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167" name="テキスト ボックス 16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168" name="テキスト ボックス 16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169" name="テキスト ボックス 16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170" name="テキスト ボックス 16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89</xdr:row>
      <xdr:rowOff>166807</xdr:rowOff>
    </xdr:from>
    <xdr:to>
      <xdr:col>6</xdr:col>
      <xdr:colOff>561975</xdr:colOff>
      <xdr:row>90</xdr:row>
      <xdr:rowOff>96957</xdr:rowOff>
    </xdr:to>
    <xdr:sp macro="" textlink="">
      <xdr:nvSpPr>
        <xdr:cNvPr id="171" name="円/楕円 170"/>
        <xdr:cNvSpPr/>
      </xdr:nvSpPr>
      <xdr:spPr>
        <a:xfrm>
          <a:off x="4584700" y="1542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90</xdr:row>
      <xdr:rowOff>46157</xdr:rowOff>
    </xdr:from>
    <xdr:to>
      <xdr:col>6</xdr:col>
      <xdr:colOff>511175</xdr:colOff>
      <xdr:row>93</xdr:row>
      <xdr:rowOff>32441</xdr:rowOff>
    </xdr:to>
    <xdr:cxnSp macro="">
      <xdr:nvCxnSpPr>
        <xdr:cNvPr id="172" name="直線コネクタ 171"/>
        <xdr:cNvCxnSpPr/>
      </xdr:nvCxnSpPr>
      <xdr:spPr>
        <a:xfrm flipV="1">
          <a:off x="3797300" y="15476657"/>
          <a:ext cx="838200" cy="50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69034</xdr:rowOff>
    </xdr:from>
    <xdr:ext cx="534377" cy="259045"/>
    <xdr:sp macro="" textlink="">
      <xdr:nvSpPr>
        <xdr:cNvPr id="173" name="扶助費該当値テキスト"/>
        <xdr:cNvSpPr txBox="1"/>
      </xdr:nvSpPr>
      <xdr:spPr>
        <a:xfrm>
          <a:off x="4686300" y="1532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81,023</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153091</xdr:rowOff>
    </xdr:from>
    <xdr:to>
      <xdr:col>5</xdr:col>
      <xdr:colOff>409575</xdr:colOff>
      <xdr:row>93</xdr:row>
      <xdr:rowOff>83241</xdr:rowOff>
    </xdr:to>
    <xdr:sp macro="" textlink="">
      <xdr:nvSpPr>
        <xdr:cNvPr id="174" name="円/楕円 173"/>
        <xdr:cNvSpPr/>
      </xdr:nvSpPr>
      <xdr:spPr>
        <a:xfrm>
          <a:off x="3746500" y="1592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32441</xdr:rowOff>
    </xdr:from>
    <xdr:to>
      <xdr:col>5</xdr:col>
      <xdr:colOff>358775</xdr:colOff>
      <xdr:row>94</xdr:row>
      <xdr:rowOff>143174</xdr:rowOff>
    </xdr:to>
    <xdr:cxnSp macro="">
      <xdr:nvCxnSpPr>
        <xdr:cNvPr id="175" name="直線コネクタ 174"/>
        <xdr:cNvCxnSpPr/>
      </xdr:nvCxnSpPr>
      <xdr:spPr>
        <a:xfrm flipV="1">
          <a:off x="2908300" y="15977291"/>
          <a:ext cx="889000" cy="28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91586</xdr:colOff>
      <xdr:row>93</xdr:row>
      <xdr:rowOff>74368</xdr:rowOff>
    </xdr:from>
    <xdr:ext cx="534377" cy="259045"/>
    <xdr:sp macro="" textlink="">
      <xdr:nvSpPr>
        <xdr:cNvPr id="176" name="テキスト ボックス 175"/>
        <xdr:cNvSpPr txBox="1"/>
      </xdr:nvSpPr>
      <xdr:spPr>
        <a:xfrm>
          <a:off x="3530111" y="1601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75,548</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92374</xdr:rowOff>
    </xdr:from>
    <xdr:to>
      <xdr:col>4</xdr:col>
      <xdr:colOff>206375</xdr:colOff>
      <xdr:row>95</xdr:row>
      <xdr:rowOff>22524</xdr:rowOff>
    </xdr:to>
    <xdr:sp macro="" textlink="">
      <xdr:nvSpPr>
        <xdr:cNvPr id="177" name="円/楕円 176"/>
        <xdr:cNvSpPr/>
      </xdr:nvSpPr>
      <xdr:spPr>
        <a:xfrm>
          <a:off x="2857500" y="1620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638175</xdr:colOff>
      <xdr:row>94</xdr:row>
      <xdr:rowOff>143174</xdr:rowOff>
    </xdr:from>
    <xdr:to>
      <xdr:col>4</xdr:col>
      <xdr:colOff>155575</xdr:colOff>
      <xdr:row>97</xdr:row>
      <xdr:rowOff>59324</xdr:rowOff>
    </xdr:to>
    <xdr:cxnSp macro="">
      <xdr:nvCxnSpPr>
        <xdr:cNvPr id="178" name="直線コネクタ 177"/>
        <xdr:cNvCxnSpPr/>
      </xdr:nvCxnSpPr>
      <xdr:spPr>
        <a:xfrm flipV="1">
          <a:off x="2019300" y="16259474"/>
          <a:ext cx="889000" cy="43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574186</xdr:colOff>
      <xdr:row>93</xdr:row>
      <xdr:rowOff>39051</xdr:rowOff>
    </xdr:from>
    <xdr:ext cx="534377" cy="259045"/>
    <xdr:sp macro="" textlink="">
      <xdr:nvSpPr>
        <xdr:cNvPr id="179" name="テキスト ボックス 178"/>
        <xdr:cNvSpPr txBox="1"/>
      </xdr:nvSpPr>
      <xdr:spPr>
        <a:xfrm>
          <a:off x="2641111" y="1598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72,462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8524</xdr:rowOff>
    </xdr:from>
    <xdr:to>
      <xdr:col>3</xdr:col>
      <xdr:colOff>3175</xdr:colOff>
      <xdr:row>97</xdr:row>
      <xdr:rowOff>110124</xdr:rowOff>
    </xdr:to>
    <xdr:sp macro="" textlink="">
      <xdr:nvSpPr>
        <xdr:cNvPr id="180" name="円/楕円 179"/>
        <xdr:cNvSpPr/>
      </xdr:nvSpPr>
      <xdr:spPr>
        <a:xfrm>
          <a:off x="1968500" y="1663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434975</xdr:colOff>
      <xdr:row>97</xdr:row>
      <xdr:rowOff>59324</xdr:rowOff>
    </xdr:from>
    <xdr:to>
      <xdr:col>2</xdr:col>
      <xdr:colOff>638175</xdr:colOff>
      <xdr:row>98</xdr:row>
      <xdr:rowOff>33173</xdr:rowOff>
    </xdr:to>
    <xdr:cxnSp macro="">
      <xdr:nvCxnSpPr>
        <xdr:cNvPr id="181" name="直線コネクタ 180"/>
        <xdr:cNvCxnSpPr/>
      </xdr:nvCxnSpPr>
      <xdr:spPr>
        <a:xfrm flipV="1">
          <a:off x="1130300" y="16689974"/>
          <a:ext cx="889000" cy="14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370986</xdr:colOff>
      <xdr:row>95</xdr:row>
      <xdr:rowOff>126651</xdr:rowOff>
    </xdr:from>
    <xdr:ext cx="534377" cy="259045"/>
    <xdr:sp macro="" textlink="">
      <xdr:nvSpPr>
        <xdr:cNvPr id="182" name="テキスト ボックス 181"/>
        <xdr:cNvSpPr txBox="1"/>
      </xdr:nvSpPr>
      <xdr:spPr>
        <a:xfrm>
          <a:off x="1752111" y="1641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67,754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153823</xdr:rowOff>
    </xdr:from>
    <xdr:to>
      <xdr:col>1</xdr:col>
      <xdr:colOff>485775</xdr:colOff>
      <xdr:row>98</xdr:row>
      <xdr:rowOff>83973</xdr:rowOff>
    </xdr:to>
    <xdr:sp macro="" textlink="">
      <xdr:nvSpPr>
        <xdr:cNvPr id="183" name="円/楕円 182"/>
        <xdr:cNvSpPr/>
      </xdr:nvSpPr>
      <xdr:spPr>
        <a:xfrm>
          <a:off x="1079500" y="1678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100500</xdr:rowOff>
    </xdr:from>
    <xdr:ext cx="534377" cy="259045"/>
    <xdr:sp macro="" textlink="">
      <xdr:nvSpPr>
        <xdr:cNvPr id="184" name="テキスト ボックス 183"/>
        <xdr:cNvSpPr txBox="1"/>
      </xdr:nvSpPr>
      <xdr:spPr>
        <a:xfrm>
          <a:off x="863111" y="1655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185" name="正方形/長方形 18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422275</xdr:colOff>
      <xdr:row>25</xdr:row>
      <xdr:rowOff>57150</xdr:rowOff>
    </xdr:from>
    <xdr:to>
      <xdr:col>11</xdr:col>
      <xdr:colOff>574675</xdr:colOff>
      <xdr:row>26</xdr:row>
      <xdr:rowOff>139700</xdr:rowOff>
    </xdr:to>
    <xdr:sp macro="" textlink="">
      <xdr:nvSpPr>
        <xdr:cNvPr id="186" name="正方形/長方形 185"/>
        <xdr:cNvSpPr/>
      </xdr:nvSpPr>
      <xdr:spPr>
        <a:xfrm>
          <a:off x="660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26</xdr:row>
      <xdr:rowOff>88900</xdr:rowOff>
    </xdr:from>
    <xdr:to>
      <xdr:col>11</xdr:col>
      <xdr:colOff>574675</xdr:colOff>
      <xdr:row>28</xdr:row>
      <xdr:rowOff>0</xdr:rowOff>
    </xdr:to>
    <xdr:sp macro="" textlink="">
      <xdr:nvSpPr>
        <xdr:cNvPr id="187" name="正方形/長方形 186"/>
        <xdr:cNvSpPr/>
      </xdr:nvSpPr>
      <xdr:spPr>
        <a:xfrm>
          <a:off x="660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11</xdr:col>
      <xdr:colOff>320675</xdr:colOff>
      <xdr:row>25</xdr:row>
      <xdr:rowOff>57150</xdr:rowOff>
    </xdr:from>
    <xdr:to>
      <xdr:col>13</xdr:col>
      <xdr:colOff>473075</xdr:colOff>
      <xdr:row>26</xdr:row>
      <xdr:rowOff>139700</xdr:rowOff>
    </xdr:to>
    <xdr:sp macro="" textlink="">
      <xdr:nvSpPr>
        <xdr:cNvPr id="188" name="正方形/長方形 187"/>
        <xdr:cNvSpPr/>
      </xdr:nvSpPr>
      <xdr:spPr>
        <a:xfrm>
          <a:off x="78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11</xdr:col>
      <xdr:colOff>320675</xdr:colOff>
      <xdr:row>26</xdr:row>
      <xdr:rowOff>88900</xdr:rowOff>
    </xdr:from>
    <xdr:to>
      <xdr:col>13</xdr:col>
      <xdr:colOff>473075</xdr:colOff>
      <xdr:row>28</xdr:row>
      <xdr:rowOff>0</xdr:rowOff>
    </xdr:to>
    <xdr:sp macro="" textlink="">
      <xdr:nvSpPr>
        <xdr:cNvPr id="189" name="正方形/長方形 188"/>
        <xdr:cNvSpPr/>
      </xdr:nvSpPr>
      <xdr:spPr>
        <a:xfrm>
          <a:off x="78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190" name="正方形/長方形 18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191" name="テキスト ボックス 19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192" name="直線コネクタ 19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193" name="テキスト ボックス 192"/>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194" name="直線コネクタ 19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195" name="テキスト ボックス 19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196" name="直線コネクタ 19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197" name="テキスト ボックス 19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198" name="直線コネクタ 19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199" name="テキスト ボックス 19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00" name="直線コネクタ 19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01" name="テキスト ボックス 20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02" name="直線コネクタ 20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03" name="テキスト ボックス 20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0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41</xdr:row>
      <xdr:rowOff>80027</xdr:rowOff>
    </xdr:from>
    <xdr:ext cx="762000" cy="259045"/>
    <xdr:sp macro="" textlink="">
      <xdr:nvSpPr>
        <xdr:cNvPr id="205" name="テキスト ボックス 2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06" name="テキスト ボックス 2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07" name="テキスト ボックス 2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08" name="テキスト ボックス 2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09" name="テキスト ボックス 2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31</xdr:row>
      <xdr:rowOff>52690</xdr:rowOff>
    </xdr:from>
    <xdr:to>
      <xdr:col>15</xdr:col>
      <xdr:colOff>231775</xdr:colOff>
      <xdr:row>31</xdr:row>
      <xdr:rowOff>154290</xdr:rowOff>
    </xdr:to>
    <xdr:sp macro="" textlink="">
      <xdr:nvSpPr>
        <xdr:cNvPr id="210" name="円/楕円 209"/>
        <xdr:cNvSpPr/>
      </xdr:nvSpPr>
      <xdr:spPr>
        <a:xfrm>
          <a:off x="10426700" y="536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31</xdr:row>
      <xdr:rowOff>103490</xdr:rowOff>
    </xdr:from>
    <xdr:to>
      <xdr:col>15</xdr:col>
      <xdr:colOff>180975</xdr:colOff>
      <xdr:row>34</xdr:row>
      <xdr:rowOff>132750</xdr:rowOff>
    </xdr:to>
    <xdr:cxnSp macro="">
      <xdr:nvCxnSpPr>
        <xdr:cNvPr id="211" name="直線コネクタ 210"/>
        <xdr:cNvCxnSpPr/>
      </xdr:nvCxnSpPr>
      <xdr:spPr>
        <a:xfrm flipV="1">
          <a:off x="9639300" y="5418440"/>
          <a:ext cx="838200" cy="54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126367</xdr:rowOff>
    </xdr:from>
    <xdr:ext cx="534377" cy="259045"/>
    <xdr:sp macro="" textlink="">
      <xdr:nvSpPr>
        <xdr:cNvPr id="212" name="補助費等該当値テキスト"/>
        <xdr:cNvSpPr txBox="1"/>
      </xdr:nvSpPr>
      <xdr:spPr>
        <a:xfrm>
          <a:off x="10528300" y="526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67,042</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81950</xdr:rowOff>
    </xdr:from>
    <xdr:to>
      <xdr:col>14</xdr:col>
      <xdr:colOff>79375</xdr:colOff>
      <xdr:row>35</xdr:row>
      <xdr:rowOff>12100</xdr:rowOff>
    </xdr:to>
    <xdr:sp macro="" textlink="">
      <xdr:nvSpPr>
        <xdr:cNvPr id="213" name="円/楕円 212"/>
        <xdr:cNvSpPr/>
      </xdr:nvSpPr>
      <xdr:spPr>
        <a:xfrm>
          <a:off x="9588500" y="59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132750</xdr:rowOff>
    </xdr:from>
    <xdr:to>
      <xdr:col>14</xdr:col>
      <xdr:colOff>28575</xdr:colOff>
      <xdr:row>35</xdr:row>
      <xdr:rowOff>114005</xdr:rowOff>
    </xdr:to>
    <xdr:cxnSp macro="">
      <xdr:nvCxnSpPr>
        <xdr:cNvPr id="214" name="直線コネクタ 213"/>
        <xdr:cNvCxnSpPr/>
      </xdr:nvCxnSpPr>
      <xdr:spPr>
        <a:xfrm flipV="1">
          <a:off x="8750300" y="5962050"/>
          <a:ext cx="889000" cy="15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447186</xdr:colOff>
      <xdr:row>35</xdr:row>
      <xdr:rowOff>3227</xdr:rowOff>
    </xdr:from>
    <xdr:ext cx="534377" cy="259045"/>
    <xdr:sp macro="" textlink="">
      <xdr:nvSpPr>
        <xdr:cNvPr id="215" name="テキスト ボックス 214"/>
        <xdr:cNvSpPr txBox="1"/>
      </xdr:nvSpPr>
      <xdr:spPr>
        <a:xfrm>
          <a:off x="9372111" y="600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55,152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63205</xdr:rowOff>
    </xdr:from>
    <xdr:to>
      <xdr:col>12</xdr:col>
      <xdr:colOff>561975</xdr:colOff>
      <xdr:row>35</xdr:row>
      <xdr:rowOff>164805</xdr:rowOff>
    </xdr:to>
    <xdr:sp macro="" textlink="">
      <xdr:nvSpPr>
        <xdr:cNvPr id="216" name="円/楕円 215"/>
        <xdr:cNvSpPr/>
      </xdr:nvSpPr>
      <xdr:spPr>
        <a:xfrm>
          <a:off x="8699500" y="606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307975</xdr:colOff>
      <xdr:row>35</xdr:row>
      <xdr:rowOff>114005</xdr:rowOff>
    </xdr:from>
    <xdr:to>
      <xdr:col>12</xdr:col>
      <xdr:colOff>511175</xdr:colOff>
      <xdr:row>36</xdr:row>
      <xdr:rowOff>48032</xdr:rowOff>
    </xdr:to>
    <xdr:cxnSp macro="">
      <xdr:nvCxnSpPr>
        <xdr:cNvPr id="217" name="直線コネクタ 216"/>
        <xdr:cNvCxnSpPr/>
      </xdr:nvCxnSpPr>
      <xdr:spPr>
        <a:xfrm flipV="1">
          <a:off x="7861300" y="6114755"/>
          <a:ext cx="889000" cy="10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243986</xdr:colOff>
      <xdr:row>34</xdr:row>
      <xdr:rowOff>9882</xdr:rowOff>
    </xdr:from>
    <xdr:ext cx="534377" cy="259045"/>
    <xdr:sp macro="" textlink="">
      <xdr:nvSpPr>
        <xdr:cNvPr id="218" name="テキスト ボックス 217"/>
        <xdr:cNvSpPr txBox="1"/>
      </xdr:nvSpPr>
      <xdr:spPr>
        <a:xfrm>
          <a:off x="8483111" y="583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51,812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168682</xdr:rowOff>
    </xdr:from>
    <xdr:to>
      <xdr:col>11</xdr:col>
      <xdr:colOff>358775</xdr:colOff>
      <xdr:row>36</xdr:row>
      <xdr:rowOff>98832</xdr:rowOff>
    </xdr:to>
    <xdr:sp macro="" textlink="">
      <xdr:nvSpPr>
        <xdr:cNvPr id="219" name="円/楕円 218"/>
        <xdr:cNvSpPr/>
      </xdr:nvSpPr>
      <xdr:spPr>
        <a:xfrm>
          <a:off x="7810500" y="61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104775</xdr:colOff>
      <xdr:row>36</xdr:row>
      <xdr:rowOff>48032</xdr:rowOff>
    </xdr:from>
    <xdr:to>
      <xdr:col>11</xdr:col>
      <xdr:colOff>307975</xdr:colOff>
      <xdr:row>37</xdr:row>
      <xdr:rowOff>77795</xdr:rowOff>
    </xdr:to>
    <xdr:cxnSp macro="">
      <xdr:nvCxnSpPr>
        <xdr:cNvPr id="220" name="直線コネクタ 219"/>
        <xdr:cNvCxnSpPr/>
      </xdr:nvCxnSpPr>
      <xdr:spPr>
        <a:xfrm flipV="1">
          <a:off x="6972300" y="6220232"/>
          <a:ext cx="889000" cy="20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40786</xdr:colOff>
      <xdr:row>34</xdr:row>
      <xdr:rowOff>115359</xdr:rowOff>
    </xdr:from>
    <xdr:ext cx="534377" cy="259045"/>
    <xdr:sp macro="" textlink="">
      <xdr:nvSpPr>
        <xdr:cNvPr id="221" name="テキスト ボックス 220"/>
        <xdr:cNvSpPr txBox="1"/>
      </xdr:nvSpPr>
      <xdr:spPr>
        <a:xfrm>
          <a:off x="7594111" y="59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49,505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26995</xdr:rowOff>
    </xdr:from>
    <xdr:to>
      <xdr:col>10</xdr:col>
      <xdr:colOff>155575</xdr:colOff>
      <xdr:row>37</xdr:row>
      <xdr:rowOff>128595</xdr:rowOff>
    </xdr:to>
    <xdr:sp macro="" textlink="">
      <xdr:nvSpPr>
        <xdr:cNvPr id="222" name="円/楕円 221"/>
        <xdr:cNvSpPr/>
      </xdr:nvSpPr>
      <xdr:spPr>
        <a:xfrm>
          <a:off x="6921500" y="637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119722</xdr:rowOff>
    </xdr:from>
    <xdr:ext cx="534377" cy="259045"/>
    <xdr:sp macro="" textlink="">
      <xdr:nvSpPr>
        <xdr:cNvPr id="223" name="テキスト ボックス 222"/>
        <xdr:cNvSpPr txBox="1"/>
      </xdr:nvSpPr>
      <xdr:spPr>
        <a:xfrm>
          <a:off x="6705111" y="646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224" name="正方形/長方形 2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422275</xdr:colOff>
      <xdr:row>45</xdr:row>
      <xdr:rowOff>57150</xdr:rowOff>
    </xdr:from>
    <xdr:to>
      <xdr:col>11</xdr:col>
      <xdr:colOff>574675</xdr:colOff>
      <xdr:row>46</xdr:row>
      <xdr:rowOff>139700</xdr:rowOff>
    </xdr:to>
    <xdr:sp macro="" textlink="">
      <xdr:nvSpPr>
        <xdr:cNvPr id="225" name="正方形/長方形 224"/>
        <xdr:cNvSpPr/>
      </xdr:nvSpPr>
      <xdr:spPr>
        <a:xfrm>
          <a:off x="660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46</xdr:row>
      <xdr:rowOff>88900</xdr:rowOff>
    </xdr:from>
    <xdr:to>
      <xdr:col>11</xdr:col>
      <xdr:colOff>574675</xdr:colOff>
      <xdr:row>48</xdr:row>
      <xdr:rowOff>0</xdr:rowOff>
    </xdr:to>
    <xdr:sp macro="" textlink="">
      <xdr:nvSpPr>
        <xdr:cNvPr id="226" name="正方形/長方形 225"/>
        <xdr:cNvSpPr/>
      </xdr:nvSpPr>
      <xdr:spPr>
        <a:xfrm>
          <a:off x="660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11</xdr:col>
      <xdr:colOff>320675</xdr:colOff>
      <xdr:row>45</xdr:row>
      <xdr:rowOff>57150</xdr:rowOff>
    </xdr:from>
    <xdr:to>
      <xdr:col>13</xdr:col>
      <xdr:colOff>473075</xdr:colOff>
      <xdr:row>46</xdr:row>
      <xdr:rowOff>139700</xdr:rowOff>
    </xdr:to>
    <xdr:sp macro="" textlink="">
      <xdr:nvSpPr>
        <xdr:cNvPr id="227" name="正方形/長方形 226"/>
        <xdr:cNvSpPr/>
      </xdr:nvSpPr>
      <xdr:spPr>
        <a:xfrm>
          <a:off x="78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11</xdr:col>
      <xdr:colOff>320675</xdr:colOff>
      <xdr:row>46</xdr:row>
      <xdr:rowOff>88900</xdr:rowOff>
    </xdr:from>
    <xdr:to>
      <xdr:col>13</xdr:col>
      <xdr:colOff>473075</xdr:colOff>
      <xdr:row>48</xdr:row>
      <xdr:rowOff>0</xdr:rowOff>
    </xdr:to>
    <xdr:sp macro="" textlink="">
      <xdr:nvSpPr>
        <xdr:cNvPr id="228" name="正方形/長方形 227"/>
        <xdr:cNvSpPr/>
      </xdr:nvSpPr>
      <xdr:spPr>
        <a:xfrm>
          <a:off x="78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229" name="正方形/長方形 2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230" name="テキスト ボックス 2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231" name="直線コネクタ 2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232" name="テキスト ボックス 231"/>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233" name="直線コネクタ 2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234" name="テキスト ボックス 233"/>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235" name="直線コネクタ 2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236" name="テキスト ボックス 2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237" name="直線コネクタ 2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238" name="テキスト ボックス 2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239" name="直線コネクタ 2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240" name="テキスト ボックス 2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241" name="直線コネクタ 2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242" name="テキスト ボックス 2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2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61</xdr:row>
      <xdr:rowOff>80027</xdr:rowOff>
    </xdr:from>
    <xdr:ext cx="762000" cy="259045"/>
    <xdr:sp macro="" textlink="">
      <xdr:nvSpPr>
        <xdr:cNvPr id="244" name="テキスト ボックス 24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245" name="テキスト ボックス 24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246" name="テキスト ボックス 24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247" name="テキスト ボックス 24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248" name="テキスト ボックス 24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40163</xdr:rowOff>
    </xdr:from>
    <xdr:to>
      <xdr:col>15</xdr:col>
      <xdr:colOff>231775</xdr:colOff>
      <xdr:row>56</xdr:row>
      <xdr:rowOff>141763</xdr:rowOff>
    </xdr:to>
    <xdr:sp macro="" textlink="">
      <xdr:nvSpPr>
        <xdr:cNvPr id="249" name="円/楕円 248"/>
        <xdr:cNvSpPr/>
      </xdr:nvSpPr>
      <xdr:spPr>
        <a:xfrm>
          <a:off x="10426700" y="96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56</xdr:row>
      <xdr:rowOff>90963</xdr:rowOff>
    </xdr:from>
    <xdr:to>
      <xdr:col>15</xdr:col>
      <xdr:colOff>180975</xdr:colOff>
      <xdr:row>58</xdr:row>
      <xdr:rowOff>154970</xdr:rowOff>
    </xdr:to>
    <xdr:cxnSp macro="">
      <xdr:nvCxnSpPr>
        <xdr:cNvPr id="250" name="直線コネクタ 249"/>
        <xdr:cNvCxnSpPr/>
      </xdr:nvCxnSpPr>
      <xdr:spPr>
        <a:xfrm flipV="1">
          <a:off x="9639300" y="9692163"/>
          <a:ext cx="838200" cy="40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113840</xdr:rowOff>
    </xdr:from>
    <xdr:ext cx="534377" cy="259045"/>
    <xdr:sp macro="" textlink="">
      <xdr:nvSpPr>
        <xdr:cNvPr id="251" name="普通建設事業費該当値テキスト"/>
        <xdr:cNvSpPr txBox="1"/>
      </xdr:nvSpPr>
      <xdr:spPr>
        <a:xfrm>
          <a:off x="10528300" y="954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48,566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104170</xdr:rowOff>
    </xdr:from>
    <xdr:to>
      <xdr:col>14</xdr:col>
      <xdr:colOff>79375</xdr:colOff>
      <xdr:row>59</xdr:row>
      <xdr:rowOff>34320</xdr:rowOff>
    </xdr:to>
    <xdr:sp macro="" textlink="">
      <xdr:nvSpPr>
        <xdr:cNvPr id="252" name="円/楕円 251"/>
        <xdr:cNvSpPr/>
      </xdr:nvSpPr>
      <xdr:spPr>
        <a:xfrm>
          <a:off x="9588500" y="1004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34041</xdr:rowOff>
    </xdr:from>
    <xdr:to>
      <xdr:col>14</xdr:col>
      <xdr:colOff>28575</xdr:colOff>
      <xdr:row>58</xdr:row>
      <xdr:rowOff>154970</xdr:rowOff>
    </xdr:to>
    <xdr:cxnSp macro="">
      <xdr:nvCxnSpPr>
        <xdr:cNvPr id="253" name="直線コネクタ 252"/>
        <xdr:cNvCxnSpPr/>
      </xdr:nvCxnSpPr>
      <xdr:spPr>
        <a:xfrm>
          <a:off x="8750300" y="8949441"/>
          <a:ext cx="889000" cy="114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447186</xdr:colOff>
      <xdr:row>59</xdr:row>
      <xdr:rowOff>25447</xdr:rowOff>
    </xdr:from>
    <xdr:ext cx="534377" cy="259045"/>
    <xdr:sp macro="" textlink="">
      <xdr:nvSpPr>
        <xdr:cNvPr id="254" name="テキスト ボックス 253"/>
        <xdr:cNvSpPr txBox="1"/>
      </xdr:nvSpPr>
      <xdr:spPr>
        <a:xfrm>
          <a:off x="9372111" y="1014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39,666</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154691</xdr:rowOff>
    </xdr:from>
    <xdr:to>
      <xdr:col>12</xdr:col>
      <xdr:colOff>561975</xdr:colOff>
      <xdr:row>52</xdr:row>
      <xdr:rowOff>84841</xdr:rowOff>
    </xdr:to>
    <xdr:sp macro="" textlink="">
      <xdr:nvSpPr>
        <xdr:cNvPr id="255" name="円/楕円 254"/>
        <xdr:cNvSpPr/>
      </xdr:nvSpPr>
      <xdr:spPr>
        <a:xfrm>
          <a:off x="8699500" y="889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307975</xdr:colOff>
      <xdr:row>52</xdr:row>
      <xdr:rowOff>10587</xdr:rowOff>
    </xdr:from>
    <xdr:to>
      <xdr:col>12</xdr:col>
      <xdr:colOff>511175</xdr:colOff>
      <xdr:row>52</xdr:row>
      <xdr:rowOff>34041</xdr:rowOff>
    </xdr:to>
    <xdr:cxnSp macro="">
      <xdr:nvCxnSpPr>
        <xdr:cNvPr id="256" name="直線コネクタ 255"/>
        <xdr:cNvCxnSpPr/>
      </xdr:nvCxnSpPr>
      <xdr:spPr>
        <a:xfrm>
          <a:off x="7861300" y="8925987"/>
          <a:ext cx="8890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243986</xdr:colOff>
      <xdr:row>50</xdr:row>
      <xdr:rowOff>101368</xdr:rowOff>
    </xdr:from>
    <xdr:ext cx="534377" cy="259045"/>
    <xdr:sp macro="" textlink="">
      <xdr:nvSpPr>
        <xdr:cNvPr id="257" name="テキスト ボックス 256"/>
        <xdr:cNvSpPr txBox="1"/>
      </xdr:nvSpPr>
      <xdr:spPr>
        <a:xfrm>
          <a:off x="8483111" y="867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64,811</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131237</xdr:rowOff>
    </xdr:from>
    <xdr:to>
      <xdr:col>11</xdr:col>
      <xdr:colOff>358775</xdr:colOff>
      <xdr:row>52</xdr:row>
      <xdr:rowOff>61387</xdr:rowOff>
    </xdr:to>
    <xdr:sp macro="" textlink="">
      <xdr:nvSpPr>
        <xdr:cNvPr id="258" name="円/楕円 257"/>
        <xdr:cNvSpPr/>
      </xdr:nvSpPr>
      <xdr:spPr>
        <a:xfrm>
          <a:off x="7810500" y="887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104775</xdr:colOff>
      <xdr:row>52</xdr:row>
      <xdr:rowOff>10587</xdr:rowOff>
    </xdr:from>
    <xdr:to>
      <xdr:col>11</xdr:col>
      <xdr:colOff>307975</xdr:colOff>
      <xdr:row>53</xdr:row>
      <xdr:rowOff>7935</xdr:rowOff>
    </xdr:to>
    <xdr:cxnSp macro="">
      <xdr:nvCxnSpPr>
        <xdr:cNvPr id="259" name="直線コネクタ 258"/>
        <xdr:cNvCxnSpPr/>
      </xdr:nvCxnSpPr>
      <xdr:spPr>
        <a:xfrm flipV="1">
          <a:off x="6972300" y="8925987"/>
          <a:ext cx="889000" cy="16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40786</xdr:colOff>
      <xdr:row>50</xdr:row>
      <xdr:rowOff>77914</xdr:rowOff>
    </xdr:from>
    <xdr:ext cx="534377" cy="259045"/>
    <xdr:sp macro="" textlink="">
      <xdr:nvSpPr>
        <xdr:cNvPr id="260" name="テキスト ボックス 259"/>
        <xdr:cNvSpPr txBox="1"/>
      </xdr:nvSpPr>
      <xdr:spPr>
        <a:xfrm>
          <a:off x="7594111" y="865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65,324</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128585</xdr:rowOff>
    </xdr:from>
    <xdr:to>
      <xdr:col>10</xdr:col>
      <xdr:colOff>155575</xdr:colOff>
      <xdr:row>53</xdr:row>
      <xdr:rowOff>58735</xdr:rowOff>
    </xdr:to>
    <xdr:sp macro="" textlink="">
      <xdr:nvSpPr>
        <xdr:cNvPr id="261" name="円/楕円 260"/>
        <xdr:cNvSpPr/>
      </xdr:nvSpPr>
      <xdr:spPr>
        <a:xfrm>
          <a:off x="6921500" y="90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75262</xdr:rowOff>
    </xdr:from>
    <xdr:ext cx="534377" cy="259045"/>
    <xdr:sp macro="" textlink="">
      <xdr:nvSpPr>
        <xdr:cNvPr id="262" name="テキスト ボックス 261"/>
        <xdr:cNvSpPr txBox="1"/>
      </xdr:nvSpPr>
      <xdr:spPr>
        <a:xfrm>
          <a:off x="6705111" y="881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61,632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263" name="正方形/長方形 26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422275</xdr:colOff>
      <xdr:row>65</xdr:row>
      <xdr:rowOff>57150</xdr:rowOff>
    </xdr:from>
    <xdr:to>
      <xdr:col>11</xdr:col>
      <xdr:colOff>574675</xdr:colOff>
      <xdr:row>66</xdr:row>
      <xdr:rowOff>139700</xdr:rowOff>
    </xdr:to>
    <xdr:sp macro="" textlink="">
      <xdr:nvSpPr>
        <xdr:cNvPr id="264" name="正方形/長方形 263"/>
        <xdr:cNvSpPr/>
      </xdr:nvSpPr>
      <xdr:spPr>
        <a:xfrm>
          <a:off x="660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66</xdr:row>
      <xdr:rowOff>88900</xdr:rowOff>
    </xdr:from>
    <xdr:to>
      <xdr:col>11</xdr:col>
      <xdr:colOff>574675</xdr:colOff>
      <xdr:row>68</xdr:row>
      <xdr:rowOff>0</xdr:rowOff>
    </xdr:to>
    <xdr:sp macro="" textlink="">
      <xdr:nvSpPr>
        <xdr:cNvPr id="265" name="正方形/長方形 264"/>
        <xdr:cNvSpPr/>
      </xdr:nvSpPr>
      <xdr:spPr>
        <a:xfrm>
          <a:off x="660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11</xdr:col>
      <xdr:colOff>320675</xdr:colOff>
      <xdr:row>65</xdr:row>
      <xdr:rowOff>57150</xdr:rowOff>
    </xdr:from>
    <xdr:to>
      <xdr:col>13</xdr:col>
      <xdr:colOff>473075</xdr:colOff>
      <xdr:row>66</xdr:row>
      <xdr:rowOff>139700</xdr:rowOff>
    </xdr:to>
    <xdr:sp macro="" textlink="">
      <xdr:nvSpPr>
        <xdr:cNvPr id="266" name="正方形/長方形 265"/>
        <xdr:cNvSpPr/>
      </xdr:nvSpPr>
      <xdr:spPr>
        <a:xfrm>
          <a:off x="78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11</xdr:col>
      <xdr:colOff>320675</xdr:colOff>
      <xdr:row>66</xdr:row>
      <xdr:rowOff>88900</xdr:rowOff>
    </xdr:from>
    <xdr:to>
      <xdr:col>13</xdr:col>
      <xdr:colOff>473075</xdr:colOff>
      <xdr:row>68</xdr:row>
      <xdr:rowOff>0</xdr:rowOff>
    </xdr:to>
    <xdr:sp macro="" textlink="">
      <xdr:nvSpPr>
        <xdr:cNvPr id="267" name="正方形/長方形 266"/>
        <xdr:cNvSpPr/>
      </xdr:nvSpPr>
      <xdr:spPr>
        <a:xfrm>
          <a:off x="78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268" name="正方形/長方形 26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269" name="テキスト ボックス 26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270" name="直線コネクタ 26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80</xdr:row>
      <xdr:rowOff>111777</xdr:rowOff>
    </xdr:from>
    <xdr:ext cx="248786" cy="259045"/>
    <xdr:sp macro="" textlink="">
      <xdr:nvSpPr>
        <xdr:cNvPr id="271" name="テキスト ボックス 270"/>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78</xdr:row>
      <xdr:rowOff>139700</xdr:rowOff>
    </xdr:from>
    <xdr:to>
      <xdr:col>16</xdr:col>
      <xdr:colOff>307975</xdr:colOff>
      <xdr:row>78</xdr:row>
      <xdr:rowOff>139700</xdr:rowOff>
    </xdr:to>
    <xdr:cxnSp macro="">
      <xdr:nvCxnSpPr>
        <xdr:cNvPr id="272" name="直線コネクタ 27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77</xdr:row>
      <xdr:rowOff>168927</xdr:rowOff>
    </xdr:from>
    <xdr:ext cx="531299" cy="259045"/>
    <xdr:sp macro="" textlink="">
      <xdr:nvSpPr>
        <xdr:cNvPr id="273" name="テキスト ボックス 272"/>
        <xdr:cNvSpPr txBox="1"/>
      </xdr:nvSpPr>
      <xdr:spPr>
        <a:xfrm>
          <a:off x="6072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274" name="直線コネクタ 27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275" name="テキスト ボックス 27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276" name="直線コネクタ 27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277" name="テキスト ボックス 27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278" name="直線コネクタ 27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279" name="テキスト ボックス 27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280" name="直線コネクタ 27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281" name="テキスト ボックス 28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28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81</xdr:row>
      <xdr:rowOff>80027</xdr:rowOff>
    </xdr:from>
    <xdr:ext cx="762000" cy="259045"/>
    <xdr:sp macro="" textlink="">
      <xdr:nvSpPr>
        <xdr:cNvPr id="283" name="テキスト ボックス 28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284" name="テキスト ボックス 28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285" name="テキスト ボックス 28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286" name="テキスト ボックス 28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287" name="テキスト ボックス 28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120492</xdr:rowOff>
    </xdr:from>
    <xdr:to>
      <xdr:col>15</xdr:col>
      <xdr:colOff>231775</xdr:colOff>
      <xdr:row>78</xdr:row>
      <xdr:rowOff>50642</xdr:rowOff>
    </xdr:to>
    <xdr:sp macro="" textlink="">
      <xdr:nvSpPr>
        <xdr:cNvPr id="288" name="円/楕円 287"/>
        <xdr:cNvSpPr/>
      </xdr:nvSpPr>
      <xdr:spPr>
        <a:xfrm>
          <a:off x="10426700" y="1332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77</xdr:row>
      <xdr:rowOff>171292</xdr:rowOff>
    </xdr:from>
    <xdr:to>
      <xdr:col>15</xdr:col>
      <xdr:colOff>180975</xdr:colOff>
      <xdr:row>78</xdr:row>
      <xdr:rowOff>84654</xdr:rowOff>
    </xdr:to>
    <xdr:cxnSp macro="">
      <xdr:nvCxnSpPr>
        <xdr:cNvPr id="289" name="直線コネクタ 288"/>
        <xdr:cNvCxnSpPr/>
      </xdr:nvCxnSpPr>
      <xdr:spPr>
        <a:xfrm flipV="1">
          <a:off x="9639300" y="13372942"/>
          <a:ext cx="838200" cy="8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22719</xdr:rowOff>
    </xdr:from>
    <xdr:ext cx="534377" cy="259045"/>
    <xdr:sp macro="" textlink="">
      <xdr:nvSpPr>
        <xdr:cNvPr id="290" name="普通建設事業費 （ うち新規整備　）該当値テキスト"/>
        <xdr:cNvSpPr txBox="1"/>
      </xdr:nvSpPr>
      <xdr:spPr>
        <a:xfrm>
          <a:off x="10528300" y="132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13,059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33854</xdr:rowOff>
    </xdr:from>
    <xdr:to>
      <xdr:col>14</xdr:col>
      <xdr:colOff>79375</xdr:colOff>
      <xdr:row>78</xdr:row>
      <xdr:rowOff>135454</xdr:rowOff>
    </xdr:to>
    <xdr:sp macro="" textlink="">
      <xdr:nvSpPr>
        <xdr:cNvPr id="291" name="円/楕円 290"/>
        <xdr:cNvSpPr/>
      </xdr:nvSpPr>
      <xdr:spPr>
        <a:xfrm>
          <a:off x="9588500" y="1340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12644</xdr:rowOff>
    </xdr:from>
    <xdr:to>
      <xdr:col>14</xdr:col>
      <xdr:colOff>28575</xdr:colOff>
      <xdr:row>78</xdr:row>
      <xdr:rowOff>84654</xdr:rowOff>
    </xdr:to>
    <xdr:cxnSp macro="">
      <xdr:nvCxnSpPr>
        <xdr:cNvPr id="292" name="直線コネクタ 291"/>
        <xdr:cNvCxnSpPr/>
      </xdr:nvCxnSpPr>
      <xdr:spPr>
        <a:xfrm>
          <a:off x="8750300" y="13385744"/>
          <a:ext cx="889000" cy="7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447186</xdr:colOff>
      <xdr:row>78</xdr:row>
      <xdr:rowOff>126581</xdr:rowOff>
    </xdr:from>
    <xdr:ext cx="534377" cy="259045"/>
    <xdr:sp macro="" textlink="">
      <xdr:nvSpPr>
        <xdr:cNvPr id="293" name="テキスト ボックス 292"/>
        <xdr:cNvSpPr txBox="1"/>
      </xdr:nvSpPr>
      <xdr:spPr>
        <a:xfrm>
          <a:off x="9372111" y="1349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133294</xdr:rowOff>
    </xdr:from>
    <xdr:to>
      <xdr:col>12</xdr:col>
      <xdr:colOff>561975</xdr:colOff>
      <xdr:row>78</xdr:row>
      <xdr:rowOff>63444</xdr:rowOff>
    </xdr:to>
    <xdr:sp macro="" textlink="">
      <xdr:nvSpPr>
        <xdr:cNvPr id="294" name="円/楕円 293"/>
        <xdr:cNvSpPr/>
      </xdr:nvSpPr>
      <xdr:spPr>
        <a:xfrm>
          <a:off x="8699500" y="1333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54571</xdr:rowOff>
    </xdr:from>
    <xdr:ext cx="534377" cy="259045"/>
    <xdr:sp macro="" textlink="">
      <xdr:nvSpPr>
        <xdr:cNvPr id="295" name="テキスト ボックス 294"/>
        <xdr:cNvSpPr txBox="1"/>
      </xdr:nvSpPr>
      <xdr:spPr>
        <a:xfrm>
          <a:off x="8483111" y="134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296" name="正方形/長方形 29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422275</xdr:colOff>
      <xdr:row>85</xdr:row>
      <xdr:rowOff>57150</xdr:rowOff>
    </xdr:from>
    <xdr:to>
      <xdr:col>11</xdr:col>
      <xdr:colOff>574675</xdr:colOff>
      <xdr:row>86</xdr:row>
      <xdr:rowOff>139700</xdr:rowOff>
    </xdr:to>
    <xdr:sp macro="" textlink="">
      <xdr:nvSpPr>
        <xdr:cNvPr id="297" name="正方形/長方形 296"/>
        <xdr:cNvSpPr/>
      </xdr:nvSpPr>
      <xdr:spPr>
        <a:xfrm>
          <a:off x="660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86</xdr:row>
      <xdr:rowOff>88900</xdr:rowOff>
    </xdr:from>
    <xdr:to>
      <xdr:col>11</xdr:col>
      <xdr:colOff>574675</xdr:colOff>
      <xdr:row>88</xdr:row>
      <xdr:rowOff>0</xdr:rowOff>
    </xdr:to>
    <xdr:sp macro="" textlink="">
      <xdr:nvSpPr>
        <xdr:cNvPr id="298" name="正方形/長方形 297"/>
        <xdr:cNvSpPr/>
      </xdr:nvSpPr>
      <xdr:spPr>
        <a:xfrm>
          <a:off x="660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11</xdr:col>
      <xdr:colOff>320675</xdr:colOff>
      <xdr:row>85</xdr:row>
      <xdr:rowOff>57150</xdr:rowOff>
    </xdr:from>
    <xdr:to>
      <xdr:col>13</xdr:col>
      <xdr:colOff>473075</xdr:colOff>
      <xdr:row>86</xdr:row>
      <xdr:rowOff>139700</xdr:rowOff>
    </xdr:to>
    <xdr:sp macro="" textlink="">
      <xdr:nvSpPr>
        <xdr:cNvPr id="299" name="正方形/長方形 298"/>
        <xdr:cNvSpPr/>
      </xdr:nvSpPr>
      <xdr:spPr>
        <a:xfrm>
          <a:off x="78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11</xdr:col>
      <xdr:colOff>320675</xdr:colOff>
      <xdr:row>86</xdr:row>
      <xdr:rowOff>88900</xdr:rowOff>
    </xdr:from>
    <xdr:to>
      <xdr:col>13</xdr:col>
      <xdr:colOff>473075</xdr:colOff>
      <xdr:row>88</xdr:row>
      <xdr:rowOff>0</xdr:rowOff>
    </xdr:to>
    <xdr:sp macro="" textlink="">
      <xdr:nvSpPr>
        <xdr:cNvPr id="300" name="正方形/長方形 299"/>
        <xdr:cNvSpPr/>
      </xdr:nvSpPr>
      <xdr:spPr>
        <a:xfrm>
          <a:off x="78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301" name="正方形/長方形 30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302" name="テキスト ボックス 30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303" name="直線コネクタ 30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304" name="テキスト ボックス 30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305" name="直線コネクタ 30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306" name="テキスト ボックス 305"/>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307" name="直線コネクタ 30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308" name="テキスト ボックス 30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309" name="直線コネクタ 30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310" name="テキスト ボックス 30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311" name="直線コネクタ 31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312" name="テキスト ボックス 31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313" name="直線コネクタ 31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314" name="テキスト ボックス 31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315" name="直線コネクタ 31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316" name="テキスト ボックス 31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31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101</xdr:row>
      <xdr:rowOff>80027</xdr:rowOff>
    </xdr:from>
    <xdr:ext cx="762000" cy="259045"/>
    <xdr:sp macro="" textlink="">
      <xdr:nvSpPr>
        <xdr:cNvPr id="318" name="テキスト ボックス 31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319" name="テキスト ボックス 31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320" name="テキスト ボックス 31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321" name="テキスト ボックス 32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322" name="テキスト ボックス 32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117094</xdr:rowOff>
    </xdr:from>
    <xdr:to>
      <xdr:col>15</xdr:col>
      <xdr:colOff>231775</xdr:colOff>
      <xdr:row>95</xdr:row>
      <xdr:rowOff>47244</xdr:rowOff>
    </xdr:to>
    <xdr:sp macro="" textlink="">
      <xdr:nvSpPr>
        <xdr:cNvPr id="323" name="円/楕円 322"/>
        <xdr:cNvSpPr/>
      </xdr:nvSpPr>
      <xdr:spPr>
        <a:xfrm>
          <a:off x="10426700" y="1623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94</xdr:row>
      <xdr:rowOff>167894</xdr:rowOff>
    </xdr:from>
    <xdr:to>
      <xdr:col>15</xdr:col>
      <xdr:colOff>180975</xdr:colOff>
      <xdr:row>96</xdr:row>
      <xdr:rowOff>11685</xdr:rowOff>
    </xdr:to>
    <xdr:cxnSp macro="">
      <xdr:nvCxnSpPr>
        <xdr:cNvPr id="324" name="直線コネクタ 323"/>
        <xdr:cNvCxnSpPr/>
      </xdr:nvCxnSpPr>
      <xdr:spPr>
        <a:xfrm flipV="1">
          <a:off x="9639300" y="16284194"/>
          <a:ext cx="838200"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19321</xdr:rowOff>
    </xdr:from>
    <xdr:ext cx="534377" cy="259045"/>
    <xdr:sp macro="" textlink="">
      <xdr:nvSpPr>
        <xdr:cNvPr id="325" name="普通建設事業費 （ うち更新整備　）該当値テキスト"/>
        <xdr:cNvSpPr txBox="1"/>
      </xdr:nvSpPr>
      <xdr:spPr>
        <a:xfrm>
          <a:off x="10528300" y="161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29,260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132335</xdr:rowOff>
    </xdr:from>
    <xdr:to>
      <xdr:col>14</xdr:col>
      <xdr:colOff>79375</xdr:colOff>
      <xdr:row>96</xdr:row>
      <xdr:rowOff>62485</xdr:rowOff>
    </xdr:to>
    <xdr:sp macro="" textlink="">
      <xdr:nvSpPr>
        <xdr:cNvPr id="326" name="円/楕円 325"/>
        <xdr:cNvSpPr/>
      </xdr:nvSpPr>
      <xdr:spPr>
        <a:xfrm>
          <a:off x="9588500" y="1642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43574</xdr:rowOff>
    </xdr:from>
    <xdr:to>
      <xdr:col>14</xdr:col>
      <xdr:colOff>28575</xdr:colOff>
      <xdr:row>96</xdr:row>
      <xdr:rowOff>11685</xdr:rowOff>
    </xdr:to>
    <xdr:cxnSp macro="">
      <xdr:nvCxnSpPr>
        <xdr:cNvPr id="327" name="直線コネクタ 326"/>
        <xdr:cNvCxnSpPr/>
      </xdr:nvCxnSpPr>
      <xdr:spPr>
        <a:xfrm>
          <a:off x="8750300" y="15645524"/>
          <a:ext cx="889000" cy="82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447186</xdr:colOff>
      <xdr:row>94</xdr:row>
      <xdr:rowOff>79012</xdr:rowOff>
    </xdr:from>
    <xdr:ext cx="534377" cy="259045"/>
    <xdr:sp macro="" textlink="">
      <xdr:nvSpPr>
        <xdr:cNvPr id="328" name="テキスト ボックス 327"/>
        <xdr:cNvSpPr txBox="1"/>
      </xdr:nvSpPr>
      <xdr:spPr>
        <a:xfrm>
          <a:off x="9372111" y="1619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24,360</a:t>
          </a:r>
          <a:endParaRPr kumimoji="1" lang="ja-JP" altLang="en-US" sz="1000" b="1">
            <a:solidFill>
              <a:srgbClr val="FF0000"/>
            </a:solidFill>
            <a:latin typeface="ＭＳ Ｐゴシック"/>
          </a:endParaRPr>
        </a:p>
      </xdr:txBody>
    </xdr:sp>
    <xdr:clientData/>
  </xdr:oneCellAnchor>
  <xdr:twoCellAnchor>
    <xdr:from>
      <xdr:col>12</xdr:col>
      <xdr:colOff>460375</xdr:colOff>
      <xdr:row>90</xdr:row>
      <xdr:rowOff>164224</xdr:rowOff>
    </xdr:from>
    <xdr:to>
      <xdr:col>12</xdr:col>
      <xdr:colOff>561975</xdr:colOff>
      <xdr:row>91</xdr:row>
      <xdr:rowOff>94374</xdr:rowOff>
    </xdr:to>
    <xdr:sp macro="" textlink="">
      <xdr:nvSpPr>
        <xdr:cNvPr id="329" name="円/楕円 328"/>
        <xdr:cNvSpPr/>
      </xdr:nvSpPr>
      <xdr:spPr>
        <a:xfrm>
          <a:off x="8699500" y="1559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89</xdr:row>
      <xdr:rowOff>110901</xdr:rowOff>
    </xdr:from>
    <xdr:ext cx="534377" cy="259045"/>
    <xdr:sp macro="" textlink="">
      <xdr:nvSpPr>
        <xdr:cNvPr id="330" name="テキスト ボックス 329"/>
        <xdr:cNvSpPr txBox="1"/>
      </xdr:nvSpPr>
      <xdr:spPr>
        <a:xfrm>
          <a:off x="8483111" y="1536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331" name="正方形/長方形 33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73025</xdr:colOff>
      <xdr:row>25</xdr:row>
      <xdr:rowOff>57150</xdr:rowOff>
    </xdr:from>
    <xdr:to>
      <xdr:col>20</xdr:col>
      <xdr:colOff>225425</xdr:colOff>
      <xdr:row>26</xdr:row>
      <xdr:rowOff>139700</xdr:rowOff>
    </xdr:to>
    <xdr:sp macro="" textlink="">
      <xdr:nvSpPr>
        <xdr:cNvPr id="332" name="正方形/長方形 331"/>
        <xdr:cNvSpPr/>
      </xdr:nvSpPr>
      <xdr:spPr>
        <a:xfrm>
          <a:off x="1244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26</xdr:row>
      <xdr:rowOff>88900</xdr:rowOff>
    </xdr:from>
    <xdr:to>
      <xdr:col>20</xdr:col>
      <xdr:colOff>225425</xdr:colOff>
      <xdr:row>28</xdr:row>
      <xdr:rowOff>0</xdr:rowOff>
    </xdr:to>
    <xdr:sp macro="" textlink="">
      <xdr:nvSpPr>
        <xdr:cNvPr id="333" name="正方形/長方形 332"/>
        <xdr:cNvSpPr/>
      </xdr:nvSpPr>
      <xdr:spPr>
        <a:xfrm>
          <a:off x="1244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19</xdr:col>
      <xdr:colOff>657225</xdr:colOff>
      <xdr:row>25</xdr:row>
      <xdr:rowOff>57150</xdr:rowOff>
    </xdr:from>
    <xdr:to>
      <xdr:col>22</xdr:col>
      <xdr:colOff>123825</xdr:colOff>
      <xdr:row>26</xdr:row>
      <xdr:rowOff>139700</xdr:rowOff>
    </xdr:to>
    <xdr:sp macro="" textlink="">
      <xdr:nvSpPr>
        <xdr:cNvPr id="334" name="正方形/長方形 333"/>
        <xdr:cNvSpPr/>
      </xdr:nvSpPr>
      <xdr:spPr>
        <a:xfrm>
          <a:off x="1371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19</xdr:col>
      <xdr:colOff>657225</xdr:colOff>
      <xdr:row>26</xdr:row>
      <xdr:rowOff>88900</xdr:rowOff>
    </xdr:from>
    <xdr:to>
      <xdr:col>22</xdr:col>
      <xdr:colOff>123825</xdr:colOff>
      <xdr:row>28</xdr:row>
      <xdr:rowOff>0</xdr:rowOff>
    </xdr:to>
    <xdr:sp macro="" textlink="">
      <xdr:nvSpPr>
        <xdr:cNvPr id="335" name="正方形/長方形 334"/>
        <xdr:cNvSpPr/>
      </xdr:nvSpPr>
      <xdr:spPr>
        <a:xfrm>
          <a:off x="1371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336" name="正方形/長方形 33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337" name="テキスト ボックス 33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338" name="直線コネクタ 33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339" name="直線コネクタ 33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340" name="テキスト ボックス 33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341" name="直線コネクタ 34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342" name="テキスト ボックス 34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343" name="直線コネクタ 34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344" name="テキスト ボックス 34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345" name="直線コネクタ 34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346" name="テキスト ボックス 34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347" name="直線コネクタ 34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348" name="テキスト ボックス 347"/>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349" name="直線コネクタ 34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350" name="テキスト ボックス 349"/>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35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41</xdr:row>
      <xdr:rowOff>80027</xdr:rowOff>
    </xdr:from>
    <xdr:ext cx="762000" cy="259045"/>
    <xdr:sp macro="" textlink="">
      <xdr:nvSpPr>
        <xdr:cNvPr id="352" name="テキスト ボックス 35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353" name="テキスト ボックス 35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354" name="テキスト ボックス 35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355" name="テキスト ボックス 35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356" name="テキスト ボックス 35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357" name="円/楕円 35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38735</xdr:rowOff>
    </xdr:from>
    <xdr:to>
      <xdr:col>23</xdr:col>
      <xdr:colOff>517525</xdr:colOff>
      <xdr:row>38</xdr:row>
      <xdr:rowOff>139700</xdr:rowOff>
    </xdr:to>
    <xdr:cxnSp macro="">
      <xdr:nvCxnSpPr>
        <xdr:cNvPr id="358" name="直線コネクタ 357"/>
        <xdr:cNvCxnSpPr/>
      </xdr:nvCxnSpPr>
      <xdr:spPr>
        <a:xfrm>
          <a:off x="15481300" y="6382385"/>
          <a:ext cx="838200" cy="27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162577</xdr:rowOff>
    </xdr:from>
    <xdr:ext cx="378565" cy="259045"/>
    <xdr:sp macro="" textlink="">
      <xdr:nvSpPr>
        <xdr:cNvPr id="359" name="災害復旧事業費該当値テキスト"/>
        <xdr:cNvSpPr txBox="1"/>
      </xdr:nvSpPr>
      <xdr:spPr>
        <a:xfrm>
          <a:off x="16370300" y="6506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159385</xdr:rowOff>
    </xdr:from>
    <xdr:to>
      <xdr:col>22</xdr:col>
      <xdr:colOff>415925</xdr:colOff>
      <xdr:row>37</xdr:row>
      <xdr:rowOff>89535</xdr:rowOff>
    </xdr:to>
    <xdr:sp macro="" textlink="">
      <xdr:nvSpPr>
        <xdr:cNvPr id="360" name="円/楕円 359"/>
        <xdr:cNvSpPr/>
      </xdr:nvSpPr>
      <xdr:spPr>
        <a:xfrm>
          <a:off x="15430500" y="63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38735</xdr:rowOff>
    </xdr:from>
    <xdr:to>
      <xdr:col>22</xdr:col>
      <xdr:colOff>365125</xdr:colOff>
      <xdr:row>39</xdr:row>
      <xdr:rowOff>38735</xdr:rowOff>
    </xdr:to>
    <xdr:cxnSp macro="">
      <xdr:nvCxnSpPr>
        <xdr:cNvPr id="361" name="直線コネクタ 360"/>
        <xdr:cNvCxnSpPr/>
      </xdr:nvCxnSpPr>
      <xdr:spPr>
        <a:xfrm flipV="1">
          <a:off x="14592300" y="6382385"/>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175842</xdr:colOff>
      <xdr:row>37</xdr:row>
      <xdr:rowOff>80662</xdr:rowOff>
    </xdr:from>
    <xdr:ext cx="378565" cy="259045"/>
    <xdr:sp macro="" textlink="">
      <xdr:nvSpPr>
        <xdr:cNvPr id="362" name="テキスト ボックス 361"/>
        <xdr:cNvSpPr txBox="1"/>
      </xdr:nvSpPr>
      <xdr:spPr>
        <a:xfrm>
          <a:off x="15292017" y="6424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159385</xdr:rowOff>
    </xdr:from>
    <xdr:to>
      <xdr:col>21</xdr:col>
      <xdr:colOff>212725</xdr:colOff>
      <xdr:row>39</xdr:row>
      <xdr:rowOff>89535</xdr:rowOff>
    </xdr:to>
    <xdr:sp macro="" textlink="">
      <xdr:nvSpPr>
        <xdr:cNvPr id="363" name="円/楕円 362"/>
        <xdr:cNvSpPr/>
      </xdr:nvSpPr>
      <xdr:spPr>
        <a:xfrm>
          <a:off x="14541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644525</xdr:colOff>
      <xdr:row>38</xdr:row>
      <xdr:rowOff>162941</xdr:rowOff>
    </xdr:from>
    <xdr:to>
      <xdr:col>21</xdr:col>
      <xdr:colOff>161925</xdr:colOff>
      <xdr:row>39</xdr:row>
      <xdr:rowOff>38735</xdr:rowOff>
    </xdr:to>
    <xdr:cxnSp macro="">
      <xdr:nvCxnSpPr>
        <xdr:cNvPr id="364" name="直線コネクタ 363"/>
        <xdr:cNvCxnSpPr/>
      </xdr:nvCxnSpPr>
      <xdr:spPr>
        <a:xfrm>
          <a:off x="13703300" y="6678041"/>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4958</xdr:colOff>
      <xdr:row>39</xdr:row>
      <xdr:rowOff>80662</xdr:rowOff>
    </xdr:from>
    <xdr:ext cx="313932" cy="259045"/>
    <xdr:sp macro="" textlink="">
      <xdr:nvSpPr>
        <xdr:cNvPr id="365" name="テキスト ボックス 364"/>
        <xdr:cNvSpPr txBox="1"/>
      </xdr:nvSpPr>
      <xdr:spPr>
        <a:xfrm>
          <a:off x="14435333" y="676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112141</xdr:rowOff>
    </xdr:from>
    <xdr:to>
      <xdr:col>20</xdr:col>
      <xdr:colOff>9525</xdr:colOff>
      <xdr:row>39</xdr:row>
      <xdr:rowOff>42291</xdr:rowOff>
    </xdr:to>
    <xdr:sp macro="" textlink="">
      <xdr:nvSpPr>
        <xdr:cNvPr id="366" name="円/楕円 365"/>
        <xdr:cNvSpPr/>
      </xdr:nvSpPr>
      <xdr:spPr>
        <a:xfrm>
          <a:off x="13652500" y="66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441325</xdr:colOff>
      <xdr:row>37</xdr:row>
      <xdr:rowOff>92837</xdr:rowOff>
    </xdr:from>
    <xdr:to>
      <xdr:col>19</xdr:col>
      <xdr:colOff>644525</xdr:colOff>
      <xdr:row>38</xdr:row>
      <xdr:rowOff>162941</xdr:rowOff>
    </xdr:to>
    <xdr:cxnSp macro="">
      <xdr:nvCxnSpPr>
        <xdr:cNvPr id="367" name="直線コネクタ 366"/>
        <xdr:cNvCxnSpPr/>
      </xdr:nvCxnSpPr>
      <xdr:spPr>
        <a:xfrm>
          <a:off x="12814300" y="6436487"/>
          <a:ext cx="889000" cy="24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455242</xdr:colOff>
      <xdr:row>39</xdr:row>
      <xdr:rowOff>33418</xdr:rowOff>
    </xdr:from>
    <xdr:ext cx="378565" cy="259045"/>
    <xdr:sp macro="" textlink="">
      <xdr:nvSpPr>
        <xdr:cNvPr id="368" name="テキスト ボックス 367"/>
        <xdr:cNvSpPr txBox="1"/>
      </xdr:nvSpPr>
      <xdr:spPr>
        <a:xfrm>
          <a:off x="13514017" y="671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42037</xdr:rowOff>
    </xdr:from>
    <xdr:to>
      <xdr:col>18</xdr:col>
      <xdr:colOff>492125</xdr:colOff>
      <xdr:row>37</xdr:row>
      <xdr:rowOff>143637</xdr:rowOff>
    </xdr:to>
    <xdr:sp macro="" textlink="">
      <xdr:nvSpPr>
        <xdr:cNvPr id="369" name="円/楕円 368"/>
        <xdr:cNvSpPr/>
      </xdr:nvSpPr>
      <xdr:spPr>
        <a:xfrm>
          <a:off x="12763500" y="638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134764</xdr:rowOff>
    </xdr:from>
    <xdr:ext cx="378565" cy="259045"/>
    <xdr:sp macro="" textlink="">
      <xdr:nvSpPr>
        <xdr:cNvPr id="370" name="テキスト ボックス 369"/>
        <xdr:cNvSpPr txBox="1"/>
      </xdr:nvSpPr>
      <xdr:spPr>
        <a:xfrm>
          <a:off x="12625017" y="6478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371" name="正方形/長方形 37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73025</xdr:colOff>
      <xdr:row>45</xdr:row>
      <xdr:rowOff>57150</xdr:rowOff>
    </xdr:from>
    <xdr:to>
      <xdr:col>20</xdr:col>
      <xdr:colOff>225425</xdr:colOff>
      <xdr:row>46</xdr:row>
      <xdr:rowOff>139700</xdr:rowOff>
    </xdr:to>
    <xdr:sp macro="" textlink="">
      <xdr:nvSpPr>
        <xdr:cNvPr id="372" name="正方形/長方形 371"/>
        <xdr:cNvSpPr/>
      </xdr:nvSpPr>
      <xdr:spPr>
        <a:xfrm>
          <a:off x="1244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46</xdr:row>
      <xdr:rowOff>88900</xdr:rowOff>
    </xdr:from>
    <xdr:to>
      <xdr:col>20</xdr:col>
      <xdr:colOff>225425</xdr:colOff>
      <xdr:row>48</xdr:row>
      <xdr:rowOff>0</xdr:rowOff>
    </xdr:to>
    <xdr:sp macro="" textlink="">
      <xdr:nvSpPr>
        <xdr:cNvPr id="373" name="正方形/長方形 372"/>
        <xdr:cNvSpPr/>
      </xdr:nvSpPr>
      <xdr:spPr>
        <a:xfrm>
          <a:off x="1244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19</xdr:col>
      <xdr:colOff>657225</xdr:colOff>
      <xdr:row>45</xdr:row>
      <xdr:rowOff>57150</xdr:rowOff>
    </xdr:from>
    <xdr:to>
      <xdr:col>22</xdr:col>
      <xdr:colOff>123825</xdr:colOff>
      <xdr:row>46</xdr:row>
      <xdr:rowOff>139700</xdr:rowOff>
    </xdr:to>
    <xdr:sp macro="" textlink="">
      <xdr:nvSpPr>
        <xdr:cNvPr id="374" name="正方形/長方形 373"/>
        <xdr:cNvSpPr/>
      </xdr:nvSpPr>
      <xdr:spPr>
        <a:xfrm>
          <a:off x="1371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19</xdr:col>
      <xdr:colOff>657225</xdr:colOff>
      <xdr:row>46</xdr:row>
      <xdr:rowOff>88900</xdr:rowOff>
    </xdr:from>
    <xdr:to>
      <xdr:col>22</xdr:col>
      <xdr:colOff>123825</xdr:colOff>
      <xdr:row>48</xdr:row>
      <xdr:rowOff>0</xdr:rowOff>
    </xdr:to>
    <xdr:sp macro="" textlink="">
      <xdr:nvSpPr>
        <xdr:cNvPr id="375" name="正方形/長方形 374"/>
        <xdr:cNvSpPr/>
      </xdr:nvSpPr>
      <xdr:spPr>
        <a:xfrm>
          <a:off x="1371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376" name="正方形/長方形 37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377" name="テキスト ボックス 37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378" name="直線コネクタ 37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379" name="直線コネクタ 37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380" name="テキスト ボックス 37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381" name="直線コネクタ 38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382" name="テキスト ボックス 38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38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61</xdr:row>
      <xdr:rowOff>80027</xdr:rowOff>
    </xdr:from>
    <xdr:ext cx="762000" cy="259045"/>
    <xdr:sp macro="" textlink="">
      <xdr:nvSpPr>
        <xdr:cNvPr id="384" name="テキスト ボックス 3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385" name="テキスト ボックス 3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386" name="テキスト ボックス 3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387" name="テキスト ボックス 3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388" name="テキスト ボックス 3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389" name="円/楕円 3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54</xdr:row>
      <xdr:rowOff>139700</xdr:rowOff>
    </xdr:from>
    <xdr:to>
      <xdr:col>23</xdr:col>
      <xdr:colOff>517525</xdr:colOff>
      <xdr:row>54</xdr:row>
      <xdr:rowOff>139700</xdr:rowOff>
    </xdr:to>
    <xdr:cxnSp macro="">
      <xdr:nvCxnSpPr>
        <xdr:cNvPr id="390" name="直線コネクタ 38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162577</xdr:rowOff>
    </xdr:from>
    <xdr:ext cx="249299" cy="259045"/>
    <xdr:sp macro="" textlink="">
      <xdr:nvSpPr>
        <xdr:cNvPr id="391" name="失業対策事業費該当値テキスト"/>
        <xdr:cNvSpPr txBox="1"/>
      </xdr:nvSpPr>
      <xdr:spPr>
        <a:xfrm>
          <a:off x="16370300" y="924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392" name="円/楕円 3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393" name="直線コネクタ 39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240474</xdr:colOff>
      <xdr:row>53</xdr:row>
      <xdr:rowOff>35577</xdr:rowOff>
    </xdr:from>
    <xdr:ext cx="249299" cy="259045"/>
    <xdr:sp macro="" textlink="">
      <xdr:nvSpPr>
        <xdr:cNvPr id="394" name="テキスト ボックス 39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395" name="円/楕円 3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644525</xdr:colOff>
      <xdr:row>54</xdr:row>
      <xdr:rowOff>139700</xdr:rowOff>
    </xdr:from>
    <xdr:to>
      <xdr:col>21</xdr:col>
      <xdr:colOff>161925</xdr:colOff>
      <xdr:row>54</xdr:row>
      <xdr:rowOff>139700</xdr:rowOff>
    </xdr:to>
    <xdr:cxnSp macro="">
      <xdr:nvCxnSpPr>
        <xdr:cNvPr id="396" name="直線コネクタ 39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37274</xdr:colOff>
      <xdr:row>53</xdr:row>
      <xdr:rowOff>35577</xdr:rowOff>
    </xdr:from>
    <xdr:ext cx="249299" cy="259045"/>
    <xdr:sp macro="" textlink="">
      <xdr:nvSpPr>
        <xdr:cNvPr id="397" name="テキスト ボックス 39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398" name="円/楕円 3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441325</xdr:colOff>
      <xdr:row>54</xdr:row>
      <xdr:rowOff>139700</xdr:rowOff>
    </xdr:from>
    <xdr:to>
      <xdr:col>19</xdr:col>
      <xdr:colOff>644525</xdr:colOff>
      <xdr:row>54</xdr:row>
      <xdr:rowOff>139700</xdr:rowOff>
    </xdr:to>
    <xdr:cxnSp macro="">
      <xdr:nvCxnSpPr>
        <xdr:cNvPr id="399" name="直線コネクタ 39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519874</xdr:colOff>
      <xdr:row>53</xdr:row>
      <xdr:rowOff>35577</xdr:rowOff>
    </xdr:from>
    <xdr:ext cx="249299" cy="259045"/>
    <xdr:sp macro="" textlink="">
      <xdr:nvSpPr>
        <xdr:cNvPr id="400" name="テキスト ボックス 39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401" name="円/楕円 4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402" name="テキスト ボックス 40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403" name="正方形/長方形 4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73025</xdr:colOff>
      <xdr:row>65</xdr:row>
      <xdr:rowOff>57150</xdr:rowOff>
    </xdr:from>
    <xdr:to>
      <xdr:col>20</xdr:col>
      <xdr:colOff>225425</xdr:colOff>
      <xdr:row>66</xdr:row>
      <xdr:rowOff>139700</xdr:rowOff>
    </xdr:to>
    <xdr:sp macro="" textlink="">
      <xdr:nvSpPr>
        <xdr:cNvPr id="404" name="正方形/長方形 403"/>
        <xdr:cNvSpPr/>
      </xdr:nvSpPr>
      <xdr:spPr>
        <a:xfrm>
          <a:off x="1244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66</xdr:row>
      <xdr:rowOff>88900</xdr:rowOff>
    </xdr:from>
    <xdr:to>
      <xdr:col>20</xdr:col>
      <xdr:colOff>225425</xdr:colOff>
      <xdr:row>68</xdr:row>
      <xdr:rowOff>0</xdr:rowOff>
    </xdr:to>
    <xdr:sp macro="" textlink="">
      <xdr:nvSpPr>
        <xdr:cNvPr id="405" name="正方形/長方形 404"/>
        <xdr:cNvSpPr/>
      </xdr:nvSpPr>
      <xdr:spPr>
        <a:xfrm>
          <a:off x="1244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19</xdr:col>
      <xdr:colOff>657225</xdr:colOff>
      <xdr:row>65</xdr:row>
      <xdr:rowOff>57150</xdr:rowOff>
    </xdr:from>
    <xdr:to>
      <xdr:col>22</xdr:col>
      <xdr:colOff>123825</xdr:colOff>
      <xdr:row>66</xdr:row>
      <xdr:rowOff>139700</xdr:rowOff>
    </xdr:to>
    <xdr:sp macro="" textlink="">
      <xdr:nvSpPr>
        <xdr:cNvPr id="406" name="正方形/長方形 405"/>
        <xdr:cNvSpPr/>
      </xdr:nvSpPr>
      <xdr:spPr>
        <a:xfrm>
          <a:off x="1371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19</xdr:col>
      <xdr:colOff>657225</xdr:colOff>
      <xdr:row>66</xdr:row>
      <xdr:rowOff>88900</xdr:rowOff>
    </xdr:from>
    <xdr:to>
      <xdr:col>22</xdr:col>
      <xdr:colOff>123825</xdr:colOff>
      <xdr:row>68</xdr:row>
      <xdr:rowOff>0</xdr:rowOff>
    </xdr:to>
    <xdr:sp macro="" textlink="">
      <xdr:nvSpPr>
        <xdr:cNvPr id="407" name="正方形/長方形 406"/>
        <xdr:cNvSpPr/>
      </xdr:nvSpPr>
      <xdr:spPr>
        <a:xfrm>
          <a:off x="1371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408" name="正方形/長方形 4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409" name="テキスト ボックス 4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410" name="直線コネクタ 4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411" name="テキスト ボックス 410"/>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412" name="直線コネクタ 4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413" name="テキスト ボックス 412"/>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414" name="直線コネクタ 4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415" name="テキスト ボックス 4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416" name="直線コネクタ 4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417" name="テキスト ボックス 4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418" name="直線コネクタ 4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419" name="テキスト ボックス 4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420" name="直線コネクタ 4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421" name="テキスト ボックス 4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422" name="直線コネクタ 4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423" name="テキスト ボックス 4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4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81</xdr:row>
      <xdr:rowOff>80027</xdr:rowOff>
    </xdr:from>
    <xdr:ext cx="762000" cy="259045"/>
    <xdr:sp macro="" textlink="">
      <xdr:nvSpPr>
        <xdr:cNvPr id="425" name="テキスト ボックス 4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426" name="テキスト ボックス 4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427" name="テキスト ボックス 4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428" name="テキスト ボックス 4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429" name="テキスト ボックス 4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72898</xdr:rowOff>
    </xdr:from>
    <xdr:to>
      <xdr:col>23</xdr:col>
      <xdr:colOff>568325</xdr:colOff>
      <xdr:row>78</xdr:row>
      <xdr:rowOff>3048</xdr:rowOff>
    </xdr:to>
    <xdr:sp macro="" textlink="">
      <xdr:nvSpPr>
        <xdr:cNvPr id="430" name="円/楕円 429"/>
        <xdr:cNvSpPr/>
      </xdr:nvSpPr>
      <xdr:spPr>
        <a:xfrm>
          <a:off x="16268700" y="1327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77</xdr:row>
      <xdr:rowOff>123698</xdr:rowOff>
    </xdr:from>
    <xdr:to>
      <xdr:col>23</xdr:col>
      <xdr:colOff>517525</xdr:colOff>
      <xdr:row>78</xdr:row>
      <xdr:rowOff>75464</xdr:rowOff>
    </xdr:to>
    <xdr:cxnSp macro="">
      <xdr:nvCxnSpPr>
        <xdr:cNvPr id="431" name="直線コネクタ 430"/>
        <xdr:cNvCxnSpPr/>
      </xdr:nvCxnSpPr>
      <xdr:spPr>
        <a:xfrm flipV="1">
          <a:off x="15481300" y="13325348"/>
          <a:ext cx="838200" cy="1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146575</xdr:rowOff>
    </xdr:from>
    <xdr:ext cx="534377" cy="259045"/>
    <xdr:sp macro="" textlink="">
      <xdr:nvSpPr>
        <xdr:cNvPr id="432" name="公債費該当値テキスト"/>
        <xdr:cNvSpPr txBox="1"/>
      </xdr:nvSpPr>
      <xdr:spPr>
        <a:xfrm>
          <a:off x="16370300" y="1317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43,460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24664</xdr:rowOff>
    </xdr:from>
    <xdr:to>
      <xdr:col>22</xdr:col>
      <xdr:colOff>415925</xdr:colOff>
      <xdr:row>78</xdr:row>
      <xdr:rowOff>126264</xdr:rowOff>
    </xdr:to>
    <xdr:sp macro="" textlink="">
      <xdr:nvSpPr>
        <xdr:cNvPr id="433" name="円/楕円 432"/>
        <xdr:cNvSpPr/>
      </xdr:nvSpPr>
      <xdr:spPr>
        <a:xfrm>
          <a:off x="15430500" y="133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59461</xdr:rowOff>
    </xdr:from>
    <xdr:to>
      <xdr:col>22</xdr:col>
      <xdr:colOff>365125</xdr:colOff>
      <xdr:row>78</xdr:row>
      <xdr:rowOff>75464</xdr:rowOff>
    </xdr:to>
    <xdr:cxnSp macro="">
      <xdr:nvCxnSpPr>
        <xdr:cNvPr id="434" name="直線コネクタ 433"/>
        <xdr:cNvCxnSpPr/>
      </xdr:nvCxnSpPr>
      <xdr:spPr>
        <a:xfrm>
          <a:off x="14592300" y="13432561"/>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97936</xdr:colOff>
      <xdr:row>78</xdr:row>
      <xdr:rowOff>117391</xdr:rowOff>
    </xdr:from>
    <xdr:ext cx="534377" cy="259045"/>
    <xdr:sp macro="" textlink="">
      <xdr:nvSpPr>
        <xdr:cNvPr id="435" name="テキスト ボックス 434"/>
        <xdr:cNvSpPr txBox="1"/>
      </xdr:nvSpPr>
      <xdr:spPr>
        <a:xfrm>
          <a:off x="15214111" y="1349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41,843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8661</xdr:rowOff>
    </xdr:from>
    <xdr:to>
      <xdr:col>21</xdr:col>
      <xdr:colOff>212725</xdr:colOff>
      <xdr:row>78</xdr:row>
      <xdr:rowOff>110261</xdr:rowOff>
    </xdr:to>
    <xdr:sp macro="" textlink="">
      <xdr:nvSpPr>
        <xdr:cNvPr id="436" name="円/楕円 435"/>
        <xdr:cNvSpPr/>
      </xdr:nvSpPr>
      <xdr:spPr>
        <a:xfrm>
          <a:off x="14541500" y="1338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644525</xdr:colOff>
      <xdr:row>78</xdr:row>
      <xdr:rowOff>59461</xdr:rowOff>
    </xdr:from>
    <xdr:to>
      <xdr:col>21</xdr:col>
      <xdr:colOff>161925</xdr:colOff>
      <xdr:row>78</xdr:row>
      <xdr:rowOff>151282</xdr:rowOff>
    </xdr:to>
    <xdr:cxnSp macro="">
      <xdr:nvCxnSpPr>
        <xdr:cNvPr id="437" name="直線コネクタ 436"/>
        <xdr:cNvCxnSpPr/>
      </xdr:nvCxnSpPr>
      <xdr:spPr>
        <a:xfrm flipV="1">
          <a:off x="13703300" y="13432561"/>
          <a:ext cx="8890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580536</xdr:colOff>
      <xdr:row>78</xdr:row>
      <xdr:rowOff>101388</xdr:rowOff>
    </xdr:from>
    <xdr:ext cx="534377" cy="259045"/>
    <xdr:sp macro="" textlink="">
      <xdr:nvSpPr>
        <xdr:cNvPr id="438" name="テキスト ボックス 437"/>
        <xdr:cNvSpPr txBox="1"/>
      </xdr:nvSpPr>
      <xdr:spPr>
        <a:xfrm>
          <a:off x="14325111"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100482</xdr:rowOff>
    </xdr:from>
    <xdr:to>
      <xdr:col>20</xdr:col>
      <xdr:colOff>9525</xdr:colOff>
      <xdr:row>79</xdr:row>
      <xdr:rowOff>30632</xdr:rowOff>
    </xdr:to>
    <xdr:sp macro="" textlink="">
      <xdr:nvSpPr>
        <xdr:cNvPr id="439" name="円/楕円 438"/>
        <xdr:cNvSpPr/>
      </xdr:nvSpPr>
      <xdr:spPr>
        <a:xfrm>
          <a:off x="13652500" y="134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441325</xdr:colOff>
      <xdr:row>78</xdr:row>
      <xdr:rowOff>151282</xdr:rowOff>
    </xdr:from>
    <xdr:to>
      <xdr:col>19</xdr:col>
      <xdr:colOff>644525</xdr:colOff>
      <xdr:row>78</xdr:row>
      <xdr:rowOff>164770</xdr:rowOff>
    </xdr:to>
    <xdr:cxnSp macro="">
      <xdr:nvCxnSpPr>
        <xdr:cNvPr id="440" name="直線コネクタ 439"/>
        <xdr:cNvCxnSpPr/>
      </xdr:nvCxnSpPr>
      <xdr:spPr>
        <a:xfrm flipV="1">
          <a:off x="12814300" y="13524382"/>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377336</xdr:colOff>
      <xdr:row>79</xdr:row>
      <xdr:rowOff>21759</xdr:rowOff>
    </xdr:from>
    <xdr:ext cx="534377" cy="259045"/>
    <xdr:sp macro="" textlink="">
      <xdr:nvSpPr>
        <xdr:cNvPr id="441" name="テキスト ボックス 440"/>
        <xdr:cNvSpPr txBox="1"/>
      </xdr:nvSpPr>
      <xdr:spPr>
        <a:xfrm>
          <a:off x="13436111" y="1356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113970</xdr:rowOff>
    </xdr:from>
    <xdr:to>
      <xdr:col>18</xdr:col>
      <xdr:colOff>492125</xdr:colOff>
      <xdr:row>79</xdr:row>
      <xdr:rowOff>44120</xdr:rowOff>
    </xdr:to>
    <xdr:sp macro="" textlink="">
      <xdr:nvSpPr>
        <xdr:cNvPr id="442" name="円/楕円 441"/>
        <xdr:cNvSpPr/>
      </xdr:nvSpPr>
      <xdr:spPr>
        <a:xfrm>
          <a:off x="12763500" y="134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35247</xdr:rowOff>
    </xdr:from>
    <xdr:ext cx="534377" cy="259045"/>
    <xdr:sp macro="" textlink="">
      <xdr:nvSpPr>
        <xdr:cNvPr id="443" name="テキスト ボックス 442"/>
        <xdr:cNvSpPr txBox="1"/>
      </xdr:nvSpPr>
      <xdr:spPr>
        <a:xfrm>
          <a:off x="12547111" y="1357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444" name="正方形/長方形 4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73025</xdr:colOff>
      <xdr:row>85</xdr:row>
      <xdr:rowOff>57150</xdr:rowOff>
    </xdr:from>
    <xdr:to>
      <xdr:col>20</xdr:col>
      <xdr:colOff>225425</xdr:colOff>
      <xdr:row>86</xdr:row>
      <xdr:rowOff>139700</xdr:rowOff>
    </xdr:to>
    <xdr:sp macro="" textlink="">
      <xdr:nvSpPr>
        <xdr:cNvPr id="445" name="正方形/長方形 444"/>
        <xdr:cNvSpPr/>
      </xdr:nvSpPr>
      <xdr:spPr>
        <a:xfrm>
          <a:off x="1244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86</xdr:row>
      <xdr:rowOff>88900</xdr:rowOff>
    </xdr:from>
    <xdr:to>
      <xdr:col>20</xdr:col>
      <xdr:colOff>225425</xdr:colOff>
      <xdr:row>88</xdr:row>
      <xdr:rowOff>0</xdr:rowOff>
    </xdr:to>
    <xdr:sp macro="" textlink="">
      <xdr:nvSpPr>
        <xdr:cNvPr id="446" name="正方形/長方形 445"/>
        <xdr:cNvSpPr/>
      </xdr:nvSpPr>
      <xdr:spPr>
        <a:xfrm>
          <a:off x="1244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19</xdr:col>
      <xdr:colOff>657225</xdr:colOff>
      <xdr:row>85</xdr:row>
      <xdr:rowOff>57150</xdr:rowOff>
    </xdr:from>
    <xdr:to>
      <xdr:col>22</xdr:col>
      <xdr:colOff>123825</xdr:colOff>
      <xdr:row>86</xdr:row>
      <xdr:rowOff>139700</xdr:rowOff>
    </xdr:to>
    <xdr:sp macro="" textlink="">
      <xdr:nvSpPr>
        <xdr:cNvPr id="447" name="正方形/長方形 446"/>
        <xdr:cNvSpPr/>
      </xdr:nvSpPr>
      <xdr:spPr>
        <a:xfrm>
          <a:off x="1371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19</xdr:col>
      <xdr:colOff>657225</xdr:colOff>
      <xdr:row>86</xdr:row>
      <xdr:rowOff>88900</xdr:rowOff>
    </xdr:from>
    <xdr:to>
      <xdr:col>22</xdr:col>
      <xdr:colOff>123825</xdr:colOff>
      <xdr:row>88</xdr:row>
      <xdr:rowOff>0</xdr:rowOff>
    </xdr:to>
    <xdr:sp macro="" textlink="">
      <xdr:nvSpPr>
        <xdr:cNvPr id="448" name="正方形/長方形 447"/>
        <xdr:cNvSpPr/>
      </xdr:nvSpPr>
      <xdr:spPr>
        <a:xfrm>
          <a:off x="1371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449" name="正方形/長方形 4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450" name="テキスト ボックス 4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451" name="直線コネクタ 4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452" name="直線コネクタ 45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453" name="テキスト ボックス 45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454" name="直線コネクタ 45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35577</xdr:rowOff>
    </xdr:from>
    <xdr:ext cx="467179" cy="259045"/>
    <xdr:sp macro="" textlink="">
      <xdr:nvSpPr>
        <xdr:cNvPr id="455" name="テキスト ボックス 454"/>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456" name="直線コネクタ 4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457" name="テキスト ボックス 45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458" name="直線コネクタ 45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459" name="テキスト ボックス 45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460" name="直線コネクタ 45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461" name="テキスト ボックス 46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462" name="直線コネクタ 4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463" name="テキスト ボックス 46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4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101</xdr:row>
      <xdr:rowOff>80027</xdr:rowOff>
    </xdr:from>
    <xdr:ext cx="762000" cy="259045"/>
    <xdr:sp macro="" textlink="">
      <xdr:nvSpPr>
        <xdr:cNvPr id="465" name="テキスト ボックス 46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466" name="テキスト ボックス 46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467" name="テキスト ボックス 46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468" name="テキスト ボックス 46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469" name="テキスト ボックス 46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55144</xdr:rowOff>
    </xdr:from>
    <xdr:to>
      <xdr:col>23</xdr:col>
      <xdr:colOff>568325</xdr:colOff>
      <xdr:row>98</xdr:row>
      <xdr:rowOff>156744</xdr:rowOff>
    </xdr:to>
    <xdr:sp macro="" textlink="">
      <xdr:nvSpPr>
        <xdr:cNvPr id="470" name="円/楕円 469"/>
        <xdr:cNvSpPr/>
      </xdr:nvSpPr>
      <xdr:spPr>
        <a:xfrm>
          <a:off x="16268700" y="1685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93</xdr:row>
      <xdr:rowOff>19762</xdr:rowOff>
    </xdr:from>
    <xdr:to>
      <xdr:col>23</xdr:col>
      <xdr:colOff>517525</xdr:colOff>
      <xdr:row>98</xdr:row>
      <xdr:rowOff>105944</xdr:rowOff>
    </xdr:to>
    <xdr:cxnSp macro="">
      <xdr:nvCxnSpPr>
        <xdr:cNvPr id="471" name="直線コネクタ 470"/>
        <xdr:cNvCxnSpPr/>
      </xdr:nvCxnSpPr>
      <xdr:spPr>
        <a:xfrm>
          <a:off x="15481300" y="15964612"/>
          <a:ext cx="838200" cy="94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128821</xdr:rowOff>
    </xdr:from>
    <xdr:ext cx="469744" cy="259045"/>
    <xdr:sp macro="" textlink="">
      <xdr:nvSpPr>
        <xdr:cNvPr id="472" name="積立金該当値テキスト"/>
        <xdr:cNvSpPr txBox="1"/>
      </xdr:nvSpPr>
      <xdr:spPr>
        <a:xfrm>
          <a:off x="16370300" y="1675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1,443</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140412</xdr:rowOff>
    </xdr:from>
    <xdr:to>
      <xdr:col>22</xdr:col>
      <xdr:colOff>415925</xdr:colOff>
      <xdr:row>93</xdr:row>
      <xdr:rowOff>70562</xdr:rowOff>
    </xdr:to>
    <xdr:sp macro="" textlink="">
      <xdr:nvSpPr>
        <xdr:cNvPr id="473" name="円/楕円 472"/>
        <xdr:cNvSpPr/>
      </xdr:nvSpPr>
      <xdr:spPr>
        <a:xfrm>
          <a:off x="15430500" y="1591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19762</xdr:rowOff>
    </xdr:from>
    <xdr:to>
      <xdr:col>22</xdr:col>
      <xdr:colOff>365125</xdr:colOff>
      <xdr:row>94</xdr:row>
      <xdr:rowOff>139319</xdr:rowOff>
    </xdr:to>
    <xdr:cxnSp macro="">
      <xdr:nvCxnSpPr>
        <xdr:cNvPr id="474" name="直線コネクタ 473"/>
        <xdr:cNvCxnSpPr/>
      </xdr:nvCxnSpPr>
      <xdr:spPr>
        <a:xfrm flipV="1">
          <a:off x="14592300" y="15964612"/>
          <a:ext cx="889000" cy="29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97936</xdr:colOff>
      <xdr:row>93</xdr:row>
      <xdr:rowOff>61689</xdr:rowOff>
    </xdr:from>
    <xdr:ext cx="534377" cy="259045"/>
    <xdr:sp macro="" textlink="">
      <xdr:nvSpPr>
        <xdr:cNvPr id="475" name="テキスト ボックス 474"/>
        <xdr:cNvSpPr txBox="1"/>
      </xdr:nvSpPr>
      <xdr:spPr>
        <a:xfrm>
          <a:off x="15214111" y="1600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13,824</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88519</xdr:rowOff>
    </xdr:from>
    <xdr:to>
      <xdr:col>21</xdr:col>
      <xdr:colOff>212725</xdr:colOff>
      <xdr:row>95</xdr:row>
      <xdr:rowOff>18669</xdr:rowOff>
    </xdr:to>
    <xdr:sp macro="" textlink="">
      <xdr:nvSpPr>
        <xdr:cNvPr id="476" name="円/楕円 475"/>
        <xdr:cNvSpPr/>
      </xdr:nvSpPr>
      <xdr:spPr>
        <a:xfrm>
          <a:off x="14541500" y="1620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644525</xdr:colOff>
      <xdr:row>94</xdr:row>
      <xdr:rowOff>139319</xdr:rowOff>
    </xdr:from>
    <xdr:to>
      <xdr:col>21</xdr:col>
      <xdr:colOff>161925</xdr:colOff>
      <xdr:row>99</xdr:row>
      <xdr:rowOff>12142</xdr:rowOff>
    </xdr:to>
    <xdr:cxnSp macro="">
      <xdr:nvCxnSpPr>
        <xdr:cNvPr id="477" name="直線コネクタ 476"/>
        <xdr:cNvCxnSpPr/>
      </xdr:nvCxnSpPr>
      <xdr:spPr>
        <a:xfrm flipV="1">
          <a:off x="13703300" y="16255619"/>
          <a:ext cx="889000" cy="73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580536</xdr:colOff>
      <xdr:row>95</xdr:row>
      <xdr:rowOff>9796</xdr:rowOff>
    </xdr:from>
    <xdr:ext cx="534377" cy="259045"/>
    <xdr:sp macro="" textlink="">
      <xdr:nvSpPr>
        <xdr:cNvPr id="478" name="テキスト ボックス 477"/>
        <xdr:cNvSpPr txBox="1"/>
      </xdr:nvSpPr>
      <xdr:spPr>
        <a:xfrm>
          <a:off x="14325111" y="1629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132792</xdr:rowOff>
    </xdr:from>
    <xdr:to>
      <xdr:col>20</xdr:col>
      <xdr:colOff>9525</xdr:colOff>
      <xdr:row>99</xdr:row>
      <xdr:rowOff>62942</xdr:rowOff>
    </xdr:to>
    <xdr:sp macro="" textlink="">
      <xdr:nvSpPr>
        <xdr:cNvPr id="479" name="円/楕円 478"/>
        <xdr:cNvSpPr/>
      </xdr:nvSpPr>
      <xdr:spPr>
        <a:xfrm>
          <a:off x="13652500" y="1693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441325</xdr:colOff>
      <xdr:row>94</xdr:row>
      <xdr:rowOff>98400</xdr:rowOff>
    </xdr:from>
    <xdr:to>
      <xdr:col>19</xdr:col>
      <xdr:colOff>644525</xdr:colOff>
      <xdr:row>99</xdr:row>
      <xdr:rowOff>12142</xdr:rowOff>
    </xdr:to>
    <xdr:cxnSp macro="">
      <xdr:nvCxnSpPr>
        <xdr:cNvPr id="480" name="直線コネクタ 479"/>
        <xdr:cNvCxnSpPr/>
      </xdr:nvCxnSpPr>
      <xdr:spPr>
        <a:xfrm>
          <a:off x="12814300" y="16214700"/>
          <a:ext cx="889000" cy="77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455242</xdr:colOff>
      <xdr:row>99</xdr:row>
      <xdr:rowOff>54069</xdr:rowOff>
    </xdr:from>
    <xdr:ext cx="378565" cy="259045"/>
    <xdr:sp macro="" textlink="">
      <xdr:nvSpPr>
        <xdr:cNvPr id="481" name="テキスト ボックス 480"/>
        <xdr:cNvSpPr txBox="1"/>
      </xdr:nvSpPr>
      <xdr:spPr>
        <a:xfrm>
          <a:off x="13514017" y="17027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47600</xdr:rowOff>
    </xdr:from>
    <xdr:to>
      <xdr:col>18</xdr:col>
      <xdr:colOff>492125</xdr:colOff>
      <xdr:row>94</xdr:row>
      <xdr:rowOff>149200</xdr:rowOff>
    </xdr:to>
    <xdr:sp macro="" textlink="">
      <xdr:nvSpPr>
        <xdr:cNvPr id="482" name="円/楕円 481"/>
        <xdr:cNvSpPr/>
      </xdr:nvSpPr>
      <xdr:spPr>
        <a:xfrm>
          <a:off x="12763500" y="161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140327</xdr:rowOff>
    </xdr:from>
    <xdr:ext cx="534377" cy="259045"/>
    <xdr:sp macro="" textlink="">
      <xdr:nvSpPr>
        <xdr:cNvPr id="483" name="テキスト ボックス 482"/>
        <xdr:cNvSpPr txBox="1"/>
      </xdr:nvSpPr>
      <xdr:spPr>
        <a:xfrm>
          <a:off x="12547111" y="1625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484" name="正方形/長方形 4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428625</xdr:colOff>
      <xdr:row>25</xdr:row>
      <xdr:rowOff>57150</xdr:rowOff>
    </xdr:from>
    <xdr:to>
      <xdr:col>28</xdr:col>
      <xdr:colOff>581025</xdr:colOff>
      <xdr:row>26</xdr:row>
      <xdr:rowOff>139700</xdr:rowOff>
    </xdr:to>
    <xdr:sp macro="" textlink="">
      <xdr:nvSpPr>
        <xdr:cNvPr id="485" name="正方形/長方形 484"/>
        <xdr:cNvSpPr/>
      </xdr:nvSpPr>
      <xdr:spPr>
        <a:xfrm>
          <a:off x="1828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26</xdr:row>
      <xdr:rowOff>88900</xdr:rowOff>
    </xdr:from>
    <xdr:to>
      <xdr:col>28</xdr:col>
      <xdr:colOff>581025</xdr:colOff>
      <xdr:row>28</xdr:row>
      <xdr:rowOff>0</xdr:rowOff>
    </xdr:to>
    <xdr:sp macro="" textlink="">
      <xdr:nvSpPr>
        <xdr:cNvPr id="486" name="正方形/長方形 485"/>
        <xdr:cNvSpPr/>
      </xdr:nvSpPr>
      <xdr:spPr>
        <a:xfrm>
          <a:off x="1828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28</xdr:col>
      <xdr:colOff>327025</xdr:colOff>
      <xdr:row>25</xdr:row>
      <xdr:rowOff>57150</xdr:rowOff>
    </xdr:from>
    <xdr:to>
      <xdr:col>30</xdr:col>
      <xdr:colOff>479425</xdr:colOff>
      <xdr:row>26</xdr:row>
      <xdr:rowOff>139700</xdr:rowOff>
    </xdr:to>
    <xdr:sp macro="" textlink="">
      <xdr:nvSpPr>
        <xdr:cNvPr id="487" name="正方形/長方形 486"/>
        <xdr:cNvSpPr/>
      </xdr:nvSpPr>
      <xdr:spPr>
        <a:xfrm>
          <a:off x="1955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28</xdr:col>
      <xdr:colOff>327025</xdr:colOff>
      <xdr:row>26</xdr:row>
      <xdr:rowOff>88900</xdr:rowOff>
    </xdr:from>
    <xdr:to>
      <xdr:col>30</xdr:col>
      <xdr:colOff>479425</xdr:colOff>
      <xdr:row>28</xdr:row>
      <xdr:rowOff>0</xdr:rowOff>
    </xdr:to>
    <xdr:sp macro="" textlink="">
      <xdr:nvSpPr>
        <xdr:cNvPr id="488" name="正方形/長方形 487"/>
        <xdr:cNvSpPr/>
      </xdr:nvSpPr>
      <xdr:spPr>
        <a:xfrm>
          <a:off x="1955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489" name="正方形/長方形 4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490" name="テキスト ボックス 4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491" name="直線コネクタ 4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492" name="直線コネクタ 49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493" name="テキスト ボックス 49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494" name="直線コネクタ 49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495" name="テキスト ボックス 49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496" name="直線コネクタ 49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497" name="テキスト ボックス 49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498" name="直線コネクタ 49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499" name="テキスト ボックス 49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500" name="直線コネクタ 49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501" name="テキスト ボックス 50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50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41</xdr:row>
      <xdr:rowOff>80027</xdr:rowOff>
    </xdr:from>
    <xdr:ext cx="762000" cy="259045"/>
    <xdr:sp macro="" textlink="">
      <xdr:nvSpPr>
        <xdr:cNvPr id="503" name="テキスト ボックス 50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504" name="テキスト ボックス 50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505" name="テキスト ボックス 50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506" name="テキスト ボックス 50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507" name="テキスト ボックス 50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66954</xdr:rowOff>
    </xdr:from>
    <xdr:to>
      <xdr:col>32</xdr:col>
      <xdr:colOff>238125</xdr:colOff>
      <xdr:row>38</xdr:row>
      <xdr:rowOff>168554</xdr:rowOff>
    </xdr:to>
    <xdr:sp macro="" textlink="">
      <xdr:nvSpPr>
        <xdr:cNvPr id="508" name="円/楕円 507"/>
        <xdr:cNvSpPr/>
      </xdr:nvSpPr>
      <xdr:spPr>
        <a:xfrm>
          <a:off x="22110700" y="65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38</xdr:row>
      <xdr:rowOff>111354</xdr:rowOff>
    </xdr:from>
    <xdr:to>
      <xdr:col>32</xdr:col>
      <xdr:colOff>187325</xdr:colOff>
      <xdr:row>38</xdr:row>
      <xdr:rowOff>117754</xdr:rowOff>
    </xdr:to>
    <xdr:cxnSp macro="">
      <xdr:nvCxnSpPr>
        <xdr:cNvPr id="509" name="直線コネクタ 508"/>
        <xdr:cNvCxnSpPr/>
      </xdr:nvCxnSpPr>
      <xdr:spPr>
        <a:xfrm>
          <a:off x="21323300" y="6626454"/>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140631</xdr:rowOff>
    </xdr:from>
    <xdr:ext cx="313932" cy="259045"/>
    <xdr:sp macro="" textlink="">
      <xdr:nvSpPr>
        <xdr:cNvPr id="510" name="投資及び出資金該当値テキスト"/>
        <xdr:cNvSpPr txBox="1"/>
      </xdr:nvSpPr>
      <xdr:spPr>
        <a:xfrm>
          <a:off x="22212300" y="6484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60554</xdr:rowOff>
    </xdr:from>
    <xdr:to>
      <xdr:col>31</xdr:col>
      <xdr:colOff>85725</xdr:colOff>
      <xdr:row>38</xdr:row>
      <xdr:rowOff>162154</xdr:rowOff>
    </xdr:to>
    <xdr:sp macro="" textlink="">
      <xdr:nvSpPr>
        <xdr:cNvPr id="511" name="円/楕円 510"/>
        <xdr:cNvSpPr/>
      </xdr:nvSpPr>
      <xdr:spPr>
        <a:xfrm>
          <a:off x="21272500" y="65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75692</xdr:rowOff>
    </xdr:from>
    <xdr:to>
      <xdr:col>31</xdr:col>
      <xdr:colOff>34925</xdr:colOff>
      <xdr:row>38</xdr:row>
      <xdr:rowOff>111354</xdr:rowOff>
    </xdr:to>
    <xdr:cxnSp macro="">
      <xdr:nvCxnSpPr>
        <xdr:cNvPr id="512" name="直線コネクタ 511"/>
        <xdr:cNvCxnSpPr/>
      </xdr:nvCxnSpPr>
      <xdr:spPr>
        <a:xfrm>
          <a:off x="20434300" y="6590792"/>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563758</xdr:colOff>
      <xdr:row>38</xdr:row>
      <xdr:rowOff>153281</xdr:rowOff>
    </xdr:from>
    <xdr:ext cx="313932" cy="259045"/>
    <xdr:sp macro="" textlink="">
      <xdr:nvSpPr>
        <xdr:cNvPr id="513" name="テキスト ボックス 512"/>
        <xdr:cNvSpPr txBox="1"/>
      </xdr:nvSpPr>
      <xdr:spPr>
        <a:xfrm>
          <a:off x="21166333" y="66683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24892</xdr:rowOff>
    </xdr:from>
    <xdr:to>
      <xdr:col>29</xdr:col>
      <xdr:colOff>568325</xdr:colOff>
      <xdr:row>38</xdr:row>
      <xdr:rowOff>126492</xdr:rowOff>
    </xdr:to>
    <xdr:sp macro="" textlink="">
      <xdr:nvSpPr>
        <xdr:cNvPr id="514" name="円/楕円 513"/>
        <xdr:cNvSpPr/>
      </xdr:nvSpPr>
      <xdr:spPr>
        <a:xfrm>
          <a:off x="203835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314325</xdr:colOff>
      <xdr:row>38</xdr:row>
      <xdr:rowOff>45974</xdr:rowOff>
    </xdr:from>
    <xdr:to>
      <xdr:col>29</xdr:col>
      <xdr:colOff>517525</xdr:colOff>
      <xdr:row>38</xdr:row>
      <xdr:rowOff>75692</xdr:rowOff>
    </xdr:to>
    <xdr:cxnSp macro="">
      <xdr:nvCxnSpPr>
        <xdr:cNvPr id="515" name="直線コネクタ 514"/>
        <xdr:cNvCxnSpPr/>
      </xdr:nvCxnSpPr>
      <xdr:spPr>
        <a:xfrm>
          <a:off x="19545300" y="656107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328242</xdr:colOff>
      <xdr:row>38</xdr:row>
      <xdr:rowOff>117619</xdr:rowOff>
    </xdr:from>
    <xdr:ext cx="378565" cy="259045"/>
    <xdr:sp macro="" textlink="">
      <xdr:nvSpPr>
        <xdr:cNvPr id="516" name="テキスト ボックス 515"/>
        <xdr:cNvSpPr txBox="1"/>
      </xdr:nvSpPr>
      <xdr:spPr>
        <a:xfrm>
          <a:off x="20245017" y="663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166624</xdr:rowOff>
    </xdr:from>
    <xdr:to>
      <xdr:col>28</xdr:col>
      <xdr:colOff>365125</xdr:colOff>
      <xdr:row>38</xdr:row>
      <xdr:rowOff>96774</xdr:rowOff>
    </xdr:to>
    <xdr:sp macro="" textlink="">
      <xdr:nvSpPr>
        <xdr:cNvPr id="517" name="円/楕円 516"/>
        <xdr:cNvSpPr/>
      </xdr:nvSpPr>
      <xdr:spPr>
        <a:xfrm>
          <a:off x="19494500" y="65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111125</xdr:colOff>
      <xdr:row>38</xdr:row>
      <xdr:rowOff>17628</xdr:rowOff>
    </xdr:from>
    <xdr:to>
      <xdr:col>28</xdr:col>
      <xdr:colOff>314325</xdr:colOff>
      <xdr:row>38</xdr:row>
      <xdr:rowOff>45974</xdr:rowOff>
    </xdr:to>
    <xdr:cxnSp macro="">
      <xdr:nvCxnSpPr>
        <xdr:cNvPr id="518" name="直線コネクタ 517"/>
        <xdr:cNvCxnSpPr/>
      </xdr:nvCxnSpPr>
      <xdr:spPr>
        <a:xfrm>
          <a:off x="18656300" y="6532728"/>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125042</xdr:colOff>
      <xdr:row>38</xdr:row>
      <xdr:rowOff>87901</xdr:rowOff>
    </xdr:from>
    <xdr:ext cx="378565" cy="259045"/>
    <xdr:sp macro="" textlink="">
      <xdr:nvSpPr>
        <xdr:cNvPr id="519" name="テキスト ボックス 518"/>
        <xdr:cNvSpPr txBox="1"/>
      </xdr:nvSpPr>
      <xdr:spPr>
        <a:xfrm>
          <a:off x="19356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138278</xdr:rowOff>
    </xdr:from>
    <xdr:to>
      <xdr:col>27</xdr:col>
      <xdr:colOff>161925</xdr:colOff>
      <xdr:row>38</xdr:row>
      <xdr:rowOff>68428</xdr:rowOff>
    </xdr:to>
    <xdr:sp macro="" textlink="">
      <xdr:nvSpPr>
        <xdr:cNvPr id="520" name="円/楕円 519"/>
        <xdr:cNvSpPr/>
      </xdr:nvSpPr>
      <xdr:spPr>
        <a:xfrm>
          <a:off x="18605500" y="648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59555</xdr:rowOff>
    </xdr:from>
    <xdr:ext cx="378565" cy="259045"/>
    <xdr:sp macro="" textlink="">
      <xdr:nvSpPr>
        <xdr:cNvPr id="521" name="テキスト ボックス 520"/>
        <xdr:cNvSpPr txBox="1"/>
      </xdr:nvSpPr>
      <xdr:spPr>
        <a:xfrm>
          <a:off x="18467017" y="6574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522" name="正方形/長方形 52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428625</xdr:colOff>
      <xdr:row>45</xdr:row>
      <xdr:rowOff>57150</xdr:rowOff>
    </xdr:from>
    <xdr:to>
      <xdr:col>28</xdr:col>
      <xdr:colOff>581025</xdr:colOff>
      <xdr:row>46</xdr:row>
      <xdr:rowOff>139700</xdr:rowOff>
    </xdr:to>
    <xdr:sp macro="" textlink="">
      <xdr:nvSpPr>
        <xdr:cNvPr id="523" name="正方形/長方形 522"/>
        <xdr:cNvSpPr/>
      </xdr:nvSpPr>
      <xdr:spPr>
        <a:xfrm>
          <a:off x="1828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46</xdr:row>
      <xdr:rowOff>88900</xdr:rowOff>
    </xdr:from>
    <xdr:to>
      <xdr:col>28</xdr:col>
      <xdr:colOff>581025</xdr:colOff>
      <xdr:row>48</xdr:row>
      <xdr:rowOff>0</xdr:rowOff>
    </xdr:to>
    <xdr:sp macro="" textlink="">
      <xdr:nvSpPr>
        <xdr:cNvPr id="524" name="正方形/長方形 523"/>
        <xdr:cNvSpPr/>
      </xdr:nvSpPr>
      <xdr:spPr>
        <a:xfrm>
          <a:off x="1828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28</xdr:col>
      <xdr:colOff>327025</xdr:colOff>
      <xdr:row>45</xdr:row>
      <xdr:rowOff>57150</xdr:rowOff>
    </xdr:from>
    <xdr:to>
      <xdr:col>30</xdr:col>
      <xdr:colOff>479425</xdr:colOff>
      <xdr:row>46</xdr:row>
      <xdr:rowOff>139700</xdr:rowOff>
    </xdr:to>
    <xdr:sp macro="" textlink="">
      <xdr:nvSpPr>
        <xdr:cNvPr id="525" name="正方形/長方形 524"/>
        <xdr:cNvSpPr/>
      </xdr:nvSpPr>
      <xdr:spPr>
        <a:xfrm>
          <a:off x="1955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28</xdr:col>
      <xdr:colOff>327025</xdr:colOff>
      <xdr:row>46</xdr:row>
      <xdr:rowOff>88900</xdr:rowOff>
    </xdr:from>
    <xdr:to>
      <xdr:col>30</xdr:col>
      <xdr:colOff>479425</xdr:colOff>
      <xdr:row>48</xdr:row>
      <xdr:rowOff>0</xdr:rowOff>
    </xdr:to>
    <xdr:sp macro="" textlink="">
      <xdr:nvSpPr>
        <xdr:cNvPr id="526" name="正方形/長方形 525"/>
        <xdr:cNvSpPr/>
      </xdr:nvSpPr>
      <xdr:spPr>
        <a:xfrm>
          <a:off x="1955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527" name="正方形/長方形 5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528" name="テキスト ボックス 5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529" name="直線コネクタ 5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530" name="直線コネクタ 5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531" name="テキスト ボックス 5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532" name="直線コネクタ 5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533" name="テキスト ボックス 53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534" name="直線コネクタ 5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535" name="テキスト ボックス 534"/>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536" name="直線コネクタ 5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537" name="テキスト ボックス 536"/>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538" name="直線コネクタ 5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49</xdr:row>
      <xdr:rowOff>92727</xdr:rowOff>
    </xdr:from>
    <xdr:ext cx="467179" cy="259045"/>
    <xdr:sp macro="" textlink="">
      <xdr:nvSpPr>
        <xdr:cNvPr id="539" name="テキスト ボックス 538"/>
        <xdr:cNvSpPr txBox="1"/>
      </xdr:nvSpPr>
      <xdr:spPr>
        <a:xfrm>
          <a:off x="17820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540" name="直線コネクタ 5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541" name="テキスト ボックス 54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5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61</xdr:row>
      <xdr:rowOff>80027</xdr:rowOff>
    </xdr:from>
    <xdr:ext cx="762000" cy="259045"/>
    <xdr:sp macro="" textlink="">
      <xdr:nvSpPr>
        <xdr:cNvPr id="543" name="テキスト ボックス 54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544" name="テキスト ボックス 54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545" name="テキスト ボックス 54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546" name="テキスト ボックス 54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547" name="テキスト ボックス 54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154432</xdr:rowOff>
    </xdr:from>
    <xdr:to>
      <xdr:col>32</xdr:col>
      <xdr:colOff>238125</xdr:colOff>
      <xdr:row>58</xdr:row>
      <xdr:rowOff>84582</xdr:rowOff>
    </xdr:to>
    <xdr:sp macro="" textlink="">
      <xdr:nvSpPr>
        <xdr:cNvPr id="548" name="円/楕円 547"/>
        <xdr:cNvSpPr/>
      </xdr:nvSpPr>
      <xdr:spPr>
        <a:xfrm>
          <a:off x="22110700" y="992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58</xdr:row>
      <xdr:rowOff>33782</xdr:rowOff>
    </xdr:from>
    <xdr:to>
      <xdr:col>32</xdr:col>
      <xdr:colOff>187325</xdr:colOff>
      <xdr:row>58</xdr:row>
      <xdr:rowOff>36449</xdr:rowOff>
    </xdr:to>
    <xdr:cxnSp macro="">
      <xdr:nvCxnSpPr>
        <xdr:cNvPr id="549" name="直線コネクタ 548"/>
        <xdr:cNvCxnSpPr/>
      </xdr:nvCxnSpPr>
      <xdr:spPr>
        <a:xfrm flipV="1">
          <a:off x="21323300" y="9977882"/>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56659</xdr:rowOff>
    </xdr:from>
    <xdr:ext cx="378565" cy="259045"/>
    <xdr:sp macro="" textlink="">
      <xdr:nvSpPr>
        <xdr:cNvPr id="550" name="貸付金該当値テキスト"/>
        <xdr:cNvSpPr txBox="1"/>
      </xdr:nvSpPr>
      <xdr:spPr>
        <a:xfrm>
          <a:off x="22212300" y="9829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157099</xdr:rowOff>
    </xdr:from>
    <xdr:to>
      <xdr:col>31</xdr:col>
      <xdr:colOff>85725</xdr:colOff>
      <xdr:row>58</xdr:row>
      <xdr:rowOff>87249</xdr:rowOff>
    </xdr:to>
    <xdr:sp macro="" textlink="">
      <xdr:nvSpPr>
        <xdr:cNvPr id="551" name="円/楕円 550"/>
        <xdr:cNvSpPr/>
      </xdr:nvSpPr>
      <xdr:spPr>
        <a:xfrm>
          <a:off x="21272500" y="992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36449</xdr:rowOff>
    </xdr:from>
    <xdr:to>
      <xdr:col>31</xdr:col>
      <xdr:colOff>34925</xdr:colOff>
      <xdr:row>58</xdr:row>
      <xdr:rowOff>60071</xdr:rowOff>
    </xdr:to>
    <xdr:cxnSp macro="">
      <xdr:nvCxnSpPr>
        <xdr:cNvPr id="552" name="直線コネクタ 551"/>
        <xdr:cNvCxnSpPr/>
      </xdr:nvCxnSpPr>
      <xdr:spPr>
        <a:xfrm flipV="1">
          <a:off x="20434300" y="9980549"/>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531442</xdr:colOff>
      <xdr:row>58</xdr:row>
      <xdr:rowOff>78376</xdr:rowOff>
    </xdr:from>
    <xdr:ext cx="378565" cy="259045"/>
    <xdr:sp macro="" textlink="">
      <xdr:nvSpPr>
        <xdr:cNvPr id="553" name="テキスト ボックス 552"/>
        <xdr:cNvSpPr txBox="1"/>
      </xdr:nvSpPr>
      <xdr:spPr>
        <a:xfrm>
          <a:off x="21134017" y="10022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9271</xdr:rowOff>
    </xdr:from>
    <xdr:to>
      <xdr:col>29</xdr:col>
      <xdr:colOff>568325</xdr:colOff>
      <xdr:row>58</xdr:row>
      <xdr:rowOff>110871</xdr:rowOff>
    </xdr:to>
    <xdr:sp macro="" textlink="">
      <xdr:nvSpPr>
        <xdr:cNvPr id="554" name="円/楕円 553"/>
        <xdr:cNvSpPr/>
      </xdr:nvSpPr>
      <xdr:spPr>
        <a:xfrm>
          <a:off x="20383500" y="995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314325</xdr:colOff>
      <xdr:row>58</xdr:row>
      <xdr:rowOff>60071</xdr:rowOff>
    </xdr:from>
    <xdr:to>
      <xdr:col>29</xdr:col>
      <xdr:colOff>517525</xdr:colOff>
      <xdr:row>58</xdr:row>
      <xdr:rowOff>79693</xdr:rowOff>
    </xdr:to>
    <xdr:cxnSp macro="">
      <xdr:nvCxnSpPr>
        <xdr:cNvPr id="555" name="直線コネクタ 554"/>
        <xdr:cNvCxnSpPr/>
      </xdr:nvCxnSpPr>
      <xdr:spPr>
        <a:xfrm flipV="1">
          <a:off x="19545300" y="10004171"/>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328242</xdr:colOff>
      <xdr:row>58</xdr:row>
      <xdr:rowOff>101998</xdr:rowOff>
    </xdr:from>
    <xdr:ext cx="378565" cy="259045"/>
    <xdr:sp macro="" textlink="">
      <xdr:nvSpPr>
        <xdr:cNvPr id="556" name="テキスト ボックス 555"/>
        <xdr:cNvSpPr txBox="1"/>
      </xdr:nvSpPr>
      <xdr:spPr>
        <a:xfrm>
          <a:off x="20245017" y="10046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28893</xdr:rowOff>
    </xdr:from>
    <xdr:to>
      <xdr:col>28</xdr:col>
      <xdr:colOff>365125</xdr:colOff>
      <xdr:row>58</xdr:row>
      <xdr:rowOff>130493</xdr:rowOff>
    </xdr:to>
    <xdr:sp macro="" textlink="">
      <xdr:nvSpPr>
        <xdr:cNvPr id="557" name="円/楕円 556"/>
        <xdr:cNvSpPr/>
      </xdr:nvSpPr>
      <xdr:spPr>
        <a:xfrm>
          <a:off x="19494500" y="997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111125</xdr:colOff>
      <xdr:row>58</xdr:row>
      <xdr:rowOff>71692</xdr:rowOff>
    </xdr:from>
    <xdr:to>
      <xdr:col>28</xdr:col>
      <xdr:colOff>314325</xdr:colOff>
      <xdr:row>58</xdr:row>
      <xdr:rowOff>79693</xdr:rowOff>
    </xdr:to>
    <xdr:cxnSp macro="">
      <xdr:nvCxnSpPr>
        <xdr:cNvPr id="558" name="直線コネクタ 557"/>
        <xdr:cNvCxnSpPr/>
      </xdr:nvCxnSpPr>
      <xdr:spPr>
        <a:xfrm>
          <a:off x="18656300" y="1001579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125042</xdr:colOff>
      <xdr:row>58</xdr:row>
      <xdr:rowOff>121620</xdr:rowOff>
    </xdr:from>
    <xdr:ext cx="378565" cy="259045"/>
    <xdr:sp macro="" textlink="">
      <xdr:nvSpPr>
        <xdr:cNvPr id="559" name="テキスト ボックス 558"/>
        <xdr:cNvSpPr txBox="1"/>
      </xdr:nvSpPr>
      <xdr:spPr>
        <a:xfrm>
          <a:off x="19356017" y="10065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20892</xdr:rowOff>
    </xdr:from>
    <xdr:to>
      <xdr:col>27</xdr:col>
      <xdr:colOff>161925</xdr:colOff>
      <xdr:row>58</xdr:row>
      <xdr:rowOff>122492</xdr:rowOff>
    </xdr:to>
    <xdr:sp macro="" textlink="">
      <xdr:nvSpPr>
        <xdr:cNvPr id="560" name="円/楕円 559"/>
        <xdr:cNvSpPr/>
      </xdr:nvSpPr>
      <xdr:spPr>
        <a:xfrm>
          <a:off x="18605500" y="996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113619</xdr:rowOff>
    </xdr:from>
    <xdr:ext cx="378565" cy="259045"/>
    <xdr:sp macro="" textlink="">
      <xdr:nvSpPr>
        <xdr:cNvPr id="561" name="テキスト ボックス 560"/>
        <xdr:cNvSpPr txBox="1"/>
      </xdr:nvSpPr>
      <xdr:spPr>
        <a:xfrm>
          <a:off x="18467017" y="10057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562" name="正方形/長方形 56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428625</xdr:colOff>
      <xdr:row>65</xdr:row>
      <xdr:rowOff>57150</xdr:rowOff>
    </xdr:from>
    <xdr:to>
      <xdr:col>28</xdr:col>
      <xdr:colOff>581025</xdr:colOff>
      <xdr:row>66</xdr:row>
      <xdr:rowOff>139700</xdr:rowOff>
    </xdr:to>
    <xdr:sp macro="" textlink="">
      <xdr:nvSpPr>
        <xdr:cNvPr id="563" name="正方形/長方形 562"/>
        <xdr:cNvSpPr/>
      </xdr:nvSpPr>
      <xdr:spPr>
        <a:xfrm>
          <a:off x="1828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66</xdr:row>
      <xdr:rowOff>88900</xdr:rowOff>
    </xdr:from>
    <xdr:to>
      <xdr:col>28</xdr:col>
      <xdr:colOff>581025</xdr:colOff>
      <xdr:row>68</xdr:row>
      <xdr:rowOff>0</xdr:rowOff>
    </xdr:to>
    <xdr:sp macro="" textlink="">
      <xdr:nvSpPr>
        <xdr:cNvPr id="564" name="正方形/長方形 563"/>
        <xdr:cNvSpPr/>
      </xdr:nvSpPr>
      <xdr:spPr>
        <a:xfrm>
          <a:off x="1828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28</xdr:col>
      <xdr:colOff>327025</xdr:colOff>
      <xdr:row>65</xdr:row>
      <xdr:rowOff>57150</xdr:rowOff>
    </xdr:from>
    <xdr:to>
      <xdr:col>30</xdr:col>
      <xdr:colOff>479425</xdr:colOff>
      <xdr:row>66</xdr:row>
      <xdr:rowOff>139700</xdr:rowOff>
    </xdr:to>
    <xdr:sp macro="" textlink="">
      <xdr:nvSpPr>
        <xdr:cNvPr id="565" name="正方形/長方形 564"/>
        <xdr:cNvSpPr/>
      </xdr:nvSpPr>
      <xdr:spPr>
        <a:xfrm>
          <a:off x="1955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28</xdr:col>
      <xdr:colOff>327025</xdr:colOff>
      <xdr:row>66</xdr:row>
      <xdr:rowOff>88900</xdr:rowOff>
    </xdr:from>
    <xdr:to>
      <xdr:col>30</xdr:col>
      <xdr:colOff>479425</xdr:colOff>
      <xdr:row>68</xdr:row>
      <xdr:rowOff>0</xdr:rowOff>
    </xdr:to>
    <xdr:sp macro="" textlink="">
      <xdr:nvSpPr>
        <xdr:cNvPr id="566" name="正方形/長方形 565"/>
        <xdr:cNvSpPr/>
      </xdr:nvSpPr>
      <xdr:spPr>
        <a:xfrm>
          <a:off x="1955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44,432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567" name="正方形/長方形 56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568" name="テキスト ボックス 56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569" name="直線コネクタ 56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570" name="テキスト ボックス 56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571" name="直線コネクタ 57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572" name="テキスト ボックス 57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573" name="直線コネクタ 57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574" name="テキスト ボックス 57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575" name="直線コネクタ 57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576" name="テキスト ボックス 57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577" name="直線コネクタ 57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578" name="テキスト ボックス 57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579" name="直線コネクタ 57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580" name="テキスト ボックス 579"/>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581" name="直線コネクタ 58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582" name="テキスト ボックス 581"/>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583" name="直線コネクタ 58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584" name="テキスト ボックス 58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58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81</xdr:row>
      <xdr:rowOff>80027</xdr:rowOff>
    </xdr:from>
    <xdr:ext cx="762000" cy="259045"/>
    <xdr:sp macro="" textlink="">
      <xdr:nvSpPr>
        <xdr:cNvPr id="586" name="テキスト ボックス 58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587" name="テキスト ボックス 58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588" name="テキスト ボックス 58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589" name="テキスト ボックス 58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590" name="テキスト ボックス 58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70</xdr:row>
      <xdr:rowOff>140498</xdr:rowOff>
    </xdr:from>
    <xdr:to>
      <xdr:col>32</xdr:col>
      <xdr:colOff>238125</xdr:colOff>
      <xdr:row>71</xdr:row>
      <xdr:rowOff>70648</xdr:rowOff>
    </xdr:to>
    <xdr:sp macro="" textlink="">
      <xdr:nvSpPr>
        <xdr:cNvPr id="591" name="円/楕円 590"/>
        <xdr:cNvSpPr/>
      </xdr:nvSpPr>
      <xdr:spPr>
        <a:xfrm>
          <a:off x="22110700" y="1214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71</xdr:row>
      <xdr:rowOff>19848</xdr:rowOff>
    </xdr:from>
    <xdr:to>
      <xdr:col>32</xdr:col>
      <xdr:colOff>187325</xdr:colOff>
      <xdr:row>72</xdr:row>
      <xdr:rowOff>97355</xdr:rowOff>
    </xdr:to>
    <xdr:cxnSp macro="">
      <xdr:nvCxnSpPr>
        <xdr:cNvPr id="592" name="直線コネクタ 591"/>
        <xdr:cNvCxnSpPr/>
      </xdr:nvCxnSpPr>
      <xdr:spPr>
        <a:xfrm flipV="1">
          <a:off x="21323300" y="12192798"/>
          <a:ext cx="838200" cy="24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42725</xdr:rowOff>
    </xdr:from>
    <xdr:ext cx="534377" cy="259045"/>
    <xdr:sp macro="" textlink="">
      <xdr:nvSpPr>
        <xdr:cNvPr id="593" name="繰出金該当値テキスト"/>
        <xdr:cNvSpPr txBox="1"/>
      </xdr:nvSpPr>
      <xdr:spPr>
        <a:xfrm>
          <a:off x="22212300" y="1204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52,326</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46555</xdr:rowOff>
    </xdr:from>
    <xdr:to>
      <xdr:col>31</xdr:col>
      <xdr:colOff>85725</xdr:colOff>
      <xdr:row>72</xdr:row>
      <xdr:rowOff>148155</xdr:rowOff>
    </xdr:to>
    <xdr:sp macro="" textlink="">
      <xdr:nvSpPr>
        <xdr:cNvPr id="594" name="円/楕円 593"/>
        <xdr:cNvSpPr/>
      </xdr:nvSpPr>
      <xdr:spPr>
        <a:xfrm>
          <a:off x="21272500" y="123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97355</xdr:rowOff>
    </xdr:from>
    <xdr:to>
      <xdr:col>31</xdr:col>
      <xdr:colOff>34925</xdr:colOff>
      <xdr:row>75</xdr:row>
      <xdr:rowOff>126855</xdr:rowOff>
    </xdr:to>
    <xdr:cxnSp macro="">
      <xdr:nvCxnSpPr>
        <xdr:cNvPr id="595" name="直線コネクタ 594"/>
        <xdr:cNvCxnSpPr/>
      </xdr:nvCxnSpPr>
      <xdr:spPr>
        <a:xfrm flipV="1">
          <a:off x="20434300" y="12441755"/>
          <a:ext cx="889000" cy="54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453536</xdr:colOff>
      <xdr:row>72</xdr:row>
      <xdr:rowOff>139282</xdr:rowOff>
    </xdr:from>
    <xdr:ext cx="534377" cy="259045"/>
    <xdr:sp macro="" textlink="">
      <xdr:nvSpPr>
        <xdr:cNvPr id="596" name="テキスト ボックス 595"/>
        <xdr:cNvSpPr txBox="1"/>
      </xdr:nvSpPr>
      <xdr:spPr>
        <a:xfrm>
          <a:off x="21056111" y="1248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50,039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76055</xdr:rowOff>
    </xdr:from>
    <xdr:to>
      <xdr:col>29</xdr:col>
      <xdr:colOff>568325</xdr:colOff>
      <xdr:row>76</xdr:row>
      <xdr:rowOff>6204</xdr:rowOff>
    </xdr:to>
    <xdr:sp macro="" textlink="">
      <xdr:nvSpPr>
        <xdr:cNvPr id="597" name="円/楕円 596"/>
        <xdr:cNvSpPr/>
      </xdr:nvSpPr>
      <xdr:spPr>
        <a:xfrm>
          <a:off x="20383500" y="129348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314325</xdr:colOff>
      <xdr:row>75</xdr:row>
      <xdr:rowOff>126855</xdr:rowOff>
    </xdr:from>
    <xdr:to>
      <xdr:col>29</xdr:col>
      <xdr:colOff>517525</xdr:colOff>
      <xdr:row>76</xdr:row>
      <xdr:rowOff>133060</xdr:rowOff>
    </xdr:to>
    <xdr:cxnSp macro="">
      <xdr:nvCxnSpPr>
        <xdr:cNvPr id="598" name="直線コネクタ 597"/>
        <xdr:cNvCxnSpPr/>
      </xdr:nvCxnSpPr>
      <xdr:spPr>
        <a:xfrm flipV="1">
          <a:off x="19545300" y="12985605"/>
          <a:ext cx="889000" cy="17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250336</xdr:colOff>
      <xdr:row>74</xdr:row>
      <xdr:rowOff>22732</xdr:rowOff>
    </xdr:from>
    <xdr:ext cx="534377" cy="259045"/>
    <xdr:sp macro="" textlink="">
      <xdr:nvSpPr>
        <xdr:cNvPr id="599" name="テキスト ボックス 598"/>
        <xdr:cNvSpPr txBox="1"/>
      </xdr:nvSpPr>
      <xdr:spPr>
        <a:xfrm>
          <a:off x="20167111" y="1271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45,043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82260</xdr:rowOff>
    </xdr:from>
    <xdr:to>
      <xdr:col>28</xdr:col>
      <xdr:colOff>365125</xdr:colOff>
      <xdr:row>77</xdr:row>
      <xdr:rowOff>12410</xdr:rowOff>
    </xdr:to>
    <xdr:sp macro="" textlink="">
      <xdr:nvSpPr>
        <xdr:cNvPr id="600" name="円/楕円 599"/>
        <xdr:cNvSpPr/>
      </xdr:nvSpPr>
      <xdr:spPr>
        <a:xfrm>
          <a:off x="19494500" y="1311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111125</xdr:colOff>
      <xdr:row>75</xdr:row>
      <xdr:rowOff>89299</xdr:rowOff>
    </xdr:from>
    <xdr:to>
      <xdr:col>28</xdr:col>
      <xdr:colOff>314325</xdr:colOff>
      <xdr:row>76</xdr:row>
      <xdr:rowOff>133060</xdr:rowOff>
    </xdr:to>
    <xdr:cxnSp macro="">
      <xdr:nvCxnSpPr>
        <xdr:cNvPr id="601" name="直線コネクタ 600"/>
        <xdr:cNvCxnSpPr/>
      </xdr:nvCxnSpPr>
      <xdr:spPr>
        <a:xfrm>
          <a:off x="18656300" y="12948049"/>
          <a:ext cx="889000" cy="21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47136</xdr:colOff>
      <xdr:row>75</xdr:row>
      <xdr:rowOff>28937</xdr:rowOff>
    </xdr:from>
    <xdr:ext cx="534377" cy="259045"/>
    <xdr:sp macro="" textlink="">
      <xdr:nvSpPr>
        <xdr:cNvPr id="602" name="テキスト ボックス 601"/>
        <xdr:cNvSpPr txBox="1"/>
      </xdr:nvSpPr>
      <xdr:spPr>
        <a:xfrm>
          <a:off x="19278111" y="1288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38499</xdr:rowOff>
    </xdr:from>
    <xdr:to>
      <xdr:col>27</xdr:col>
      <xdr:colOff>161925</xdr:colOff>
      <xdr:row>75</xdr:row>
      <xdr:rowOff>140099</xdr:rowOff>
    </xdr:to>
    <xdr:sp macro="" textlink="">
      <xdr:nvSpPr>
        <xdr:cNvPr id="603" name="円/楕円 602"/>
        <xdr:cNvSpPr/>
      </xdr:nvSpPr>
      <xdr:spPr>
        <a:xfrm>
          <a:off x="18605500" y="1289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156626</xdr:rowOff>
    </xdr:from>
    <xdr:ext cx="534377" cy="259045"/>
    <xdr:sp macro="" textlink="">
      <xdr:nvSpPr>
        <xdr:cNvPr id="604" name="テキスト ボックス 603"/>
        <xdr:cNvSpPr txBox="1"/>
      </xdr:nvSpPr>
      <xdr:spPr>
        <a:xfrm>
          <a:off x="18389111" y="1267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45,388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605" name="正方形/長方形 60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428625</xdr:colOff>
      <xdr:row>85</xdr:row>
      <xdr:rowOff>57150</xdr:rowOff>
    </xdr:from>
    <xdr:to>
      <xdr:col>28</xdr:col>
      <xdr:colOff>581025</xdr:colOff>
      <xdr:row>86</xdr:row>
      <xdr:rowOff>139700</xdr:rowOff>
    </xdr:to>
    <xdr:sp macro="" textlink="">
      <xdr:nvSpPr>
        <xdr:cNvPr id="606" name="正方形/長方形 605"/>
        <xdr:cNvSpPr/>
      </xdr:nvSpPr>
      <xdr:spPr>
        <a:xfrm>
          <a:off x="1828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86</xdr:row>
      <xdr:rowOff>88900</xdr:rowOff>
    </xdr:from>
    <xdr:to>
      <xdr:col>28</xdr:col>
      <xdr:colOff>581025</xdr:colOff>
      <xdr:row>88</xdr:row>
      <xdr:rowOff>0</xdr:rowOff>
    </xdr:to>
    <xdr:sp macro="" textlink="">
      <xdr:nvSpPr>
        <xdr:cNvPr id="607" name="正方形/長方形 606"/>
        <xdr:cNvSpPr/>
      </xdr:nvSpPr>
      <xdr:spPr>
        <a:xfrm>
          <a:off x="1828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28</xdr:col>
      <xdr:colOff>327025</xdr:colOff>
      <xdr:row>85</xdr:row>
      <xdr:rowOff>57150</xdr:rowOff>
    </xdr:from>
    <xdr:to>
      <xdr:col>30</xdr:col>
      <xdr:colOff>479425</xdr:colOff>
      <xdr:row>86</xdr:row>
      <xdr:rowOff>139700</xdr:rowOff>
    </xdr:to>
    <xdr:sp macro="" textlink="">
      <xdr:nvSpPr>
        <xdr:cNvPr id="608" name="正方形/長方形 607"/>
        <xdr:cNvSpPr/>
      </xdr:nvSpPr>
      <xdr:spPr>
        <a:xfrm>
          <a:off x="1955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28</xdr:col>
      <xdr:colOff>327025</xdr:colOff>
      <xdr:row>86</xdr:row>
      <xdr:rowOff>88900</xdr:rowOff>
    </xdr:from>
    <xdr:to>
      <xdr:col>30</xdr:col>
      <xdr:colOff>479425</xdr:colOff>
      <xdr:row>88</xdr:row>
      <xdr:rowOff>0</xdr:rowOff>
    </xdr:to>
    <xdr:sp macro="" textlink="">
      <xdr:nvSpPr>
        <xdr:cNvPr id="609" name="正方形/長方形 608"/>
        <xdr:cNvSpPr/>
      </xdr:nvSpPr>
      <xdr:spPr>
        <a:xfrm>
          <a:off x="1955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610" name="正方形/長方形 60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611" name="テキスト ボックス 61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612" name="直線コネクタ 61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613" name="直線コネクタ 61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614" name="テキスト ボックス 61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615" name="直線コネクタ 61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616" name="テキスト ボックス 61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61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101</xdr:row>
      <xdr:rowOff>80027</xdr:rowOff>
    </xdr:from>
    <xdr:ext cx="762000" cy="259045"/>
    <xdr:sp macro="" textlink="">
      <xdr:nvSpPr>
        <xdr:cNvPr id="618" name="テキスト ボックス 6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619" name="テキスト ボックス 6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620" name="テキスト ボックス 6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621" name="テキスト ボックス 6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622" name="テキスト ボックス 6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623" name="円/楕円 6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94</xdr:row>
      <xdr:rowOff>139700</xdr:rowOff>
    </xdr:from>
    <xdr:to>
      <xdr:col>32</xdr:col>
      <xdr:colOff>187325</xdr:colOff>
      <xdr:row>94</xdr:row>
      <xdr:rowOff>139700</xdr:rowOff>
    </xdr:to>
    <xdr:cxnSp macro="">
      <xdr:nvCxnSpPr>
        <xdr:cNvPr id="624" name="直線コネクタ 62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162577</xdr:rowOff>
    </xdr:from>
    <xdr:ext cx="249299" cy="259045"/>
    <xdr:sp macro="" textlink="">
      <xdr:nvSpPr>
        <xdr:cNvPr id="625" name="前年度繰上充用金該当値テキスト"/>
        <xdr:cNvSpPr txBox="1"/>
      </xdr:nvSpPr>
      <xdr:spPr>
        <a:xfrm>
          <a:off x="22212300" y="16107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626" name="円/楕円 6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627" name="直線コネクタ 62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596074</xdr:colOff>
      <xdr:row>93</xdr:row>
      <xdr:rowOff>35577</xdr:rowOff>
    </xdr:from>
    <xdr:ext cx="249299" cy="259045"/>
    <xdr:sp macro="" textlink="">
      <xdr:nvSpPr>
        <xdr:cNvPr id="628" name="テキスト ボックス 62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629" name="円/楕円 6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314325</xdr:colOff>
      <xdr:row>94</xdr:row>
      <xdr:rowOff>139700</xdr:rowOff>
    </xdr:from>
    <xdr:to>
      <xdr:col>29</xdr:col>
      <xdr:colOff>517525</xdr:colOff>
      <xdr:row>94</xdr:row>
      <xdr:rowOff>139700</xdr:rowOff>
    </xdr:to>
    <xdr:cxnSp macro="">
      <xdr:nvCxnSpPr>
        <xdr:cNvPr id="630" name="直線コネクタ 62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392874</xdr:colOff>
      <xdr:row>93</xdr:row>
      <xdr:rowOff>35577</xdr:rowOff>
    </xdr:from>
    <xdr:ext cx="249299" cy="259045"/>
    <xdr:sp macro="" textlink="">
      <xdr:nvSpPr>
        <xdr:cNvPr id="631" name="テキスト ボックス 63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632" name="円/楕円 6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111125</xdr:colOff>
      <xdr:row>94</xdr:row>
      <xdr:rowOff>139700</xdr:rowOff>
    </xdr:from>
    <xdr:to>
      <xdr:col>28</xdr:col>
      <xdr:colOff>314325</xdr:colOff>
      <xdr:row>94</xdr:row>
      <xdr:rowOff>139700</xdr:rowOff>
    </xdr:to>
    <xdr:cxnSp macro="">
      <xdr:nvCxnSpPr>
        <xdr:cNvPr id="633" name="直線コネクタ 63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189674</xdr:colOff>
      <xdr:row>93</xdr:row>
      <xdr:rowOff>35577</xdr:rowOff>
    </xdr:from>
    <xdr:ext cx="249299" cy="259045"/>
    <xdr:sp macro="" textlink="">
      <xdr:nvSpPr>
        <xdr:cNvPr id="634" name="テキスト ボックス 63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635" name="円/楕円 6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636" name="テキスト ボックス 63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637" name="正方形/長方形 6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638" name="正方形/長方形 6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639" name="テキスト ボックス 6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395,649</a:t>
          </a:r>
          <a:r>
            <a:rPr kumimoji="1" lang="ja-JP" altLang="en-US" sz="1300">
              <a:latin typeface="ＭＳ Ｐゴシック"/>
            </a:rPr>
            <a:t>円となっている。補助費等については、住民一人当たり</a:t>
          </a:r>
          <a:r>
            <a:rPr kumimoji="1" lang="en-US" altLang="ja-JP" sz="1300">
              <a:latin typeface="ＭＳ Ｐゴシック"/>
            </a:rPr>
            <a:t>67,042</a:t>
          </a:r>
          <a:r>
            <a:rPr kumimoji="1" lang="ja-JP" altLang="en-US" sz="1300">
              <a:latin typeface="ＭＳ Ｐゴシック"/>
            </a:rPr>
            <a:t>円となっており、昨年度の</a:t>
          </a:r>
          <a:r>
            <a:rPr kumimoji="1" lang="en-US" altLang="ja-JP" sz="1300">
              <a:latin typeface="ＭＳ Ｐゴシック"/>
            </a:rPr>
            <a:t>55,152</a:t>
          </a:r>
          <a:r>
            <a:rPr kumimoji="1" lang="ja-JP" altLang="en-US" sz="1300">
              <a:latin typeface="ＭＳ Ｐゴシック"/>
            </a:rPr>
            <a:t>円と比較すると</a:t>
          </a:r>
          <a:r>
            <a:rPr kumimoji="1" lang="en-US" altLang="ja-JP" sz="1300">
              <a:latin typeface="ＭＳ Ｐゴシック"/>
            </a:rPr>
            <a:t>21.6</a:t>
          </a:r>
          <a:r>
            <a:rPr kumimoji="1" lang="ja-JP" altLang="en-US" sz="1300">
              <a:latin typeface="ＭＳ Ｐゴシック"/>
            </a:rPr>
            <a:t>％増加している。全国平均、茨城県平均と比較しても高い水準にあり、これは新中核病院整備にかかる補助金が増加していることが要因となっている。普通建設事業費については、住民一人当たり</a:t>
          </a:r>
          <a:r>
            <a:rPr kumimoji="1" lang="en-US" altLang="ja-JP" sz="1300">
              <a:latin typeface="ＭＳ Ｐゴシック"/>
            </a:rPr>
            <a:t>48,566</a:t>
          </a:r>
          <a:r>
            <a:rPr kumimoji="1" lang="ja-JP" altLang="en-US" sz="1300">
              <a:latin typeface="ＭＳ Ｐゴシック"/>
            </a:rPr>
            <a:t>円となっており、昨年度の</a:t>
          </a:r>
          <a:r>
            <a:rPr kumimoji="1" lang="en-US" altLang="ja-JP" sz="1300">
              <a:latin typeface="ＭＳ Ｐゴシック"/>
            </a:rPr>
            <a:t>39,666</a:t>
          </a:r>
          <a:r>
            <a:rPr kumimoji="1" lang="ja-JP" altLang="en-US" sz="1300">
              <a:latin typeface="ＭＳ Ｐゴシック"/>
            </a:rPr>
            <a:t>円と比較すると</a:t>
          </a:r>
          <a:r>
            <a:rPr kumimoji="1" lang="en-US" altLang="ja-JP" sz="1300">
              <a:latin typeface="ＭＳ Ｐゴシック"/>
            </a:rPr>
            <a:t>22.4</a:t>
          </a:r>
          <a:r>
            <a:rPr kumimoji="1" lang="ja-JP" altLang="en-US" sz="1300">
              <a:latin typeface="ＭＳ Ｐゴシック"/>
            </a:rPr>
            <a:t>％増加している。これは、スピカビル本庁舎等改修事業や明野庁舎整備事業の増が要因となっている。全国平均、茨城県平均を下回っているものの、今後、新中核病院整備事業や道の駅整備事業といった大型建設事業が控えていること、また、公共施設等の適正な管理を行う必要があるため、事業の取捨選択を徹底していくことで、事業費の大幅な増加を防ぐことに努める。物件費については、住民一人当たり</a:t>
          </a:r>
          <a:r>
            <a:rPr kumimoji="1" lang="en-US" altLang="ja-JP" sz="1300">
              <a:latin typeface="ＭＳ Ｐゴシック"/>
            </a:rPr>
            <a:t>42,784</a:t>
          </a:r>
          <a:r>
            <a:rPr kumimoji="1" lang="ja-JP" altLang="en-US" sz="1300">
              <a:latin typeface="ＭＳ Ｐゴシック"/>
            </a:rPr>
            <a:t>円となっており、昨年度の</a:t>
          </a:r>
          <a:r>
            <a:rPr kumimoji="1" lang="en-US" altLang="ja-JP" sz="1300">
              <a:latin typeface="ＭＳ Ｐゴシック"/>
            </a:rPr>
            <a:t>41,378</a:t>
          </a:r>
          <a:r>
            <a:rPr kumimoji="1" lang="ja-JP" altLang="en-US" sz="1300">
              <a:latin typeface="ＭＳ Ｐゴシック"/>
            </a:rPr>
            <a:t>円と比較すると</a:t>
          </a:r>
          <a:r>
            <a:rPr kumimoji="1" lang="en-US" altLang="ja-JP" sz="1300">
              <a:latin typeface="ＭＳ Ｐゴシック"/>
            </a:rPr>
            <a:t>3.4</a:t>
          </a:r>
          <a:r>
            <a:rPr kumimoji="1" lang="ja-JP" altLang="en-US" sz="1300">
              <a:latin typeface="ＭＳ Ｐゴシック"/>
            </a:rPr>
            <a:t>％増加している。全国平均、茨城県平均ともに下回っているものの、年々増加傾向にある。これは、住民情報システム再構築事業等の増加が要因となっている。積立金については、住民一人当たり</a:t>
          </a:r>
          <a:r>
            <a:rPr kumimoji="1" lang="en-US" altLang="ja-JP" sz="1300">
              <a:latin typeface="ＭＳ Ｐゴシック"/>
            </a:rPr>
            <a:t>1,443</a:t>
          </a:r>
          <a:r>
            <a:rPr kumimoji="1" lang="ja-JP" altLang="en-US" sz="1300">
              <a:latin typeface="ＭＳ Ｐゴシック"/>
            </a:rPr>
            <a:t>円となっており、昨年度の</a:t>
          </a:r>
          <a:r>
            <a:rPr kumimoji="1" lang="en-US" altLang="ja-JP" sz="1300">
              <a:latin typeface="ＭＳ Ｐゴシック"/>
            </a:rPr>
            <a:t>13,824</a:t>
          </a:r>
          <a:r>
            <a:rPr kumimoji="1" lang="ja-JP" altLang="en-US" sz="1300">
              <a:latin typeface="ＭＳ Ｐゴシック"/>
            </a:rPr>
            <a:t>円と比較すると</a:t>
          </a:r>
          <a:r>
            <a:rPr kumimoji="1" lang="en-US" altLang="ja-JP" sz="1300">
              <a:latin typeface="ＭＳ Ｐゴシック"/>
            </a:rPr>
            <a:t>89.6</a:t>
          </a:r>
          <a:r>
            <a:rPr kumimoji="1" lang="ja-JP" altLang="en-US" sz="1300">
              <a:latin typeface="ＭＳ Ｐゴシック"/>
            </a:rPr>
            <a:t>％減少している。全国平均、茨城県平均ともに下回っている状況であり、これは財政調整基金及び減債基金にかかる積立金が減少していることが要因となっている。繰出金については、住民一人当たり</a:t>
          </a:r>
          <a:r>
            <a:rPr kumimoji="1" lang="en-US" altLang="ja-JP" sz="1300">
              <a:latin typeface="ＭＳ Ｐゴシック"/>
            </a:rPr>
            <a:t>52,326</a:t>
          </a:r>
          <a:r>
            <a:rPr kumimoji="1" lang="ja-JP" altLang="en-US" sz="1300">
              <a:latin typeface="ＭＳ Ｐゴシック"/>
            </a:rPr>
            <a:t>円となっており、昨年度の</a:t>
          </a:r>
          <a:r>
            <a:rPr kumimoji="1" lang="en-US" altLang="ja-JP" sz="1300">
              <a:latin typeface="ＭＳ Ｐゴシック"/>
            </a:rPr>
            <a:t>50,039</a:t>
          </a:r>
          <a:r>
            <a:rPr kumimoji="1" lang="ja-JP" altLang="en-US" sz="1300">
              <a:latin typeface="ＭＳ Ｐゴシック"/>
            </a:rPr>
            <a:t>円と比較すると</a:t>
          </a:r>
          <a:r>
            <a:rPr kumimoji="1" lang="en-US" altLang="ja-JP" sz="1300">
              <a:latin typeface="ＭＳ Ｐゴシック"/>
            </a:rPr>
            <a:t>4.6</a:t>
          </a:r>
          <a:r>
            <a:rPr kumimoji="1" lang="ja-JP" altLang="en-US" sz="1300">
              <a:latin typeface="ＭＳ Ｐゴシック"/>
            </a:rPr>
            <a:t>％増加している。全国平均、茨城県平均ともに上回っている状況であり、これは国民健康保険特別会計・後期高齢者医療特別会計・介護保険特別会計への繰出金が増加していることが要因となっている。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茨城県筑西市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106,874
104,731
205.30
44,413,753
42,284,599
2,062,174
25,371,719
40,761,859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42.7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7</xdr:row>
      <xdr:rowOff>69850</xdr:rowOff>
    </xdr:to>
    <xdr:sp macro="" textlink="">
      <xdr:nvSpPr>
        <xdr:cNvPr id="18" name="角丸四角形 17"/>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101600</xdr:rowOff>
    </xdr:from>
    <xdr:to>
      <xdr:col>18</xdr:col>
      <xdr:colOff>231775</xdr:colOff>
      <xdr:row>7</xdr:row>
      <xdr:rowOff>12700</xdr:rowOff>
    </xdr:to>
    <xdr:sp macro="" textlink="">
      <xdr:nvSpPr>
        <xdr:cNvPr id="19" name="正方形/長方形 18"/>
        <xdr:cNvSpPr/>
      </xdr:nvSpPr>
      <xdr:spPr>
        <a:xfrm>
          <a:off x="11334750" y="95885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180975</xdr:colOff>
      <xdr:row>6</xdr:row>
      <xdr:rowOff>38100</xdr:rowOff>
    </xdr:from>
    <xdr:to>
      <xdr:col>16</xdr:col>
      <xdr:colOff>371475</xdr:colOff>
      <xdr:row>6</xdr:row>
      <xdr:rowOff>38100</xdr:rowOff>
    </xdr:to>
    <xdr:cxnSp macro="">
      <xdr:nvCxnSpPr>
        <xdr:cNvPr id="20" name="直線コネクタ 19"/>
        <xdr:cNvCxnSpPr/>
      </xdr:nvCxnSpPr>
      <xdr:spPr>
        <a:xfrm>
          <a:off x="11163300" y="10668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231775</xdr:colOff>
      <xdr:row>5</xdr:row>
      <xdr:rowOff>165100</xdr:rowOff>
    </xdr:from>
    <xdr:to>
      <xdr:col>16</xdr:col>
      <xdr:colOff>333375</xdr:colOff>
      <xdr:row>6</xdr:row>
      <xdr:rowOff>95250</xdr:rowOff>
    </xdr:to>
    <xdr:sp macro="" textlink="">
      <xdr:nvSpPr>
        <xdr:cNvPr id="21" name="円/楕円 20"/>
        <xdr:cNvSpPr/>
      </xdr:nvSpPr>
      <xdr:spPr>
        <a:xfrm>
          <a:off x="11214100" y="10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3175</xdr:colOff>
      <xdr:row>16</xdr:row>
      <xdr:rowOff>114300</xdr:rowOff>
    </xdr:from>
    <xdr:ext cx="8896666" cy="259045"/>
    <xdr:sp macro="" textlink="">
      <xdr:nvSpPr>
        <xdr:cNvPr id="22" name="テキスト ボックス 21"/>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23" name="テキスト ボックス 22"/>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24" name="テキスト ボックス 23"/>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25" name="正方形/長方形 24"/>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66675</xdr:colOff>
      <xdr:row>25</xdr:row>
      <xdr:rowOff>57150</xdr:rowOff>
    </xdr:from>
    <xdr:to>
      <xdr:col>3</xdr:col>
      <xdr:colOff>219075</xdr:colOff>
      <xdr:row>26</xdr:row>
      <xdr:rowOff>139700</xdr:rowOff>
    </xdr:to>
    <xdr:sp macro="" textlink="">
      <xdr:nvSpPr>
        <xdr:cNvPr id="26" name="正方形/長方形 25"/>
        <xdr:cNvSpPr/>
      </xdr:nvSpPr>
      <xdr:spPr>
        <a:xfrm>
          <a:off x="76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26</xdr:row>
      <xdr:rowOff>88900</xdr:rowOff>
    </xdr:from>
    <xdr:to>
      <xdr:col>3</xdr:col>
      <xdr:colOff>219075</xdr:colOff>
      <xdr:row>28</xdr:row>
      <xdr:rowOff>0</xdr:rowOff>
    </xdr:to>
    <xdr:sp macro="" textlink="">
      <xdr:nvSpPr>
        <xdr:cNvPr id="27" name="正方形/長方形 26"/>
        <xdr:cNvSpPr/>
      </xdr:nvSpPr>
      <xdr:spPr>
        <a:xfrm>
          <a:off x="76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2</xdr:col>
      <xdr:colOff>650875</xdr:colOff>
      <xdr:row>25</xdr:row>
      <xdr:rowOff>57150</xdr:rowOff>
    </xdr:from>
    <xdr:to>
      <xdr:col>5</xdr:col>
      <xdr:colOff>117475</xdr:colOff>
      <xdr:row>26</xdr:row>
      <xdr:rowOff>139700</xdr:rowOff>
    </xdr:to>
    <xdr:sp macro="" textlink="">
      <xdr:nvSpPr>
        <xdr:cNvPr id="28" name="正方形/長方形 27"/>
        <xdr:cNvSpPr/>
      </xdr:nvSpPr>
      <xdr:spPr>
        <a:xfrm>
          <a:off x="20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xdr:col>
      <xdr:colOff>650875</xdr:colOff>
      <xdr:row>26</xdr:row>
      <xdr:rowOff>88900</xdr:rowOff>
    </xdr:from>
    <xdr:to>
      <xdr:col>5</xdr:col>
      <xdr:colOff>117475</xdr:colOff>
      <xdr:row>28</xdr:row>
      <xdr:rowOff>0</xdr:rowOff>
    </xdr:to>
    <xdr:sp macro="" textlink="">
      <xdr:nvSpPr>
        <xdr:cNvPr id="29" name="正方形/長方形 28"/>
        <xdr:cNvSpPr/>
      </xdr:nvSpPr>
      <xdr:spPr>
        <a:xfrm>
          <a:off x="20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0" name="正方形/長方形 29"/>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31" name="テキスト ボックス 30"/>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32" name="直線コネクタ 31"/>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33" name="テキスト ボックス 32"/>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34" name="直線コネクタ 33"/>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35" name="テキスト ボックス 34"/>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36" name="直線コネクタ 35"/>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37" name="テキスト ボックス 36"/>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38" name="直線コネクタ 37"/>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39" name="テキスト ボックス 38"/>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2,300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0" name="直線コネクタ 39"/>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41" name="テキスト ボックス 40"/>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42" name="直線コネクタ 41"/>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43" name="テキスト ボックス 42"/>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44" name="直線コネクタ 43"/>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45" name="テキスト ボックス 44"/>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6" name="直線コネクタ 45"/>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47" name="テキスト ボックス 46"/>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48"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41</xdr:row>
      <xdr:rowOff>80027</xdr:rowOff>
    </xdr:from>
    <xdr:ext cx="762000" cy="259045"/>
    <xdr:sp macro="" textlink="">
      <xdr:nvSpPr>
        <xdr:cNvPr id="49" name="テキスト ボックス 4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50" name="テキスト ボックス 4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51" name="テキスト ボックス 5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52" name="テキスト ボックス 5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53" name="テキスト ボックス 5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162378</xdr:rowOff>
    </xdr:from>
    <xdr:to>
      <xdr:col>6</xdr:col>
      <xdr:colOff>561975</xdr:colOff>
      <xdr:row>32</xdr:row>
      <xdr:rowOff>92528</xdr:rowOff>
    </xdr:to>
    <xdr:sp macro="" textlink="">
      <xdr:nvSpPr>
        <xdr:cNvPr id="54" name="円/楕円 53"/>
        <xdr:cNvSpPr/>
      </xdr:nvSpPr>
      <xdr:spPr>
        <a:xfrm>
          <a:off x="4584700" y="547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31</xdr:row>
      <xdr:rowOff>157661</xdr:rowOff>
    </xdr:from>
    <xdr:to>
      <xdr:col>6</xdr:col>
      <xdr:colOff>511175</xdr:colOff>
      <xdr:row>32</xdr:row>
      <xdr:rowOff>41728</xdr:rowOff>
    </xdr:to>
    <xdr:cxnSp macro="">
      <xdr:nvCxnSpPr>
        <xdr:cNvPr id="55" name="直線コネクタ 54"/>
        <xdr:cNvCxnSpPr/>
      </xdr:nvCxnSpPr>
      <xdr:spPr>
        <a:xfrm>
          <a:off x="3797300" y="5472611"/>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31</xdr:row>
      <xdr:rowOff>64605</xdr:rowOff>
    </xdr:from>
    <xdr:ext cx="469744" cy="259045"/>
    <xdr:sp macro="" textlink="">
      <xdr:nvSpPr>
        <xdr:cNvPr id="56" name="議会費該当値テキスト"/>
        <xdr:cNvSpPr txBox="1"/>
      </xdr:nvSpPr>
      <xdr:spPr>
        <a:xfrm>
          <a:off x="4686300" y="537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2,485</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106861</xdr:rowOff>
    </xdr:from>
    <xdr:to>
      <xdr:col>5</xdr:col>
      <xdr:colOff>409575</xdr:colOff>
      <xdr:row>32</xdr:row>
      <xdr:rowOff>37011</xdr:rowOff>
    </xdr:to>
    <xdr:sp macro="" textlink="">
      <xdr:nvSpPr>
        <xdr:cNvPr id="57" name="円/楕円 56"/>
        <xdr:cNvSpPr/>
      </xdr:nvSpPr>
      <xdr:spPr>
        <a:xfrm>
          <a:off x="3746500" y="542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157661</xdr:rowOff>
    </xdr:from>
    <xdr:to>
      <xdr:col>5</xdr:col>
      <xdr:colOff>358775</xdr:colOff>
      <xdr:row>36</xdr:row>
      <xdr:rowOff>64589</xdr:rowOff>
    </xdr:to>
    <xdr:cxnSp macro="">
      <xdr:nvCxnSpPr>
        <xdr:cNvPr id="58" name="直線コネクタ 57"/>
        <xdr:cNvCxnSpPr/>
      </xdr:nvCxnSpPr>
      <xdr:spPr>
        <a:xfrm flipV="1">
          <a:off x="2908300" y="5472611"/>
          <a:ext cx="889000" cy="76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123902</xdr:colOff>
      <xdr:row>32</xdr:row>
      <xdr:rowOff>28138</xdr:rowOff>
    </xdr:from>
    <xdr:ext cx="469744" cy="259045"/>
    <xdr:sp macro="" textlink="">
      <xdr:nvSpPr>
        <xdr:cNvPr id="59" name="テキスト ボックス 58"/>
        <xdr:cNvSpPr txBox="1"/>
      </xdr:nvSpPr>
      <xdr:spPr>
        <a:xfrm>
          <a:off x="3562427" y="551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13789</xdr:rowOff>
    </xdr:from>
    <xdr:to>
      <xdr:col>4</xdr:col>
      <xdr:colOff>206375</xdr:colOff>
      <xdr:row>36</xdr:row>
      <xdr:rowOff>115389</xdr:rowOff>
    </xdr:to>
    <xdr:sp macro="" textlink="">
      <xdr:nvSpPr>
        <xdr:cNvPr id="60" name="円/楕円 59"/>
        <xdr:cNvSpPr/>
      </xdr:nvSpPr>
      <xdr:spPr>
        <a:xfrm>
          <a:off x="2857500" y="618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638175</xdr:colOff>
      <xdr:row>36</xdr:row>
      <xdr:rowOff>64589</xdr:rowOff>
    </xdr:from>
    <xdr:to>
      <xdr:col>4</xdr:col>
      <xdr:colOff>155575</xdr:colOff>
      <xdr:row>38</xdr:row>
      <xdr:rowOff>107043</xdr:rowOff>
    </xdr:to>
    <xdr:cxnSp macro="">
      <xdr:nvCxnSpPr>
        <xdr:cNvPr id="61" name="直線コネクタ 60"/>
        <xdr:cNvCxnSpPr/>
      </xdr:nvCxnSpPr>
      <xdr:spPr>
        <a:xfrm flipV="1">
          <a:off x="2019300" y="6236789"/>
          <a:ext cx="889000" cy="38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606502</xdr:colOff>
      <xdr:row>36</xdr:row>
      <xdr:rowOff>106516</xdr:rowOff>
    </xdr:from>
    <xdr:ext cx="469744" cy="259045"/>
    <xdr:sp macro="" textlink="">
      <xdr:nvSpPr>
        <xdr:cNvPr id="62" name="テキスト ボックス 61"/>
        <xdr:cNvSpPr txBox="1"/>
      </xdr:nvSpPr>
      <xdr:spPr>
        <a:xfrm>
          <a:off x="2673427" y="627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56243</xdr:rowOff>
    </xdr:from>
    <xdr:to>
      <xdr:col>3</xdr:col>
      <xdr:colOff>3175</xdr:colOff>
      <xdr:row>38</xdr:row>
      <xdr:rowOff>157843</xdr:rowOff>
    </xdr:to>
    <xdr:sp macro="" textlink="">
      <xdr:nvSpPr>
        <xdr:cNvPr id="63" name="円/楕円 62"/>
        <xdr:cNvSpPr/>
      </xdr:nvSpPr>
      <xdr:spPr>
        <a:xfrm>
          <a:off x="1968500" y="657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434975</xdr:colOff>
      <xdr:row>36</xdr:row>
      <xdr:rowOff>80917</xdr:rowOff>
    </xdr:from>
    <xdr:to>
      <xdr:col>2</xdr:col>
      <xdr:colOff>638175</xdr:colOff>
      <xdr:row>38</xdr:row>
      <xdr:rowOff>107043</xdr:rowOff>
    </xdr:to>
    <xdr:cxnSp macro="">
      <xdr:nvCxnSpPr>
        <xdr:cNvPr id="64" name="直線コネクタ 63"/>
        <xdr:cNvCxnSpPr/>
      </xdr:nvCxnSpPr>
      <xdr:spPr>
        <a:xfrm>
          <a:off x="1130300" y="6253117"/>
          <a:ext cx="889000" cy="36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403302</xdr:colOff>
      <xdr:row>38</xdr:row>
      <xdr:rowOff>148970</xdr:rowOff>
    </xdr:from>
    <xdr:ext cx="469744" cy="259045"/>
    <xdr:sp macro="" textlink="">
      <xdr:nvSpPr>
        <xdr:cNvPr id="65" name="テキスト ボックス 64"/>
        <xdr:cNvSpPr txBox="1"/>
      </xdr:nvSpPr>
      <xdr:spPr>
        <a:xfrm>
          <a:off x="1784427" y="666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30117</xdr:rowOff>
    </xdr:from>
    <xdr:to>
      <xdr:col>1</xdr:col>
      <xdr:colOff>485775</xdr:colOff>
      <xdr:row>36</xdr:row>
      <xdr:rowOff>131717</xdr:rowOff>
    </xdr:to>
    <xdr:sp macro="" textlink="">
      <xdr:nvSpPr>
        <xdr:cNvPr id="66" name="円/楕円 65"/>
        <xdr:cNvSpPr/>
      </xdr:nvSpPr>
      <xdr:spPr>
        <a:xfrm>
          <a:off x="1079500" y="62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122844</xdr:rowOff>
    </xdr:from>
    <xdr:ext cx="469744" cy="259045"/>
    <xdr:sp macro="" textlink="">
      <xdr:nvSpPr>
        <xdr:cNvPr id="67" name="テキスト ボックス 66"/>
        <xdr:cNvSpPr txBox="1"/>
      </xdr:nvSpPr>
      <xdr:spPr>
        <a:xfrm>
          <a:off x="895427" y="629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68" name="正方形/長方形 6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66675</xdr:colOff>
      <xdr:row>45</xdr:row>
      <xdr:rowOff>57150</xdr:rowOff>
    </xdr:from>
    <xdr:to>
      <xdr:col>3</xdr:col>
      <xdr:colOff>219075</xdr:colOff>
      <xdr:row>46</xdr:row>
      <xdr:rowOff>139700</xdr:rowOff>
    </xdr:to>
    <xdr:sp macro="" textlink="">
      <xdr:nvSpPr>
        <xdr:cNvPr id="69" name="正方形/長方形 68"/>
        <xdr:cNvSpPr/>
      </xdr:nvSpPr>
      <xdr:spPr>
        <a:xfrm>
          <a:off x="76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46</xdr:row>
      <xdr:rowOff>88900</xdr:rowOff>
    </xdr:from>
    <xdr:to>
      <xdr:col>3</xdr:col>
      <xdr:colOff>219075</xdr:colOff>
      <xdr:row>48</xdr:row>
      <xdr:rowOff>0</xdr:rowOff>
    </xdr:to>
    <xdr:sp macro="" textlink="">
      <xdr:nvSpPr>
        <xdr:cNvPr id="70" name="正方形/長方形 69"/>
        <xdr:cNvSpPr/>
      </xdr:nvSpPr>
      <xdr:spPr>
        <a:xfrm>
          <a:off x="76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2</xdr:col>
      <xdr:colOff>650875</xdr:colOff>
      <xdr:row>45</xdr:row>
      <xdr:rowOff>57150</xdr:rowOff>
    </xdr:from>
    <xdr:to>
      <xdr:col>5</xdr:col>
      <xdr:colOff>117475</xdr:colOff>
      <xdr:row>46</xdr:row>
      <xdr:rowOff>139700</xdr:rowOff>
    </xdr:to>
    <xdr:sp macro="" textlink="">
      <xdr:nvSpPr>
        <xdr:cNvPr id="71" name="正方形/長方形 70"/>
        <xdr:cNvSpPr/>
      </xdr:nvSpPr>
      <xdr:spPr>
        <a:xfrm>
          <a:off x="20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xdr:col>
      <xdr:colOff>650875</xdr:colOff>
      <xdr:row>46</xdr:row>
      <xdr:rowOff>88900</xdr:rowOff>
    </xdr:from>
    <xdr:to>
      <xdr:col>5</xdr:col>
      <xdr:colOff>117475</xdr:colOff>
      <xdr:row>48</xdr:row>
      <xdr:rowOff>0</xdr:rowOff>
    </xdr:to>
    <xdr:sp macro="" textlink="">
      <xdr:nvSpPr>
        <xdr:cNvPr id="72" name="正方形/長方形 71"/>
        <xdr:cNvSpPr/>
      </xdr:nvSpPr>
      <xdr:spPr>
        <a:xfrm>
          <a:off x="20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55,744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73" name="正方形/長方形 7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74" name="テキスト ボックス 7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75" name="直線コネクタ 7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76" name="テキスト ボックス 75"/>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77" name="直線コネクタ 7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78" name="テキスト ボックス 77"/>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79" name="直線コネクタ 7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80" name="テキスト ボックス 79"/>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81" name="直線コネクタ 8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82" name="テキスト ボックス 81"/>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83" name="直線コネクタ 8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84" name="テキスト ボックス 83"/>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85" name="直線コネクタ 8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86" name="テキスト ボックス 8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8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61</xdr:row>
      <xdr:rowOff>80027</xdr:rowOff>
    </xdr:from>
    <xdr:ext cx="762000" cy="259045"/>
    <xdr:sp macro="" textlink="">
      <xdr:nvSpPr>
        <xdr:cNvPr id="88" name="テキスト ボックス 8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89" name="テキスト ボックス 8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90" name="テキスト ボックス 8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91" name="テキスト ボックス 9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92" name="テキスト ボックス 9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143124</xdr:rowOff>
    </xdr:from>
    <xdr:to>
      <xdr:col>6</xdr:col>
      <xdr:colOff>561975</xdr:colOff>
      <xdr:row>53</xdr:row>
      <xdr:rowOff>73274</xdr:rowOff>
    </xdr:to>
    <xdr:sp macro="" textlink="">
      <xdr:nvSpPr>
        <xdr:cNvPr id="93" name="円/楕円 92"/>
        <xdr:cNvSpPr/>
      </xdr:nvSpPr>
      <xdr:spPr>
        <a:xfrm>
          <a:off x="4584700" y="905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53</xdr:row>
      <xdr:rowOff>22474</xdr:rowOff>
    </xdr:from>
    <xdr:to>
      <xdr:col>6</xdr:col>
      <xdr:colOff>511175</xdr:colOff>
      <xdr:row>54</xdr:row>
      <xdr:rowOff>154010</xdr:rowOff>
    </xdr:to>
    <xdr:cxnSp macro="">
      <xdr:nvCxnSpPr>
        <xdr:cNvPr id="94" name="直線コネクタ 93"/>
        <xdr:cNvCxnSpPr/>
      </xdr:nvCxnSpPr>
      <xdr:spPr>
        <a:xfrm flipV="1">
          <a:off x="3797300" y="9109324"/>
          <a:ext cx="838200" cy="30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52</xdr:row>
      <xdr:rowOff>45351</xdr:rowOff>
    </xdr:from>
    <xdr:ext cx="534377" cy="259045"/>
    <xdr:sp macro="" textlink="">
      <xdr:nvSpPr>
        <xdr:cNvPr id="95" name="総務費該当値テキスト"/>
        <xdr:cNvSpPr txBox="1"/>
      </xdr:nvSpPr>
      <xdr:spPr>
        <a:xfrm>
          <a:off x="4686300" y="896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61,314</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103210</xdr:rowOff>
    </xdr:from>
    <xdr:to>
      <xdr:col>5</xdr:col>
      <xdr:colOff>409575</xdr:colOff>
      <xdr:row>55</xdr:row>
      <xdr:rowOff>33360</xdr:rowOff>
    </xdr:to>
    <xdr:sp macro="" textlink="">
      <xdr:nvSpPr>
        <xdr:cNvPr id="96" name="円/楕円 95"/>
        <xdr:cNvSpPr/>
      </xdr:nvSpPr>
      <xdr:spPr>
        <a:xfrm>
          <a:off x="3746500" y="936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83327</xdr:rowOff>
    </xdr:from>
    <xdr:to>
      <xdr:col>5</xdr:col>
      <xdr:colOff>358775</xdr:colOff>
      <xdr:row>54</xdr:row>
      <xdr:rowOff>154010</xdr:rowOff>
    </xdr:to>
    <xdr:cxnSp macro="">
      <xdr:nvCxnSpPr>
        <xdr:cNvPr id="97" name="直線コネクタ 96"/>
        <xdr:cNvCxnSpPr/>
      </xdr:nvCxnSpPr>
      <xdr:spPr>
        <a:xfrm>
          <a:off x="2908300" y="9341627"/>
          <a:ext cx="889000" cy="7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91586</xdr:colOff>
      <xdr:row>55</xdr:row>
      <xdr:rowOff>24487</xdr:rowOff>
    </xdr:from>
    <xdr:ext cx="534377" cy="259045"/>
    <xdr:sp macro="" textlink="">
      <xdr:nvSpPr>
        <xdr:cNvPr id="98" name="テキスト ボックス 97"/>
        <xdr:cNvSpPr txBox="1"/>
      </xdr:nvSpPr>
      <xdr:spPr>
        <a:xfrm>
          <a:off x="3530111" y="945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54,687</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32527</xdr:rowOff>
    </xdr:from>
    <xdr:to>
      <xdr:col>4</xdr:col>
      <xdr:colOff>206375</xdr:colOff>
      <xdr:row>54</xdr:row>
      <xdr:rowOff>134127</xdr:rowOff>
    </xdr:to>
    <xdr:sp macro="" textlink="">
      <xdr:nvSpPr>
        <xdr:cNvPr id="99" name="円/楕円 98"/>
        <xdr:cNvSpPr/>
      </xdr:nvSpPr>
      <xdr:spPr>
        <a:xfrm>
          <a:off x="2857500" y="929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638175</xdr:colOff>
      <xdr:row>54</xdr:row>
      <xdr:rowOff>83327</xdr:rowOff>
    </xdr:from>
    <xdr:to>
      <xdr:col>4</xdr:col>
      <xdr:colOff>155575</xdr:colOff>
      <xdr:row>58</xdr:row>
      <xdr:rowOff>24851</xdr:rowOff>
    </xdr:to>
    <xdr:cxnSp macro="">
      <xdr:nvCxnSpPr>
        <xdr:cNvPr id="100" name="直線コネクタ 99"/>
        <xdr:cNvCxnSpPr/>
      </xdr:nvCxnSpPr>
      <xdr:spPr>
        <a:xfrm flipV="1">
          <a:off x="2019300" y="9341627"/>
          <a:ext cx="889000" cy="62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574186</xdr:colOff>
      <xdr:row>54</xdr:row>
      <xdr:rowOff>125254</xdr:rowOff>
    </xdr:from>
    <xdr:ext cx="534377" cy="259045"/>
    <xdr:sp macro="" textlink="">
      <xdr:nvSpPr>
        <xdr:cNvPr id="101" name="テキスト ボックス 100"/>
        <xdr:cNvSpPr txBox="1"/>
      </xdr:nvSpPr>
      <xdr:spPr>
        <a:xfrm>
          <a:off x="2641111" y="938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56,233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145501</xdr:rowOff>
    </xdr:from>
    <xdr:to>
      <xdr:col>3</xdr:col>
      <xdr:colOff>3175</xdr:colOff>
      <xdr:row>58</xdr:row>
      <xdr:rowOff>75651</xdr:rowOff>
    </xdr:to>
    <xdr:sp macro="" textlink="">
      <xdr:nvSpPr>
        <xdr:cNvPr id="102" name="円/楕円 101"/>
        <xdr:cNvSpPr/>
      </xdr:nvSpPr>
      <xdr:spPr>
        <a:xfrm>
          <a:off x="1968500" y="991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434975</xdr:colOff>
      <xdr:row>56</xdr:row>
      <xdr:rowOff>89865</xdr:rowOff>
    </xdr:from>
    <xdr:to>
      <xdr:col>2</xdr:col>
      <xdr:colOff>638175</xdr:colOff>
      <xdr:row>58</xdr:row>
      <xdr:rowOff>24851</xdr:rowOff>
    </xdr:to>
    <xdr:cxnSp macro="">
      <xdr:nvCxnSpPr>
        <xdr:cNvPr id="103" name="直線コネクタ 102"/>
        <xdr:cNvCxnSpPr/>
      </xdr:nvCxnSpPr>
      <xdr:spPr>
        <a:xfrm>
          <a:off x="1130300" y="9691065"/>
          <a:ext cx="889000" cy="27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370986</xdr:colOff>
      <xdr:row>58</xdr:row>
      <xdr:rowOff>66778</xdr:rowOff>
    </xdr:from>
    <xdr:ext cx="534377" cy="259045"/>
    <xdr:sp macro="" textlink="">
      <xdr:nvSpPr>
        <xdr:cNvPr id="104" name="テキスト ボックス 103"/>
        <xdr:cNvSpPr txBox="1"/>
      </xdr:nvSpPr>
      <xdr:spPr>
        <a:xfrm>
          <a:off x="1752111" y="1001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42,512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39065</xdr:rowOff>
    </xdr:from>
    <xdr:to>
      <xdr:col>1</xdr:col>
      <xdr:colOff>485775</xdr:colOff>
      <xdr:row>56</xdr:row>
      <xdr:rowOff>140665</xdr:rowOff>
    </xdr:to>
    <xdr:sp macro="" textlink="">
      <xdr:nvSpPr>
        <xdr:cNvPr id="105" name="円/楕円 104"/>
        <xdr:cNvSpPr/>
      </xdr:nvSpPr>
      <xdr:spPr>
        <a:xfrm>
          <a:off x="1079500" y="96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131792</xdr:rowOff>
    </xdr:from>
    <xdr:ext cx="534377" cy="259045"/>
    <xdr:sp macro="" textlink="">
      <xdr:nvSpPr>
        <xdr:cNvPr id="106" name="テキスト ボックス 105"/>
        <xdr:cNvSpPr txBox="1"/>
      </xdr:nvSpPr>
      <xdr:spPr>
        <a:xfrm>
          <a:off x="863111" y="973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07" name="正方形/長方形 10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66675</xdr:colOff>
      <xdr:row>65</xdr:row>
      <xdr:rowOff>57150</xdr:rowOff>
    </xdr:from>
    <xdr:to>
      <xdr:col>3</xdr:col>
      <xdr:colOff>219075</xdr:colOff>
      <xdr:row>66</xdr:row>
      <xdr:rowOff>139700</xdr:rowOff>
    </xdr:to>
    <xdr:sp macro="" textlink="">
      <xdr:nvSpPr>
        <xdr:cNvPr id="108" name="正方形/長方形 107"/>
        <xdr:cNvSpPr/>
      </xdr:nvSpPr>
      <xdr:spPr>
        <a:xfrm>
          <a:off x="76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66</xdr:row>
      <xdr:rowOff>88900</xdr:rowOff>
    </xdr:from>
    <xdr:to>
      <xdr:col>3</xdr:col>
      <xdr:colOff>219075</xdr:colOff>
      <xdr:row>68</xdr:row>
      <xdr:rowOff>0</xdr:rowOff>
    </xdr:to>
    <xdr:sp macro="" textlink="">
      <xdr:nvSpPr>
        <xdr:cNvPr id="109" name="正方形/長方形 108"/>
        <xdr:cNvSpPr/>
      </xdr:nvSpPr>
      <xdr:spPr>
        <a:xfrm>
          <a:off x="76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2</xdr:col>
      <xdr:colOff>650875</xdr:colOff>
      <xdr:row>65</xdr:row>
      <xdr:rowOff>57150</xdr:rowOff>
    </xdr:from>
    <xdr:to>
      <xdr:col>5</xdr:col>
      <xdr:colOff>117475</xdr:colOff>
      <xdr:row>66</xdr:row>
      <xdr:rowOff>139700</xdr:rowOff>
    </xdr:to>
    <xdr:sp macro="" textlink="">
      <xdr:nvSpPr>
        <xdr:cNvPr id="110" name="正方形/長方形 109"/>
        <xdr:cNvSpPr/>
      </xdr:nvSpPr>
      <xdr:spPr>
        <a:xfrm>
          <a:off x="20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xdr:col>
      <xdr:colOff>650875</xdr:colOff>
      <xdr:row>66</xdr:row>
      <xdr:rowOff>88900</xdr:rowOff>
    </xdr:from>
    <xdr:to>
      <xdr:col>5</xdr:col>
      <xdr:colOff>117475</xdr:colOff>
      <xdr:row>68</xdr:row>
      <xdr:rowOff>0</xdr:rowOff>
    </xdr:to>
    <xdr:sp macro="" textlink="">
      <xdr:nvSpPr>
        <xdr:cNvPr id="111" name="正方形/長方形 110"/>
        <xdr:cNvSpPr/>
      </xdr:nvSpPr>
      <xdr:spPr>
        <a:xfrm>
          <a:off x="20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129,740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12" name="正方形/長方形 11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13" name="テキスト ボックス 11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14" name="直線コネクタ 11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15" name="テキスト ボックス 114"/>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16" name="直線コネクタ 11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17" name="テキスト ボックス 11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18" name="直線コネクタ 11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19" name="テキスト ボックス 11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20" name="直線コネクタ 11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21" name="テキスト ボックス 12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22" name="直線コネクタ 12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23" name="テキスト ボックス 12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24" name="直線コネクタ 12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25" name="テキスト ボックス 12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2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81</xdr:row>
      <xdr:rowOff>80027</xdr:rowOff>
    </xdr:from>
    <xdr:ext cx="762000" cy="259045"/>
    <xdr:sp macro="" textlink="">
      <xdr:nvSpPr>
        <xdr:cNvPr id="127" name="テキスト ボックス 12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28" name="テキスト ボックス 12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29" name="テキスト ボックス 12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30" name="テキスト ボックス 12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31" name="テキスト ボックス 13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125979</xdr:rowOff>
    </xdr:from>
    <xdr:to>
      <xdr:col>6</xdr:col>
      <xdr:colOff>561975</xdr:colOff>
      <xdr:row>73</xdr:row>
      <xdr:rowOff>56129</xdr:rowOff>
    </xdr:to>
    <xdr:sp macro="" textlink="">
      <xdr:nvSpPr>
        <xdr:cNvPr id="132" name="円/楕円 131"/>
        <xdr:cNvSpPr/>
      </xdr:nvSpPr>
      <xdr:spPr>
        <a:xfrm>
          <a:off x="4584700" y="1247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73</xdr:row>
      <xdr:rowOff>5329</xdr:rowOff>
    </xdr:from>
    <xdr:to>
      <xdr:col>6</xdr:col>
      <xdr:colOff>511175</xdr:colOff>
      <xdr:row>74</xdr:row>
      <xdr:rowOff>170698</xdr:rowOff>
    </xdr:to>
    <xdr:cxnSp macro="">
      <xdr:nvCxnSpPr>
        <xdr:cNvPr id="133" name="直線コネクタ 132"/>
        <xdr:cNvCxnSpPr/>
      </xdr:nvCxnSpPr>
      <xdr:spPr>
        <a:xfrm flipV="1">
          <a:off x="3797300" y="12521179"/>
          <a:ext cx="838200" cy="33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72</xdr:row>
      <xdr:rowOff>28206</xdr:rowOff>
    </xdr:from>
    <xdr:ext cx="599010" cy="259045"/>
    <xdr:sp macro="" textlink="">
      <xdr:nvSpPr>
        <xdr:cNvPr id="134" name="民生費該当値テキスト"/>
        <xdr:cNvSpPr txBox="1"/>
      </xdr:nvSpPr>
      <xdr:spPr>
        <a:xfrm>
          <a:off x="4686300" y="12372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131,689</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119898</xdr:rowOff>
    </xdr:from>
    <xdr:to>
      <xdr:col>5</xdr:col>
      <xdr:colOff>409575</xdr:colOff>
      <xdr:row>75</xdr:row>
      <xdr:rowOff>50048</xdr:rowOff>
    </xdr:to>
    <xdr:sp macro="" textlink="">
      <xdr:nvSpPr>
        <xdr:cNvPr id="135" name="円/楕円 134"/>
        <xdr:cNvSpPr/>
      </xdr:nvSpPr>
      <xdr:spPr>
        <a:xfrm>
          <a:off x="3746500" y="1280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170698</xdr:rowOff>
    </xdr:from>
    <xdr:to>
      <xdr:col>5</xdr:col>
      <xdr:colOff>358775</xdr:colOff>
      <xdr:row>76</xdr:row>
      <xdr:rowOff>37333</xdr:rowOff>
    </xdr:to>
    <xdr:cxnSp macro="">
      <xdr:nvCxnSpPr>
        <xdr:cNvPr id="136" name="直線コネクタ 135"/>
        <xdr:cNvCxnSpPr/>
      </xdr:nvCxnSpPr>
      <xdr:spPr>
        <a:xfrm flipV="1">
          <a:off x="2908300" y="12857998"/>
          <a:ext cx="889000" cy="20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59269</xdr:colOff>
      <xdr:row>75</xdr:row>
      <xdr:rowOff>41175</xdr:rowOff>
    </xdr:from>
    <xdr:ext cx="599010" cy="259045"/>
    <xdr:sp macro="" textlink="">
      <xdr:nvSpPr>
        <xdr:cNvPr id="137" name="テキスト ボックス 136"/>
        <xdr:cNvSpPr txBox="1"/>
      </xdr:nvSpPr>
      <xdr:spPr>
        <a:xfrm>
          <a:off x="3497794" y="12899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124,322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157983</xdr:rowOff>
    </xdr:from>
    <xdr:to>
      <xdr:col>4</xdr:col>
      <xdr:colOff>206375</xdr:colOff>
      <xdr:row>76</xdr:row>
      <xdr:rowOff>88133</xdr:rowOff>
    </xdr:to>
    <xdr:sp macro="" textlink="">
      <xdr:nvSpPr>
        <xdr:cNvPr id="138" name="円/楕円 137"/>
        <xdr:cNvSpPr/>
      </xdr:nvSpPr>
      <xdr:spPr>
        <a:xfrm>
          <a:off x="2857500" y="1301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638175</xdr:colOff>
      <xdr:row>76</xdr:row>
      <xdr:rowOff>37333</xdr:rowOff>
    </xdr:from>
    <xdr:to>
      <xdr:col>4</xdr:col>
      <xdr:colOff>155575</xdr:colOff>
      <xdr:row>78</xdr:row>
      <xdr:rowOff>81361</xdr:rowOff>
    </xdr:to>
    <xdr:cxnSp macro="">
      <xdr:nvCxnSpPr>
        <xdr:cNvPr id="139" name="直線コネクタ 138"/>
        <xdr:cNvCxnSpPr/>
      </xdr:nvCxnSpPr>
      <xdr:spPr>
        <a:xfrm flipV="1">
          <a:off x="2019300" y="13067533"/>
          <a:ext cx="889000" cy="38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541869</xdr:colOff>
      <xdr:row>76</xdr:row>
      <xdr:rowOff>79260</xdr:rowOff>
    </xdr:from>
    <xdr:ext cx="599010" cy="259045"/>
    <xdr:sp macro="" textlink="">
      <xdr:nvSpPr>
        <xdr:cNvPr id="140" name="テキスト ボックス 139"/>
        <xdr:cNvSpPr txBox="1"/>
      </xdr:nvSpPr>
      <xdr:spPr>
        <a:xfrm>
          <a:off x="2608794" y="1310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119,739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30561</xdr:rowOff>
    </xdr:from>
    <xdr:to>
      <xdr:col>3</xdr:col>
      <xdr:colOff>3175</xdr:colOff>
      <xdr:row>78</xdr:row>
      <xdr:rowOff>132161</xdr:rowOff>
    </xdr:to>
    <xdr:sp macro="" textlink="">
      <xdr:nvSpPr>
        <xdr:cNvPr id="141" name="円/楕円 140"/>
        <xdr:cNvSpPr/>
      </xdr:nvSpPr>
      <xdr:spPr>
        <a:xfrm>
          <a:off x="1968500" y="1340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434975</xdr:colOff>
      <xdr:row>78</xdr:row>
      <xdr:rowOff>81361</xdr:rowOff>
    </xdr:from>
    <xdr:to>
      <xdr:col>2</xdr:col>
      <xdr:colOff>638175</xdr:colOff>
      <xdr:row>79</xdr:row>
      <xdr:rowOff>15891</xdr:rowOff>
    </xdr:to>
    <xdr:cxnSp macro="">
      <xdr:nvCxnSpPr>
        <xdr:cNvPr id="142" name="直線コネクタ 141"/>
        <xdr:cNvCxnSpPr/>
      </xdr:nvCxnSpPr>
      <xdr:spPr>
        <a:xfrm flipV="1">
          <a:off x="1130300" y="13454461"/>
          <a:ext cx="889000" cy="10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338669</xdr:colOff>
      <xdr:row>78</xdr:row>
      <xdr:rowOff>123288</xdr:rowOff>
    </xdr:from>
    <xdr:ext cx="599010" cy="259045"/>
    <xdr:sp macro="" textlink="">
      <xdr:nvSpPr>
        <xdr:cNvPr id="143" name="テキスト ボックス 142"/>
        <xdr:cNvSpPr txBox="1"/>
      </xdr:nvSpPr>
      <xdr:spPr>
        <a:xfrm>
          <a:off x="1719794" y="1349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111,276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136541</xdr:rowOff>
    </xdr:from>
    <xdr:to>
      <xdr:col>1</xdr:col>
      <xdr:colOff>485775</xdr:colOff>
      <xdr:row>79</xdr:row>
      <xdr:rowOff>66691</xdr:rowOff>
    </xdr:to>
    <xdr:sp macro="" textlink="">
      <xdr:nvSpPr>
        <xdr:cNvPr id="144" name="円/楕円 143"/>
        <xdr:cNvSpPr/>
      </xdr:nvSpPr>
      <xdr:spPr>
        <a:xfrm>
          <a:off x="1079500" y="1350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57818</xdr:rowOff>
    </xdr:from>
    <xdr:ext cx="599010" cy="259045"/>
    <xdr:sp macro="" textlink="">
      <xdr:nvSpPr>
        <xdr:cNvPr id="145" name="テキスト ボックス 144"/>
        <xdr:cNvSpPr txBox="1"/>
      </xdr:nvSpPr>
      <xdr:spPr>
        <a:xfrm>
          <a:off x="830794" y="13602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46" name="正方形/長方形 14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66675</xdr:colOff>
      <xdr:row>85</xdr:row>
      <xdr:rowOff>57150</xdr:rowOff>
    </xdr:from>
    <xdr:to>
      <xdr:col>3</xdr:col>
      <xdr:colOff>219075</xdr:colOff>
      <xdr:row>86</xdr:row>
      <xdr:rowOff>139700</xdr:rowOff>
    </xdr:to>
    <xdr:sp macro="" textlink="">
      <xdr:nvSpPr>
        <xdr:cNvPr id="147" name="正方形/長方形 146"/>
        <xdr:cNvSpPr/>
      </xdr:nvSpPr>
      <xdr:spPr>
        <a:xfrm>
          <a:off x="76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86</xdr:row>
      <xdr:rowOff>88900</xdr:rowOff>
    </xdr:from>
    <xdr:to>
      <xdr:col>3</xdr:col>
      <xdr:colOff>219075</xdr:colOff>
      <xdr:row>88</xdr:row>
      <xdr:rowOff>0</xdr:rowOff>
    </xdr:to>
    <xdr:sp macro="" textlink="">
      <xdr:nvSpPr>
        <xdr:cNvPr id="148" name="正方形/長方形 147"/>
        <xdr:cNvSpPr/>
      </xdr:nvSpPr>
      <xdr:spPr>
        <a:xfrm>
          <a:off x="76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2</xdr:col>
      <xdr:colOff>650875</xdr:colOff>
      <xdr:row>85</xdr:row>
      <xdr:rowOff>57150</xdr:rowOff>
    </xdr:from>
    <xdr:to>
      <xdr:col>5</xdr:col>
      <xdr:colOff>117475</xdr:colOff>
      <xdr:row>86</xdr:row>
      <xdr:rowOff>139700</xdr:rowOff>
    </xdr:to>
    <xdr:sp macro="" textlink="">
      <xdr:nvSpPr>
        <xdr:cNvPr id="149" name="正方形/長方形 148"/>
        <xdr:cNvSpPr/>
      </xdr:nvSpPr>
      <xdr:spPr>
        <a:xfrm>
          <a:off x="20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xdr:col>
      <xdr:colOff>650875</xdr:colOff>
      <xdr:row>86</xdr:row>
      <xdr:rowOff>88900</xdr:rowOff>
    </xdr:from>
    <xdr:to>
      <xdr:col>5</xdr:col>
      <xdr:colOff>117475</xdr:colOff>
      <xdr:row>88</xdr:row>
      <xdr:rowOff>0</xdr:rowOff>
    </xdr:to>
    <xdr:sp macro="" textlink="">
      <xdr:nvSpPr>
        <xdr:cNvPr id="150" name="正方形/長方形 149"/>
        <xdr:cNvSpPr/>
      </xdr:nvSpPr>
      <xdr:spPr>
        <a:xfrm>
          <a:off x="20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51" name="正方形/長方形 15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152" name="テキスト ボックス 15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153" name="直線コネクタ 15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154" name="テキスト ボックス 15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155" name="直線コネクタ 15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156" name="テキスト ボックス 15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157" name="直線コネクタ 15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158" name="テキスト ボックス 15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159" name="直線コネクタ 15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160" name="テキスト ボックス 15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161" name="直線コネクタ 16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162" name="テキスト ボックス 16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163" name="直線コネクタ 16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164" name="テキスト ボックス 16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165" name="直線コネクタ 16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166" name="テキスト ボックス 16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167" name="直線コネクタ 16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168" name="テキスト ボックス 16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16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101</xdr:row>
      <xdr:rowOff>80027</xdr:rowOff>
    </xdr:from>
    <xdr:ext cx="762000" cy="259045"/>
    <xdr:sp macro="" textlink="">
      <xdr:nvSpPr>
        <xdr:cNvPr id="170" name="テキスト ボックス 16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171" name="テキスト ボックス 17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172" name="テキスト ボックス 17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173" name="テキスト ボックス 17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174" name="テキスト ボックス 17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90</xdr:row>
      <xdr:rowOff>104967</xdr:rowOff>
    </xdr:from>
    <xdr:to>
      <xdr:col>6</xdr:col>
      <xdr:colOff>561975</xdr:colOff>
      <xdr:row>91</xdr:row>
      <xdr:rowOff>35117</xdr:rowOff>
    </xdr:to>
    <xdr:sp macro="" textlink="">
      <xdr:nvSpPr>
        <xdr:cNvPr id="175" name="円/楕円 174"/>
        <xdr:cNvSpPr/>
      </xdr:nvSpPr>
      <xdr:spPr>
        <a:xfrm>
          <a:off x="4584700" y="1553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90</xdr:row>
      <xdr:rowOff>155767</xdr:rowOff>
    </xdr:from>
    <xdr:to>
      <xdr:col>6</xdr:col>
      <xdr:colOff>511175</xdr:colOff>
      <xdr:row>96</xdr:row>
      <xdr:rowOff>38398</xdr:rowOff>
    </xdr:to>
    <xdr:cxnSp macro="">
      <xdr:nvCxnSpPr>
        <xdr:cNvPr id="176" name="直線コネクタ 175"/>
        <xdr:cNvCxnSpPr/>
      </xdr:nvCxnSpPr>
      <xdr:spPr>
        <a:xfrm flipV="1">
          <a:off x="3797300" y="15586267"/>
          <a:ext cx="838200" cy="91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7194</xdr:rowOff>
    </xdr:from>
    <xdr:ext cx="534377" cy="259045"/>
    <xdr:sp macro="" textlink="">
      <xdr:nvSpPr>
        <xdr:cNvPr id="177" name="衛生費該当値テキスト"/>
        <xdr:cNvSpPr txBox="1"/>
      </xdr:nvSpPr>
      <xdr:spPr>
        <a:xfrm>
          <a:off x="4686300" y="1543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52,754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159048</xdr:rowOff>
    </xdr:from>
    <xdr:to>
      <xdr:col>5</xdr:col>
      <xdr:colOff>409575</xdr:colOff>
      <xdr:row>96</xdr:row>
      <xdr:rowOff>89198</xdr:rowOff>
    </xdr:to>
    <xdr:sp macro="" textlink="">
      <xdr:nvSpPr>
        <xdr:cNvPr id="178" name="円/楕円 177"/>
        <xdr:cNvSpPr/>
      </xdr:nvSpPr>
      <xdr:spPr>
        <a:xfrm>
          <a:off x="3746500" y="1644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38398</xdr:rowOff>
    </xdr:from>
    <xdr:to>
      <xdr:col>5</xdr:col>
      <xdr:colOff>358775</xdr:colOff>
      <xdr:row>97</xdr:row>
      <xdr:rowOff>48521</xdr:rowOff>
    </xdr:to>
    <xdr:cxnSp macro="">
      <xdr:nvCxnSpPr>
        <xdr:cNvPr id="179" name="直線コネクタ 178"/>
        <xdr:cNvCxnSpPr/>
      </xdr:nvCxnSpPr>
      <xdr:spPr>
        <a:xfrm flipV="1">
          <a:off x="2908300" y="16497598"/>
          <a:ext cx="889000" cy="18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91586</xdr:colOff>
      <xdr:row>96</xdr:row>
      <xdr:rowOff>80325</xdr:rowOff>
    </xdr:from>
    <xdr:ext cx="534377" cy="259045"/>
    <xdr:sp macro="" textlink="">
      <xdr:nvSpPr>
        <xdr:cNvPr id="180" name="テキスト ボックス 179"/>
        <xdr:cNvSpPr txBox="1"/>
      </xdr:nvSpPr>
      <xdr:spPr>
        <a:xfrm>
          <a:off x="3530111" y="1653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169171</xdr:rowOff>
    </xdr:from>
    <xdr:to>
      <xdr:col>4</xdr:col>
      <xdr:colOff>206375</xdr:colOff>
      <xdr:row>97</xdr:row>
      <xdr:rowOff>99321</xdr:rowOff>
    </xdr:to>
    <xdr:sp macro="" textlink="">
      <xdr:nvSpPr>
        <xdr:cNvPr id="181" name="円/楕円 180"/>
        <xdr:cNvSpPr/>
      </xdr:nvSpPr>
      <xdr:spPr>
        <a:xfrm>
          <a:off x="2857500" y="1662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638175</xdr:colOff>
      <xdr:row>97</xdr:row>
      <xdr:rowOff>48521</xdr:rowOff>
    </xdr:from>
    <xdr:to>
      <xdr:col>4</xdr:col>
      <xdr:colOff>155575</xdr:colOff>
      <xdr:row>97</xdr:row>
      <xdr:rowOff>81048</xdr:rowOff>
    </xdr:to>
    <xdr:cxnSp macro="">
      <xdr:nvCxnSpPr>
        <xdr:cNvPr id="182" name="直線コネクタ 181"/>
        <xdr:cNvCxnSpPr/>
      </xdr:nvCxnSpPr>
      <xdr:spPr>
        <a:xfrm flipV="1">
          <a:off x="2019300" y="16679171"/>
          <a:ext cx="889000" cy="3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574186</xdr:colOff>
      <xdr:row>97</xdr:row>
      <xdr:rowOff>90448</xdr:rowOff>
    </xdr:from>
    <xdr:ext cx="534377" cy="259045"/>
    <xdr:sp macro="" textlink="">
      <xdr:nvSpPr>
        <xdr:cNvPr id="183" name="テキスト ボックス 182"/>
        <xdr:cNvSpPr txBox="1"/>
      </xdr:nvSpPr>
      <xdr:spPr>
        <a:xfrm>
          <a:off x="2641111" y="1672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36,021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30248</xdr:rowOff>
    </xdr:from>
    <xdr:to>
      <xdr:col>3</xdr:col>
      <xdr:colOff>3175</xdr:colOff>
      <xdr:row>97</xdr:row>
      <xdr:rowOff>131848</xdr:rowOff>
    </xdr:to>
    <xdr:sp macro="" textlink="">
      <xdr:nvSpPr>
        <xdr:cNvPr id="184" name="円/楕円 183"/>
        <xdr:cNvSpPr/>
      </xdr:nvSpPr>
      <xdr:spPr>
        <a:xfrm>
          <a:off x="1968500" y="1666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434975</xdr:colOff>
      <xdr:row>97</xdr:row>
      <xdr:rowOff>81048</xdr:rowOff>
    </xdr:from>
    <xdr:to>
      <xdr:col>2</xdr:col>
      <xdr:colOff>638175</xdr:colOff>
      <xdr:row>98</xdr:row>
      <xdr:rowOff>33696</xdr:rowOff>
    </xdr:to>
    <xdr:cxnSp macro="">
      <xdr:nvCxnSpPr>
        <xdr:cNvPr id="185" name="直線コネクタ 184"/>
        <xdr:cNvCxnSpPr/>
      </xdr:nvCxnSpPr>
      <xdr:spPr>
        <a:xfrm flipV="1">
          <a:off x="1130300" y="16711698"/>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370986</xdr:colOff>
      <xdr:row>97</xdr:row>
      <xdr:rowOff>122975</xdr:rowOff>
    </xdr:from>
    <xdr:ext cx="534377" cy="259045"/>
    <xdr:sp macro="" textlink="">
      <xdr:nvSpPr>
        <xdr:cNvPr id="186" name="テキスト ボックス 185"/>
        <xdr:cNvSpPr txBox="1"/>
      </xdr:nvSpPr>
      <xdr:spPr>
        <a:xfrm>
          <a:off x="1752111" y="1675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154346</xdr:rowOff>
    </xdr:from>
    <xdr:to>
      <xdr:col>1</xdr:col>
      <xdr:colOff>485775</xdr:colOff>
      <xdr:row>98</xdr:row>
      <xdr:rowOff>84496</xdr:rowOff>
    </xdr:to>
    <xdr:sp macro="" textlink="">
      <xdr:nvSpPr>
        <xdr:cNvPr id="187" name="円/楕円 186"/>
        <xdr:cNvSpPr/>
      </xdr:nvSpPr>
      <xdr:spPr>
        <a:xfrm>
          <a:off x="1079500" y="1678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75623</xdr:rowOff>
    </xdr:from>
    <xdr:ext cx="534377" cy="259045"/>
    <xdr:sp macro="" textlink="">
      <xdr:nvSpPr>
        <xdr:cNvPr id="188" name="テキスト ボックス 187"/>
        <xdr:cNvSpPr txBox="1"/>
      </xdr:nvSpPr>
      <xdr:spPr>
        <a:xfrm>
          <a:off x="863111" y="1687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189" name="正方形/長方形 18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422275</xdr:colOff>
      <xdr:row>25</xdr:row>
      <xdr:rowOff>57150</xdr:rowOff>
    </xdr:from>
    <xdr:to>
      <xdr:col>11</xdr:col>
      <xdr:colOff>574675</xdr:colOff>
      <xdr:row>26</xdr:row>
      <xdr:rowOff>139700</xdr:rowOff>
    </xdr:to>
    <xdr:sp macro="" textlink="">
      <xdr:nvSpPr>
        <xdr:cNvPr id="190" name="正方形/長方形 189"/>
        <xdr:cNvSpPr/>
      </xdr:nvSpPr>
      <xdr:spPr>
        <a:xfrm>
          <a:off x="660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26</xdr:row>
      <xdr:rowOff>88900</xdr:rowOff>
    </xdr:from>
    <xdr:to>
      <xdr:col>11</xdr:col>
      <xdr:colOff>574675</xdr:colOff>
      <xdr:row>28</xdr:row>
      <xdr:rowOff>0</xdr:rowOff>
    </xdr:to>
    <xdr:sp macro="" textlink="">
      <xdr:nvSpPr>
        <xdr:cNvPr id="191" name="正方形/長方形 190"/>
        <xdr:cNvSpPr/>
      </xdr:nvSpPr>
      <xdr:spPr>
        <a:xfrm>
          <a:off x="660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11</xdr:col>
      <xdr:colOff>320675</xdr:colOff>
      <xdr:row>25</xdr:row>
      <xdr:rowOff>57150</xdr:rowOff>
    </xdr:from>
    <xdr:to>
      <xdr:col>13</xdr:col>
      <xdr:colOff>473075</xdr:colOff>
      <xdr:row>26</xdr:row>
      <xdr:rowOff>139700</xdr:rowOff>
    </xdr:to>
    <xdr:sp macro="" textlink="">
      <xdr:nvSpPr>
        <xdr:cNvPr id="192" name="正方形/長方形 191"/>
        <xdr:cNvSpPr/>
      </xdr:nvSpPr>
      <xdr:spPr>
        <a:xfrm>
          <a:off x="78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11</xdr:col>
      <xdr:colOff>320675</xdr:colOff>
      <xdr:row>26</xdr:row>
      <xdr:rowOff>88900</xdr:rowOff>
    </xdr:from>
    <xdr:to>
      <xdr:col>13</xdr:col>
      <xdr:colOff>473075</xdr:colOff>
      <xdr:row>28</xdr:row>
      <xdr:rowOff>0</xdr:rowOff>
    </xdr:to>
    <xdr:sp macro="" textlink="">
      <xdr:nvSpPr>
        <xdr:cNvPr id="193" name="正方形/長方形 192"/>
        <xdr:cNvSpPr/>
      </xdr:nvSpPr>
      <xdr:spPr>
        <a:xfrm>
          <a:off x="78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194" name="正方形/長方形 19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195" name="テキスト ボックス 19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196" name="直線コネクタ 19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111777</xdr:rowOff>
    </xdr:from>
    <xdr:ext cx="467179" cy="259045"/>
    <xdr:sp macro="" textlink="">
      <xdr:nvSpPr>
        <xdr:cNvPr id="197" name="テキスト ボックス 196"/>
        <xdr:cNvSpPr txBox="1"/>
      </xdr:nvSpPr>
      <xdr:spPr>
        <a:xfrm>
          <a:off x="6136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198" name="直線コネクタ 19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73677</xdr:rowOff>
    </xdr:from>
    <xdr:ext cx="467179" cy="259045"/>
    <xdr:sp macro="" textlink="">
      <xdr:nvSpPr>
        <xdr:cNvPr id="199" name="テキスト ボックス 198"/>
        <xdr:cNvSpPr txBox="1"/>
      </xdr:nvSpPr>
      <xdr:spPr>
        <a:xfrm>
          <a:off x="6136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00" name="直線コネクタ 19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01" name="テキスト ボックス 20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02" name="直線コネクタ 20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03" name="テキスト ボックス 20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04" name="直線コネクタ 20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05" name="テキスト ボックス 20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06" name="直線コネクタ 20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07" name="テキスト ボックス 20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08" name="直線コネクタ 20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09" name="テキスト ボックス 20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1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41</xdr:row>
      <xdr:rowOff>80027</xdr:rowOff>
    </xdr:from>
    <xdr:ext cx="762000" cy="259045"/>
    <xdr:sp macro="" textlink="">
      <xdr:nvSpPr>
        <xdr:cNvPr id="211" name="テキスト ボックス 2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12" name="テキスト ボックス 2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13" name="テキスト ボックス 2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14" name="テキスト ボックス 2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15" name="テキスト ボックス 2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6604</xdr:rowOff>
    </xdr:from>
    <xdr:to>
      <xdr:col>15</xdr:col>
      <xdr:colOff>231775</xdr:colOff>
      <xdr:row>34</xdr:row>
      <xdr:rowOff>108204</xdr:rowOff>
    </xdr:to>
    <xdr:sp macro="" textlink="">
      <xdr:nvSpPr>
        <xdr:cNvPr id="216" name="円/楕円 215"/>
        <xdr:cNvSpPr/>
      </xdr:nvSpPr>
      <xdr:spPr>
        <a:xfrm>
          <a:off x="10426700" y="583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34</xdr:row>
      <xdr:rowOff>57404</xdr:rowOff>
    </xdr:from>
    <xdr:to>
      <xdr:col>15</xdr:col>
      <xdr:colOff>180975</xdr:colOff>
      <xdr:row>34</xdr:row>
      <xdr:rowOff>87122</xdr:rowOff>
    </xdr:to>
    <xdr:cxnSp macro="">
      <xdr:nvCxnSpPr>
        <xdr:cNvPr id="217" name="直線コネクタ 216"/>
        <xdr:cNvCxnSpPr/>
      </xdr:nvCxnSpPr>
      <xdr:spPr>
        <a:xfrm flipV="1">
          <a:off x="9639300" y="5886704"/>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80281</xdr:rowOff>
    </xdr:from>
    <xdr:ext cx="469744" cy="259045"/>
    <xdr:sp macro="" textlink="">
      <xdr:nvSpPr>
        <xdr:cNvPr id="218" name="労働費該当値テキスト"/>
        <xdr:cNvSpPr txBox="1"/>
      </xdr:nvSpPr>
      <xdr:spPr>
        <a:xfrm>
          <a:off x="10528300" y="573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2,608</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36322</xdr:rowOff>
    </xdr:from>
    <xdr:to>
      <xdr:col>14</xdr:col>
      <xdr:colOff>79375</xdr:colOff>
      <xdr:row>34</xdr:row>
      <xdr:rowOff>137922</xdr:rowOff>
    </xdr:to>
    <xdr:sp macro="" textlink="">
      <xdr:nvSpPr>
        <xdr:cNvPr id="219" name="円/楕円 218"/>
        <xdr:cNvSpPr/>
      </xdr:nvSpPr>
      <xdr:spPr>
        <a:xfrm>
          <a:off x="9588500" y="586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87122</xdr:rowOff>
    </xdr:from>
    <xdr:to>
      <xdr:col>14</xdr:col>
      <xdr:colOff>28575</xdr:colOff>
      <xdr:row>38</xdr:row>
      <xdr:rowOff>45212</xdr:rowOff>
    </xdr:to>
    <xdr:cxnSp macro="">
      <xdr:nvCxnSpPr>
        <xdr:cNvPr id="220" name="直線コネクタ 219"/>
        <xdr:cNvCxnSpPr/>
      </xdr:nvCxnSpPr>
      <xdr:spPr>
        <a:xfrm flipV="1">
          <a:off x="8750300" y="5916422"/>
          <a:ext cx="889000" cy="64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479502</xdr:colOff>
      <xdr:row>32</xdr:row>
      <xdr:rowOff>154449</xdr:rowOff>
    </xdr:from>
    <xdr:ext cx="469744" cy="259045"/>
    <xdr:sp macro="" textlink="">
      <xdr:nvSpPr>
        <xdr:cNvPr id="221" name="テキスト ボックス 220"/>
        <xdr:cNvSpPr txBox="1"/>
      </xdr:nvSpPr>
      <xdr:spPr>
        <a:xfrm>
          <a:off x="9404427" y="56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165862</xdr:rowOff>
    </xdr:from>
    <xdr:to>
      <xdr:col>12</xdr:col>
      <xdr:colOff>561975</xdr:colOff>
      <xdr:row>38</xdr:row>
      <xdr:rowOff>96012</xdr:rowOff>
    </xdr:to>
    <xdr:sp macro="" textlink="">
      <xdr:nvSpPr>
        <xdr:cNvPr id="222" name="円/楕円 221"/>
        <xdr:cNvSpPr/>
      </xdr:nvSpPr>
      <xdr:spPr>
        <a:xfrm>
          <a:off x="86995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307975</xdr:colOff>
      <xdr:row>37</xdr:row>
      <xdr:rowOff>158750</xdr:rowOff>
    </xdr:from>
    <xdr:to>
      <xdr:col>12</xdr:col>
      <xdr:colOff>511175</xdr:colOff>
      <xdr:row>38</xdr:row>
      <xdr:rowOff>45212</xdr:rowOff>
    </xdr:to>
    <xdr:cxnSp macro="">
      <xdr:nvCxnSpPr>
        <xdr:cNvPr id="223" name="直線コネクタ 222"/>
        <xdr:cNvCxnSpPr/>
      </xdr:nvCxnSpPr>
      <xdr:spPr>
        <a:xfrm>
          <a:off x="7861300" y="650240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276302</xdr:colOff>
      <xdr:row>38</xdr:row>
      <xdr:rowOff>87139</xdr:rowOff>
    </xdr:from>
    <xdr:ext cx="469744" cy="259045"/>
    <xdr:sp macro="" textlink="">
      <xdr:nvSpPr>
        <xdr:cNvPr id="224" name="テキスト ボックス 223"/>
        <xdr:cNvSpPr txBox="1"/>
      </xdr:nvSpPr>
      <xdr:spPr>
        <a:xfrm>
          <a:off x="8515427" y="660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107950</xdr:rowOff>
    </xdr:from>
    <xdr:to>
      <xdr:col>11</xdr:col>
      <xdr:colOff>358775</xdr:colOff>
      <xdr:row>38</xdr:row>
      <xdr:rowOff>38100</xdr:rowOff>
    </xdr:to>
    <xdr:sp macro="" textlink="">
      <xdr:nvSpPr>
        <xdr:cNvPr id="225" name="円/楕円 224"/>
        <xdr:cNvSpPr/>
      </xdr:nvSpPr>
      <xdr:spPr>
        <a:xfrm>
          <a:off x="7810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104775</xdr:colOff>
      <xdr:row>35</xdr:row>
      <xdr:rowOff>34544</xdr:rowOff>
    </xdr:from>
    <xdr:to>
      <xdr:col>11</xdr:col>
      <xdr:colOff>307975</xdr:colOff>
      <xdr:row>37</xdr:row>
      <xdr:rowOff>158750</xdr:rowOff>
    </xdr:to>
    <xdr:cxnSp macro="">
      <xdr:nvCxnSpPr>
        <xdr:cNvPr id="226" name="直線コネクタ 225"/>
        <xdr:cNvCxnSpPr/>
      </xdr:nvCxnSpPr>
      <xdr:spPr>
        <a:xfrm>
          <a:off x="6972300" y="6035294"/>
          <a:ext cx="889000" cy="46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73102</xdr:colOff>
      <xdr:row>38</xdr:row>
      <xdr:rowOff>29227</xdr:rowOff>
    </xdr:from>
    <xdr:ext cx="469744" cy="259045"/>
    <xdr:sp macro="" textlink="">
      <xdr:nvSpPr>
        <xdr:cNvPr id="227" name="テキスト ボックス 226"/>
        <xdr:cNvSpPr txBox="1"/>
      </xdr:nvSpPr>
      <xdr:spPr>
        <a:xfrm>
          <a:off x="7626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1,800</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155194</xdr:rowOff>
    </xdr:from>
    <xdr:to>
      <xdr:col>10</xdr:col>
      <xdr:colOff>155575</xdr:colOff>
      <xdr:row>35</xdr:row>
      <xdr:rowOff>85344</xdr:rowOff>
    </xdr:to>
    <xdr:sp macro="" textlink="">
      <xdr:nvSpPr>
        <xdr:cNvPr id="228" name="円/楕円 227"/>
        <xdr:cNvSpPr/>
      </xdr:nvSpPr>
      <xdr:spPr>
        <a:xfrm>
          <a:off x="6921500" y="598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76471</xdr:rowOff>
    </xdr:from>
    <xdr:ext cx="469744" cy="259045"/>
    <xdr:sp macro="" textlink="">
      <xdr:nvSpPr>
        <xdr:cNvPr id="229" name="テキスト ボックス 228"/>
        <xdr:cNvSpPr txBox="1"/>
      </xdr:nvSpPr>
      <xdr:spPr>
        <a:xfrm>
          <a:off x="6737427" y="60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230" name="正方形/長方形 22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422275</xdr:colOff>
      <xdr:row>45</xdr:row>
      <xdr:rowOff>57150</xdr:rowOff>
    </xdr:from>
    <xdr:to>
      <xdr:col>11</xdr:col>
      <xdr:colOff>574675</xdr:colOff>
      <xdr:row>46</xdr:row>
      <xdr:rowOff>139700</xdr:rowOff>
    </xdr:to>
    <xdr:sp macro="" textlink="">
      <xdr:nvSpPr>
        <xdr:cNvPr id="231" name="正方形/長方形 230"/>
        <xdr:cNvSpPr/>
      </xdr:nvSpPr>
      <xdr:spPr>
        <a:xfrm>
          <a:off x="660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46</xdr:row>
      <xdr:rowOff>88900</xdr:rowOff>
    </xdr:from>
    <xdr:to>
      <xdr:col>11</xdr:col>
      <xdr:colOff>574675</xdr:colOff>
      <xdr:row>48</xdr:row>
      <xdr:rowOff>0</xdr:rowOff>
    </xdr:to>
    <xdr:sp macro="" textlink="">
      <xdr:nvSpPr>
        <xdr:cNvPr id="232" name="正方形/長方形 231"/>
        <xdr:cNvSpPr/>
      </xdr:nvSpPr>
      <xdr:spPr>
        <a:xfrm>
          <a:off x="660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11</xdr:col>
      <xdr:colOff>320675</xdr:colOff>
      <xdr:row>45</xdr:row>
      <xdr:rowOff>57150</xdr:rowOff>
    </xdr:from>
    <xdr:to>
      <xdr:col>13</xdr:col>
      <xdr:colOff>473075</xdr:colOff>
      <xdr:row>46</xdr:row>
      <xdr:rowOff>139700</xdr:rowOff>
    </xdr:to>
    <xdr:sp macro="" textlink="">
      <xdr:nvSpPr>
        <xdr:cNvPr id="233" name="正方形/長方形 232"/>
        <xdr:cNvSpPr/>
      </xdr:nvSpPr>
      <xdr:spPr>
        <a:xfrm>
          <a:off x="78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11</xdr:col>
      <xdr:colOff>320675</xdr:colOff>
      <xdr:row>46</xdr:row>
      <xdr:rowOff>88900</xdr:rowOff>
    </xdr:from>
    <xdr:to>
      <xdr:col>13</xdr:col>
      <xdr:colOff>473075</xdr:colOff>
      <xdr:row>48</xdr:row>
      <xdr:rowOff>0</xdr:rowOff>
    </xdr:to>
    <xdr:sp macro="" textlink="">
      <xdr:nvSpPr>
        <xdr:cNvPr id="234" name="正方形/長方形 233"/>
        <xdr:cNvSpPr/>
      </xdr:nvSpPr>
      <xdr:spPr>
        <a:xfrm>
          <a:off x="78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235" name="正方形/長方形 2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236" name="テキスト ボックス 2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237" name="直線コネクタ 2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111777</xdr:rowOff>
    </xdr:from>
    <xdr:ext cx="467179" cy="259045"/>
    <xdr:sp macro="" textlink="">
      <xdr:nvSpPr>
        <xdr:cNvPr id="238" name="テキスト ボックス 237"/>
        <xdr:cNvSpPr txBox="1"/>
      </xdr:nvSpPr>
      <xdr:spPr>
        <a:xfrm>
          <a:off x="6136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239" name="直線コネクタ 23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240" name="テキスト ボックス 23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241" name="直線コネクタ 24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242" name="テキスト ボックス 24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243" name="直線コネクタ 24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244" name="テキスト ボックス 24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245" name="直線コネクタ 24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246" name="テキスト ボックス 24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247" name="直線コネクタ 24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248" name="テキスト ボックス 24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249" name="直線コネクタ 2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250" name="テキスト ボックス 24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25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61</xdr:row>
      <xdr:rowOff>80027</xdr:rowOff>
    </xdr:from>
    <xdr:ext cx="762000" cy="259045"/>
    <xdr:sp macro="" textlink="">
      <xdr:nvSpPr>
        <xdr:cNvPr id="252" name="テキスト ボックス 2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253" name="テキスト ボックス 2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254" name="テキスト ボックス 2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255" name="テキスト ボックス 2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256" name="テキスト ボックス 2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136906</xdr:rowOff>
    </xdr:from>
    <xdr:to>
      <xdr:col>15</xdr:col>
      <xdr:colOff>231775</xdr:colOff>
      <xdr:row>58</xdr:row>
      <xdr:rowOff>67056</xdr:rowOff>
    </xdr:to>
    <xdr:sp macro="" textlink="">
      <xdr:nvSpPr>
        <xdr:cNvPr id="257" name="円/楕円 256"/>
        <xdr:cNvSpPr/>
      </xdr:nvSpPr>
      <xdr:spPr>
        <a:xfrm>
          <a:off x="10426700" y="990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56</xdr:row>
      <xdr:rowOff>145338</xdr:rowOff>
    </xdr:from>
    <xdr:to>
      <xdr:col>15</xdr:col>
      <xdr:colOff>180975</xdr:colOff>
      <xdr:row>58</xdr:row>
      <xdr:rowOff>16256</xdr:rowOff>
    </xdr:to>
    <xdr:cxnSp macro="">
      <xdr:nvCxnSpPr>
        <xdr:cNvPr id="258" name="直線コネクタ 257"/>
        <xdr:cNvCxnSpPr/>
      </xdr:nvCxnSpPr>
      <xdr:spPr>
        <a:xfrm>
          <a:off x="9639300" y="9746538"/>
          <a:ext cx="838200" cy="21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39133</xdr:rowOff>
    </xdr:from>
    <xdr:ext cx="534377" cy="259045"/>
    <xdr:sp macro="" textlink="">
      <xdr:nvSpPr>
        <xdr:cNvPr id="259" name="農林水産業費該当値テキスト"/>
        <xdr:cNvSpPr txBox="1"/>
      </xdr:nvSpPr>
      <xdr:spPr>
        <a:xfrm>
          <a:off x="10528300" y="98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12,620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94538</xdr:rowOff>
    </xdr:from>
    <xdr:to>
      <xdr:col>14</xdr:col>
      <xdr:colOff>79375</xdr:colOff>
      <xdr:row>57</xdr:row>
      <xdr:rowOff>24688</xdr:rowOff>
    </xdr:to>
    <xdr:sp macro="" textlink="">
      <xdr:nvSpPr>
        <xdr:cNvPr id="260" name="円/楕円 259"/>
        <xdr:cNvSpPr/>
      </xdr:nvSpPr>
      <xdr:spPr>
        <a:xfrm>
          <a:off x="9588500" y="969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145338</xdr:rowOff>
    </xdr:from>
    <xdr:to>
      <xdr:col>14</xdr:col>
      <xdr:colOff>28575</xdr:colOff>
      <xdr:row>57</xdr:row>
      <xdr:rowOff>140691</xdr:rowOff>
    </xdr:to>
    <xdr:cxnSp macro="">
      <xdr:nvCxnSpPr>
        <xdr:cNvPr id="261" name="直線コネクタ 260"/>
        <xdr:cNvCxnSpPr/>
      </xdr:nvCxnSpPr>
      <xdr:spPr>
        <a:xfrm flipV="1">
          <a:off x="8750300" y="9746538"/>
          <a:ext cx="889000" cy="16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447186</xdr:colOff>
      <xdr:row>57</xdr:row>
      <xdr:rowOff>15815</xdr:rowOff>
    </xdr:from>
    <xdr:ext cx="534377" cy="259045"/>
    <xdr:sp macro="" textlink="">
      <xdr:nvSpPr>
        <xdr:cNvPr id="262" name="テキスト ボックス 261"/>
        <xdr:cNvSpPr txBox="1"/>
      </xdr:nvSpPr>
      <xdr:spPr>
        <a:xfrm>
          <a:off x="9372111" y="978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89891</xdr:rowOff>
    </xdr:from>
    <xdr:to>
      <xdr:col>12</xdr:col>
      <xdr:colOff>561975</xdr:colOff>
      <xdr:row>58</xdr:row>
      <xdr:rowOff>20041</xdr:rowOff>
    </xdr:to>
    <xdr:sp macro="" textlink="">
      <xdr:nvSpPr>
        <xdr:cNvPr id="263" name="円/楕円 262"/>
        <xdr:cNvSpPr/>
      </xdr:nvSpPr>
      <xdr:spPr>
        <a:xfrm>
          <a:off x="8699500" y="986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307975</xdr:colOff>
      <xdr:row>57</xdr:row>
      <xdr:rowOff>140691</xdr:rowOff>
    </xdr:from>
    <xdr:to>
      <xdr:col>12</xdr:col>
      <xdr:colOff>511175</xdr:colOff>
      <xdr:row>58</xdr:row>
      <xdr:rowOff>103505</xdr:rowOff>
    </xdr:to>
    <xdr:cxnSp macro="">
      <xdr:nvCxnSpPr>
        <xdr:cNvPr id="264" name="直線コネクタ 263"/>
        <xdr:cNvCxnSpPr/>
      </xdr:nvCxnSpPr>
      <xdr:spPr>
        <a:xfrm flipV="1">
          <a:off x="7861300" y="9913341"/>
          <a:ext cx="889000" cy="13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243986</xdr:colOff>
      <xdr:row>58</xdr:row>
      <xdr:rowOff>11168</xdr:rowOff>
    </xdr:from>
    <xdr:ext cx="534377" cy="259045"/>
    <xdr:sp macro="" textlink="">
      <xdr:nvSpPr>
        <xdr:cNvPr id="265" name="テキスト ボックス 264"/>
        <xdr:cNvSpPr txBox="1"/>
      </xdr:nvSpPr>
      <xdr:spPr>
        <a:xfrm>
          <a:off x="8483111" y="995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52705</xdr:rowOff>
    </xdr:from>
    <xdr:to>
      <xdr:col>11</xdr:col>
      <xdr:colOff>358775</xdr:colOff>
      <xdr:row>58</xdr:row>
      <xdr:rowOff>154305</xdr:rowOff>
    </xdr:to>
    <xdr:sp macro="" textlink="">
      <xdr:nvSpPr>
        <xdr:cNvPr id="266" name="円/楕円 265"/>
        <xdr:cNvSpPr/>
      </xdr:nvSpPr>
      <xdr:spPr>
        <a:xfrm>
          <a:off x="7810500" y="999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104775</xdr:colOff>
      <xdr:row>58</xdr:row>
      <xdr:rowOff>103505</xdr:rowOff>
    </xdr:from>
    <xdr:to>
      <xdr:col>11</xdr:col>
      <xdr:colOff>307975</xdr:colOff>
      <xdr:row>58</xdr:row>
      <xdr:rowOff>162713</xdr:rowOff>
    </xdr:to>
    <xdr:cxnSp macro="">
      <xdr:nvCxnSpPr>
        <xdr:cNvPr id="267" name="直線コネクタ 266"/>
        <xdr:cNvCxnSpPr/>
      </xdr:nvCxnSpPr>
      <xdr:spPr>
        <a:xfrm flipV="1">
          <a:off x="6972300" y="10047605"/>
          <a:ext cx="889000" cy="5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40786</xdr:colOff>
      <xdr:row>58</xdr:row>
      <xdr:rowOff>145432</xdr:rowOff>
    </xdr:from>
    <xdr:ext cx="534377" cy="259045"/>
    <xdr:sp macro="" textlink="">
      <xdr:nvSpPr>
        <xdr:cNvPr id="268" name="テキスト ボックス 267"/>
        <xdr:cNvSpPr txBox="1"/>
      </xdr:nvSpPr>
      <xdr:spPr>
        <a:xfrm>
          <a:off x="7594111" y="1008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111913</xdr:rowOff>
    </xdr:from>
    <xdr:to>
      <xdr:col>10</xdr:col>
      <xdr:colOff>155575</xdr:colOff>
      <xdr:row>59</xdr:row>
      <xdr:rowOff>42063</xdr:rowOff>
    </xdr:to>
    <xdr:sp macro="" textlink="">
      <xdr:nvSpPr>
        <xdr:cNvPr id="269" name="円/楕円 268"/>
        <xdr:cNvSpPr/>
      </xdr:nvSpPr>
      <xdr:spPr>
        <a:xfrm>
          <a:off x="6921500" y="1005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33190</xdr:rowOff>
    </xdr:from>
    <xdr:ext cx="534377" cy="259045"/>
    <xdr:sp macro="" textlink="">
      <xdr:nvSpPr>
        <xdr:cNvPr id="270" name="テキスト ボックス 269"/>
        <xdr:cNvSpPr txBox="1"/>
      </xdr:nvSpPr>
      <xdr:spPr>
        <a:xfrm>
          <a:off x="6705111" y="101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271" name="正方形/長方形 2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422275</xdr:colOff>
      <xdr:row>65</xdr:row>
      <xdr:rowOff>57150</xdr:rowOff>
    </xdr:from>
    <xdr:to>
      <xdr:col>11</xdr:col>
      <xdr:colOff>574675</xdr:colOff>
      <xdr:row>66</xdr:row>
      <xdr:rowOff>139700</xdr:rowOff>
    </xdr:to>
    <xdr:sp macro="" textlink="">
      <xdr:nvSpPr>
        <xdr:cNvPr id="272" name="正方形/長方形 271"/>
        <xdr:cNvSpPr/>
      </xdr:nvSpPr>
      <xdr:spPr>
        <a:xfrm>
          <a:off x="660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66</xdr:row>
      <xdr:rowOff>88900</xdr:rowOff>
    </xdr:from>
    <xdr:to>
      <xdr:col>11</xdr:col>
      <xdr:colOff>574675</xdr:colOff>
      <xdr:row>68</xdr:row>
      <xdr:rowOff>0</xdr:rowOff>
    </xdr:to>
    <xdr:sp macro="" textlink="">
      <xdr:nvSpPr>
        <xdr:cNvPr id="273" name="正方形/長方形 272"/>
        <xdr:cNvSpPr/>
      </xdr:nvSpPr>
      <xdr:spPr>
        <a:xfrm>
          <a:off x="660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11</xdr:col>
      <xdr:colOff>320675</xdr:colOff>
      <xdr:row>65</xdr:row>
      <xdr:rowOff>57150</xdr:rowOff>
    </xdr:from>
    <xdr:to>
      <xdr:col>13</xdr:col>
      <xdr:colOff>473075</xdr:colOff>
      <xdr:row>66</xdr:row>
      <xdr:rowOff>139700</xdr:rowOff>
    </xdr:to>
    <xdr:sp macro="" textlink="">
      <xdr:nvSpPr>
        <xdr:cNvPr id="274" name="正方形/長方形 273"/>
        <xdr:cNvSpPr/>
      </xdr:nvSpPr>
      <xdr:spPr>
        <a:xfrm>
          <a:off x="78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11</xdr:col>
      <xdr:colOff>320675</xdr:colOff>
      <xdr:row>66</xdr:row>
      <xdr:rowOff>88900</xdr:rowOff>
    </xdr:from>
    <xdr:to>
      <xdr:col>13</xdr:col>
      <xdr:colOff>473075</xdr:colOff>
      <xdr:row>68</xdr:row>
      <xdr:rowOff>0</xdr:rowOff>
    </xdr:to>
    <xdr:sp macro="" textlink="">
      <xdr:nvSpPr>
        <xdr:cNvPr id="275" name="正方形/長方形 274"/>
        <xdr:cNvSpPr/>
      </xdr:nvSpPr>
      <xdr:spPr>
        <a:xfrm>
          <a:off x="78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276" name="正方形/長方形 2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277" name="テキスト ボックス 2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278" name="直線コネクタ 2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279" name="直線コネクタ 2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280" name="テキスト ボックス 2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281" name="直線コネクタ 2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144434</xdr:rowOff>
    </xdr:from>
    <xdr:ext cx="467179" cy="259045"/>
    <xdr:sp macro="" textlink="">
      <xdr:nvSpPr>
        <xdr:cNvPr id="282" name="テキスト ボックス 281"/>
        <xdr:cNvSpPr txBox="1"/>
      </xdr:nvSpPr>
      <xdr:spPr>
        <a:xfrm>
          <a:off x="6136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283" name="直線コネクタ 2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160762</xdr:rowOff>
    </xdr:from>
    <xdr:ext cx="467179" cy="259045"/>
    <xdr:sp macro="" textlink="">
      <xdr:nvSpPr>
        <xdr:cNvPr id="284" name="テキスト ボックス 283"/>
        <xdr:cNvSpPr txBox="1"/>
      </xdr:nvSpPr>
      <xdr:spPr>
        <a:xfrm>
          <a:off x="6136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285" name="直線コネクタ 2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73</xdr:row>
      <xdr:rowOff>5642</xdr:rowOff>
    </xdr:from>
    <xdr:ext cx="467179" cy="259045"/>
    <xdr:sp macro="" textlink="">
      <xdr:nvSpPr>
        <xdr:cNvPr id="286" name="テキスト ボックス 285"/>
        <xdr:cNvSpPr txBox="1"/>
      </xdr:nvSpPr>
      <xdr:spPr>
        <a:xfrm>
          <a:off x="6136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287" name="直線コネクタ 2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288" name="テキスト ボックス 2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289" name="直線コネクタ 2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290" name="テキスト ボックス 28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291" name="直線コネクタ 2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292" name="テキスト ボックス 2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2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81</xdr:row>
      <xdr:rowOff>80027</xdr:rowOff>
    </xdr:from>
    <xdr:ext cx="762000" cy="259045"/>
    <xdr:sp macro="" textlink="">
      <xdr:nvSpPr>
        <xdr:cNvPr id="294" name="テキスト ボックス 29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295" name="テキスト ボックス 29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296" name="テキスト ボックス 29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297" name="テキスト ボックス 29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298" name="テキスト ボックス 29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162052</xdr:rowOff>
    </xdr:from>
    <xdr:to>
      <xdr:col>15</xdr:col>
      <xdr:colOff>231775</xdr:colOff>
      <xdr:row>78</xdr:row>
      <xdr:rowOff>92202</xdr:rowOff>
    </xdr:to>
    <xdr:sp macro="" textlink="">
      <xdr:nvSpPr>
        <xdr:cNvPr id="299" name="円/楕円 298"/>
        <xdr:cNvSpPr/>
      </xdr:nvSpPr>
      <xdr:spPr>
        <a:xfrm>
          <a:off x="10426700" y="1336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77</xdr:row>
      <xdr:rowOff>54248</xdr:rowOff>
    </xdr:from>
    <xdr:to>
      <xdr:col>15</xdr:col>
      <xdr:colOff>180975</xdr:colOff>
      <xdr:row>78</xdr:row>
      <xdr:rowOff>41402</xdr:rowOff>
    </xdr:to>
    <xdr:cxnSp macro="">
      <xdr:nvCxnSpPr>
        <xdr:cNvPr id="300" name="直線コネクタ 299"/>
        <xdr:cNvCxnSpPr/>
      </xdr:nvCxnSpPr>
      <xdr:spPr>
        <a:xfrm>
          <a:off x="9639300" y="13255898"/>
          <a:ext cx="838200" cy="15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64279</xdr:rowOff>
    </xdr:from>
    <xdr:ext cx="469744" cy="259045"/>
    <xdr:sp macro="" textlink="">
      <xdr:nvSpPr>
        <xdr:cNvPr id="301" name="商工費該当値テキスト"/>
        <xdr:cNvSpPr txBox="1"/>
      </xdr:nvSpPr>
      <xdr:spPr>
        <a:xfrm>
          <a:off x="10528300" y="1326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3448</xdr:rowOff>
    </xdr:from>
    <xdr:to>
      <xdr:col>14</xdr:col>
      <xdr:colOff>79375</xdr:colOff>
      <xdr:row>77</xdr:row>
      <xdr:rowOff>105048</xdr:rowOff>
    </xdr:to>
    <xdr:sp macro="" textlink="">
      <xdr:nvSpPr>
        <xdr:cNvPr id="302" name="円/楕円 301"/>
        <xdr:cNvSpPr/>
      </xdr:nvSpPr>
      <xdr:spPr>
        <a:xfrm>
          <a:off x="9588500" y="1320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54248</xdr:rowOff>
    </xdr:from>
    <xdr:to>
      <xdr:col>14</xdr:col>
      <xdr:colOff>28575</xdr:colOff>
      <xdr:row>78</xdr:row>
      <xdr:rowOff>49022</xdr:rowOff>
    </xdr:to>
    <xdr:cxnSp macro="">
      <xdr:nvCxnSpPr>
        <xdr:cNvPr id="303" name="直線コネクタ 302"/>
        <xdr:cNvCxnSpPr/>
      </xdr:nvCxnSpPr>
      <xdr:spPr>
        <a:xfrm flipV="1">
          <a:off x="8750300" y="13255898"/>
          <a:ext cx="889000" cy="16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479502</xdr:colOff>
      <xdr:row>77</xdr:row>
      <xdr:rowOff>96175</xdr:rowOff>
    </xdr:from>
    <xdr:ext cx="469744" cy="259045"/>
    <xdr:sp macro="" textlink="">
      <xdr:nvSpPr>
        <xdr:cNvPr id="304" name="テキスト ボックス 303"/>
        <xdr:cNvSpPr txBox="1"/>
      </xdr:nvSpPr>
      <xdr:spPr>
        <a:xfrm>
          <a:off x="9404427" y="1329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169672</xdr:rowOff>
    </xdr:from>
    <xdr:to>
      <xdr:col>12</xdr:col>
      <xdr:colOff>561975</xdr:colOff>
      <xdr:row>78</xdr:row>
      <xdr:rowOff>99822</xdr:rowOff>
    </xdr:to>
    <xdr:sp macro="" textlink="">
      <xdr:nvSpPr>
        <xdr:cNvPr id="305" name="円/楕円 304"/>
        <xdr:cNvSpPr/>
      </xdr:nvSpPr>
      <xdr:spPr>
        <a:xfrm>
          <a:off x="8699500" y="133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307975</xdr:colOff>
      <xdr:row>78</xdr:row>
      <xdr:rowOff>49022</xdr:rowOff>
    </xdr:from>
    <xdr:to>
      <xdr:col>12</xdr:col>
      <xdr:colOff>511175</xdr:colOff>
      <xdr:row>78</xdr:row>
      <xdr:rowOff>61759</xdr:rowOff>
    </xdr:to>
    <xdr:cxnSp macro="">
      <xdr:nvCxnSpPr>
        <xdr:cNvPr id="306" name="直線コネクタ 305"/>
        <xdr:cNvCxnSpPr/>
      </xdr:nvCxnSpPr>
      <xdr:spPr>
        <a:xfrm flipV="1">
          <a:off x="7861300" y="13422122"/>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276302</xdr:colOff>
      <xdr:row>78</xdr:row>
      <xdr:rowOff>90949</xdr:rowOff>
    </xdr:from>
    <xdr:ext cx="469744" cy="259045"/>
    <xdr:sp macro="" textlink="">
      <xdr:nvSpPr>
        <xdr:cNvPr id="307" name="テキスト ボックス 306"/>
        <xdr:cNvSpPr txBox="1"/>
      </xdr:nvSpPr>
      <xdr:spPr>
        <a:xfrm>
          <a:off x="8515427" y="134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10959</xdr:rowOff>
    </xdr:from>
    <xdr:to>
      <xdr:col>11</xdr:col>
      <xdr:colOff>358775</xdr:colOff>
      <xdr:row>78</xdr:row>
      <xdr:rowOff>112559</xdr:rowOff>
    </xdr:to>
    <xdr:sp macro="" textlink="">
      <xdr:nvSpPr>
        <xdr:cNvPr id="308" name="円/楕円 307"/>
        <xdr:cNvSpPr/>
      </xdr:nvSpPr>
      <xdr:spPr>
        <a:xfrm>
          <a:off x="7810500" y="1338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104775</xdr:colOff>
      <xdr:row>78</xdr:row>
      <xdr:rowOff>50764</xdr:rowOff>
    </xdr:from>
    <xdr:to>
      <xdr:col>11</xdr:col>
      <xdr:colOff>307975</xdr:colOff>
      <xdr:row>78</xdr:row>
      <xdr:rowOff>61759</xdr:rowOff>
    </xdr:to>
    <xdr:cxnSp macro="">
      <xdr:nvCxnSpPr>
        <xdr:cNvPr id="309" name="直線コネクタ 308"/>
        <xdr:cNvCxnSpPr/>
      </xdr:nvCxnSpPr>
      <xdr:spPr>
        <a:xfrm>
          <a:off x="6972300" y="13423864"/>
          <a:ext cx="889000" cy="1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73102</xdr:colOff>
      <xdr:row>78</xdr:row>
      <xdr:rowOff>103686</xdr:rowOff>
    </xdr:from>
    <xdr:ext cx="469744" cy="259045"/>
    <xdr:sp macro="" textlink="">
      <xdr:nvSpPr>
        <xdr:cNvPr id="310" name="テキスト ボックス 309"/>
        <xdr:cNvSpPr txBox="1"/>
      </xdr:nvSpPr>
      <xdr:spPr>
        <a:xfrm>
          <a:off x="7626427" y="1347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171414</xdr:rowOff>
    </xdr:from>
    <xdr:to>
      <xdr:col>10</xdr:col>
      <xdr:colOff>155575</xdr:colOff>
      <xdr:row>78</xdr:row>
      <xdr:rowOff>101564</xdr:rowOff>
    </xdr:to>
    <xdr:sp macro="" textlink="">
      <xdr:nvSpPr>
        <xdr:cNvPr id="311" name="円/楕円 310"/>
        <xdr:cNvSpPr/>
      </xdr:nvSpPr>
      <xdr:spPr>
        <a:xfrm>
          <a:off x="6921500" y="133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92691</xdr:rowOff>
    </xdr:from>
    <xdr:ext cx="469744" cy="259045"/>
    <xdr:sp macro="" textlink="">
      <xdr:nvSpPr>
        <xdr:cNvPr id="312" name="テキスト ボックス 311"/>
        <xdr:cNvSpPr txBox="1"/>
      </xdr:nvSpPr>
      <xdr:spPr>
        <a:xfrm>
          <a:off x="6737427" y="134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313" name="正方形/長方形 31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422275</xdr:colOff>
      <xdr:row>85</xdr:row>
      <xdr:rowOff>57150</xdr:rowOff>
    </xdr:from>
    <xdr:to>
      <xdr:col>11</xdr:col>
      <xdr:colOff>574675</xdr:colOff>
      <xdr:row>86</xdr:row>
      <xdr:rowOff>139700</xdr:rowOff>
    </xdr:to>
    <xdr:sp macro="" textlink="">
      <xdr:nvSpPr>
        <xdr:cNvPr id="314" name="正方形/長方形 313"/>
        <xdr:cNvSpPr/>
      </xdr:nvSpPr>
      <xdr:spPr>
        <a:xfrm>
          <a:off x="660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86</xdr:row>
      <xdr:rowOff>88900</xdr:rowOff>
    </xdr:from>
    <xdr:to>
      <xdr:col>11</xdr:col>
      <xdr:colOff>574675</xdr:colOff>
      <xdr:row>88</xdr:row>
      <xdr:rowOff>0</xdr:rowOff>
    </xdr:to>
    <xdr:sp macro="" textlink="">
      <xdr:nvSpPr>
        <xdr:cNvPr id="315" name="正方形/長方形 314"/>
        <xdr:cNvSpPr/>
      </xdr:nvSpPr>
      <xdr:spPr>
        <a:xfrm>
          <a:off x="660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11</xdr:col>
      <xdr:colOff>320675</xdr:colOff>
      <xdr:row>85</xdr:row>
      <xdr:rowOff>57150</xdr:rowOff>
    </xdr:from>
    <xdr:to>
      <xdr:col>13</xdr:col>
      <xdr:colOff>473075</xdr:colOff>
      <xdr:row>86</xdr:row>
      <xdr:rowOff>139700</xdr:rowOff>
    </xdr:to>
    <xdr:sp macro="" textlink="">
      <xdr:nvSpPr>
        <xdr:cNvPr id="316" name="正方形/長方形 315"/>
        <xdr:cNvSpPr/>
      </xdr:nvSpPr>
      <xdr:spPr>
        <a:xfrm>
          <a:off x="78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11</xdr:col>
      <xdr:colOff>320675</xdr:colOff>
      <xdr:row>86</xdr:row>
      <xdr:rowOff>88900</xdr:rowOff>
    </xdr:from>
    <xdr:to>
      <xdr:col>13</xdr:col>
      <xdr:colOff>473075</xdr:colOff>
      <xdr:row>88</xdr:row>
      <xdr:rowOff>0</xdr:rowOff>
    </xdr:to>
    <xdr:sp macro="" textlink="">
      <xdr:nvSpPr>
        <xdr:cNvPr id="317" name="正方形/長方形 316"/>
        <xdr:cNvSpPr/>
      </xdr:nvSpPr>
      <xdr:spPr>
        <a:xfrm>
          <a:off x="78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318" name="正方形/長方形 31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319" name="テキスト ボックス 31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320" name="直線コネクタ 31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321" name="テキスト ボックス 32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322" name="直線コネクタ 32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323" name="テキスト ボックス 32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324" name="直線コネクタ 32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325" name="テキスト ボックス 32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326" name="直線コネクタ 32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327" name="テキスト ボックス 32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328" name="直線コネクタ 32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329" name="テキスト ボックス 32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330" name="直線コネクタ 32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331" name="テキスト ボックス 330"/>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332" name="直線コネクタ 3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333" name="テキスト ボックス 33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33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101</xdr:row>
      <xdr:rowOff>80027</xdr:rowOff>
    </xdr:from>
    <xdr:ext cx="762000" cy="259045"/>
    <xdr:sp macro="" textlink="">
      <xdr:nvSpPr>
        <xdr:cNvPr id="335" name="テキスト ボックス 33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336" name="テキスト ボックス 33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337" name="テキスト ボックス 33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338" name="テキスト ボックス 33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339" name="テキスト ボックス 33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140945</xdr:rowOff>
    </xdr:from>
    <xdr:to>
      <xdr:col>15</xdr:col>
      <xdr:colOff>231775</xdr:colOff>
      <xdr:row>97</xdr:row>
      <xdr:rowOff>71095</xdr:rowOff>
    </xdr:to>
    <xdr:sp macro="" textlink="">
      <xdr:nvSpPr>
        <xdr:cNvPr id="340" name="円/楕円 339"/>
        <xdr:cNvSpPr/>
      </xdr:nvSpPr>
      <xdr:spPr>
        <a:xfrm>
          <a:off x="10426700" y="166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97</xdr:row>
      <xdr:rowOff>20295</xdr:rowOff>
    </xdr:from>
    <xdr:to>
      <xdr:col>15</xdr:col>
      <xdr:colOff>180975</xdr:colOff>
      <xdr:row>97</xdr:row>
      <xdr:rowOff>155245</xdr:rowOff>
    </xdr:to>
    <xdr:cxnSp macro="">
      <xdr:nvCxnSpPr>
        <xdr:cNvPr id="341" name="直線コネクタ 340"/>
        <xdr:cNvCxnSpPr/>
      </xdr:nvCxnSpPr>
      <xdr:spPr>
        <a:xfrm flipV="1">
          <a:off x="9639300" y="16650945"/>
          <a:ext cx="838200" cy="13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43172</xdr:rowOff>
    </xdr:from>
    <xdr:ext cx="534377" cy="259045"/>
    <xdr:sp macro="" textlink="">
      <xdr:nvSpPr>
        <xdr:cNvPr id="342" name="土木費該当値テキスト"/>
        <xdr:cNvSpPr txBox="1"/>
      </xdr:nvSpPr>
      <xdr:spPr>
        <a:xfrm>
          <a:off x="10528300" y="1650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34,817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104445</xdr:rowOff>
    </xdr:from>
    <xdr:to>
      <xdr:col>14</xdr:col>
      <xdr:colOff>79375</xdr:colOff>
      <xdr:row>98</xdr:row>
      <xdr:rowOff>34595</xdr:rowOff>
    </xdr:to>
    <xdr:sp macro="" textlink="">
      <xdr:nvSpPr>
        <xdr:cNvPr id="343" name="円/楕円 342"/>
        <xdr:cNvSpPr/>
      </xdr:nvSpPr>
      <xdr:spPr>
        <a:xfrm>
          <a:off x="9588500" y="167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155245</xdr:rowOff>
    </xdr:from>
    <xdr:to>
      <xdr:col>14</xdr:col>
      <xdr:colOff>28575</xdr:colOff>
      <xdr:row>98</xdr:row>
      <xdr:rowOff>38658</xdr:rowOff>
    </xdr:to>
    <xdr:cxnSp macro="">
      <xdr:nvCxnSpPr>
        <xdr:cNvPr id="344" name="直線コネクタ 343"/>
        <xdr:cNvCxnSpPr/>
      </xdr:nvCxnSpPr>
      <xdr:spPr>
        <a:xfrm flipV="1">
          <a:off x="8750300" y="16785895"/>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447186</xdr:colOff>
      <xdr:row>98</xdr:row>
      <xdr:rowOff>25722</xdr:rowOff>
    </xdr:from>
    <xdr:ext cx="534377" cy="259045"/>
    <xdr:sp macro="" textlink="">
      <xdr:nvSpPr>
        <xdr:cNvPr id="345" name="テキスト ボックス 344"/>
        <xdr:cNvSpPr txBox="1"/>
      </xdr:nvSpPr>
      <xdr:spPr>
        <a:xfrm>
          <a:off x="9372111" y="1682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33,046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159308</xdr:rowOff>
    </xdr:from>
    <xdr:to>
      <xdr:col>12</xdr:col>
      <xdr:colOff>561975</xdr:colOff>
      <xdr:row>98</xdr:row>
      <xdr:rowOff>89458</xdr:rowOff>
    </xdr:to>
    <xdr:sp macro="" textlink="">
      <xdr:nvSpPr>
        <xdr:cNvPr id="346" name="円/楕円 345"/>
        <xdr:cNvSpPr/>
      </xdr:nvSpPr>
      <xdr:spPr>
        <a:xfrm>
          <a:off x="8699500" y="1678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307975</xdr:colOff>
      <xdr:row>98</xdr:row>
      <xdr:rowOff>38658</xdr:rowOff>
    </xdr:from>
    <xdr:to>
      <xdr:col>12</xdr:col>
      <xdr:colOff>511175</xdr:colOff>
      <xdr:row>98</xdr:row>
      <xdr:rowOff>155093</xdr:rowOff>
    </xdr:to>
    <xdr:cxnSp macro="">
      <xdr:nvCxnSpPr>
        <xdr:cNvPr id="347" name="直線コネクタ 346"/>
        <xdr:cNvCxnSpPr/>
      </xdr:nvCxnSpPr>
      <xdr:spPr>
        <a:xfrm flipV="1">
          <a:off x="7861300" y="16840758"/>
          <a:ext cx="889000" cy="11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243986</xdr:colOff>
      <xdr:row>98</xdr:row>
      <xdr:rowOff>80585</xdr:rowOff>
    </xdr:from>
    <xdr:ext cx="534377" cy="259045"/>
    <xdr:sp macro="" textlink="">
      <xdr:nvSpPr>
        <xdr:cNvPr id="348" name="テキスト ボックス 347"/>
        <xdr:cNvSpPr txBox="1"/>
      </xdr:nvSpPr>
      <xdr:spPr>
        <a:xfrm>
          <a:off x="8483111" y="168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32,326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104293</xdr:rowOff>
    </xdr:from>
    <xdr:to>
      <xdr:col>11</xdr:col>
      <xdr:colOff>358775</xdr:colOff>
      <xdr:row>99</xdr:row>
      <xdr:rowOff>34443</xdr:rowOff>
    </xdr:to>
    <xdr:sp macro="" textlink="">
      <xdr:nvSpPr>
        <xdr:cNvPr id="349" name="円/楕円 348"/>
        <xdr:cNvSpPr/>
      </xdr:nvSpPr>
      <xdr:spPr>
        <a:xfrm>
          <a:off x="7810500" y="169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104775</xdr:colOff>
      <xdr:row>98</xdr:row>
      <xdr:rowOff>112801</xdr:rowOff>
    </xdr:from>
    <xdr:to>
      <xdr:col>11</xdr:col>
      <xdr:colOff>307975</xdr:colOff>
      <xdr:row>98</xdr:row>
      <xdr:rowOff>155093</xdr:rowOff>
    </xdr:to>
    <xdr:cxnSp macro="">
      <xdr:nvCxnSpPr>
        <xdr:cNvPr id="350" name="直線コネクタ 349"/>
        <xdr:cNvCxnSpPr/>
      </xdr:nvCxnSpPr>
      <xdr:spPr>
        <a:xfrm>
          <a:off x="6972300" y="16914901"/>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40786</xdr:colOff>
      <xdr:row>99</xdr:row>
      <xdr:rowOff>25570</xdr:rowOff>
    </xdr:from>
    <xdr:ext cx="534377" cy="259045"/>
    <xdr:sp macro="" textlink="">
      <xdr:nvSpPr>
        <xdr:cNvPr id="351" name="テキスト ボックス 350"/>
        <xdr:cNvSpPr txBox="1"/>
      </xdr:nvSpPr>
      <xdr:spPr>
        <a:xfrm>
          <a:off x="7594111" y="1699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62001</xdr:rowOff>
    </xdr:from>
    <xdr:to>
      <xdr:col>10</xdr:col>
      <xdr:colOff>155575</xdr:colOff>
      <xdr:row>98</xdr:row>
      <xdr:rowOff>163601</xdr:rowOff>
    </xdr:to>
    <xdr:sp macro="" textlink="">
      <xdr:nvSpPr>
        <xdr:cNvPr id="352" name="円/楕円 351"/>
        <xdr:cNvSpPr/>
      </xdr:nvSpPr>
      <xdr:spPr>
        <a:xfrm>
          <a:off x="6921500" y="1686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154728</xdr:rowOff>
    </xdr:from>
    <xdr:ext cx="534377" cy="259045"/>
    <xdr:sp macro="" textlink="">
      <xdr:nvSpPr>
        <xdr:cNvPr id="353" name="テキスト ボックス 352"/>
        <xdr:cNvSpPr txBox="1"/>
      </xdr:nvSpPr>
      <xdr:spPr>
        <a:xfrm>
          <a:off x="6705111" y="1695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354" name="正方形/長方形 3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73025</xdr:colOff>
      <xdr:row>25</xdr:row>
      <xdr:rowOff>57150</xdr:rowOff>
    </xdr:from>
    <xdr:to>
      <xdr:col>20</xdr:col>
      <xdr:colOff>225425</xdr:colOff>
      <xdr:row>26</xdr:row>
      <xdr:rowOff>139700</xdr:rowOff>
    </xdr:to>
    <xdr:sp macro="" textlink="">
      <xdr:nvSpPr>
        <xdr:cNvPr id="355" name="正方形/長方形 354"/>
        <xdr:cNvSpPr/>
      </xdr:nvSpPr>
      <xdr:spPr>
        <a:xfrm>
          <a:off x="1244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26</xdr:row>
      <xdr:rowOff>88900</xdr:rowOff>
    </xdr:from>
    <xdr:to>
      <xdr:col>20</xdr:col>
      <xdr:colOff>225425</xdr:colOff>
      <xdr:row>28</xdr:row>
      <xdr:rowOff>0</xdr:rowOff>
    </xdr:to>
    <xdr:sp macro="" textlink="">
      <xdr:nvSpPr>
        <xdr:cNvPr id="356" name="正方形/長方形 355"/>
        <xdr:cNvSpPr/>
      </xdr:nvSpPr>
      <xdr:spPr>
        <a:xfrm>
          <a:off x="1244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19</xdr:col>
      <xdr:colOff>657225</xdr:colOff>
      <xdr:row>25</xdr:row>
      <xdr:rowOff>57150</xdr:rowOff>
    </xdr:from>
    <xdr:to>
      <xdr:col>22</xdr:col>
      <xdr:colOff>123825</xdr:colOff>
      <xdr:row>26</xdr:row>
      <xdr:rowOff>139700</xdr:rowOff>
    </xdr:to>
    <xdr:sp macro="" textlink="">
      <xdr:nvSpPr>
        <xdr:cNvPr id="357" name="正方形/長方形 356"/>
        <xdr:cNvSpPr/>
      </xdr:nvSpPr>
      <xdr:spPr>
        <a:xfrm>
          <a:off x="1371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19</xdr:col>
      <xdr:colOff>657225</xdr:colOff>
      <xdr:row>26</xdr:row>
      <xdr:rowOff>88900</xdr:rowOff>
    </xdr:from>
    <xdr:to>
      <xdr:col>22</xdr:col>
      <xdr:colOff>123825</xdr:colOff>
      <xdr:row>28</xdr:row>
      <xdr:rowOff>0</xdr:rowOff>
    </xdr:to>
    <xdr:sp macro="" textlink="">
      <xdr:nvSpPr>
        <xdr:cNvPr id="358" name="正方形/長方形 357"/>
        <xdr:cNvSpPr/>
      </xdr:nvSpPr>
      <xdr:spPr>
        <a:xfrm>
          <a:off x="1371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359" name="正方形/長方形 35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360" name="テキスト ボックス 35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361" name="直線コネクタ 36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362" name="テキスト ボックス 361"/>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363" name="直線コネクタ 36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364" name="テキスト ボックス 36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365" name="直線コネクタ 36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366" name="テキスト ボックス 36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367" name="直線コネクタ 36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368" name="テキスト ボックス 36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17,000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369" name="直線コネクタ 36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370" name="テキスト ボックス 36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371" name="直線コネクタ 37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372" name="テキスト ボックス 37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19,000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373" name="直線コネクタ 37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374" name="テキスト ボックス 37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375" name="直線コネクタ 37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376" name="テキスト ボックス 37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37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41</xdr:row>
      <xdr:rowOff>80027</xdr:rowOff>
    </xdr:from>
    <xdr:ext cx="762000" cy="259045"/>
    <xdr:sp macro="" textlink="">
      <xdr:nvSpPr>
        <xdr:cNvPr id="378" name="テキスト ボックス 37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379" name="テキスト ボックス 37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380" name="テキスト ボックス 37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381" name="テキスト ボックス 38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382" name="テキスト ボックス 38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140498</xdr:rowOff>
    </xdr:from>
    <xdr:to>
      <xdr:col>23</xdr:col>
      <xdr:colOff>568325</xdr:colOff>
      <xdr:row>39</xdr:row>
      <xdr:rowOff>70648</xdr:rowOff>
    </xdr:to>
    <xdr:sp macro="" textlink="">
      <xdr:nvSpPr>
        <xdr:cNvPr id="383" name="円/楕円 382"/>
        <xdr:cNvSpPr/>
      </xdr:nvSpPr>
      <xdr:spPr>
        <a:xfrm>
          <a:off x="16268700" y="665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38</xdr:row>
      <xdr:rowOff>170071</xdr:rowOff>
    </xdr:from>
    <xdr:to>
      <xdr:col>23</xdr:col>
      <xdr:colOff>517525</xdr:colOff>
      <xdr:row>39</xdr:row>
      <xdr:rowOff>19848</xdr:rowOff>
    </xdr:to>
    <xdr:cxnSp macro="">
      <xdr:nvCxnSpPr>
        <xdr:cNvPr id="384" name="直線コネクタ 383"/>
        <xdr:cNvCxnSpPr/>
      </xdr:nvCxnSpPr>
      <xdr:spPr>
        <a:xfrm>
          <a:off x="15481300" y="6685171"/>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42725</xdr:rowOff>
    </xdr:from>
    <xdr:ext cx="534377" cy="259045"/>
    <xdr:sp macro="" textlink="">
      <xdr:nvSpPr>
        <xdr:cNvPr id="385" name="消防費該当値テキスト"/>
        <xdr:cNvSpPr txBox="1"/>
      </xdr:nvSpPr>
      <xdr:spPr>
        <a:xfrm>
          <a:off x="16370300" y="655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15,242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119271</xdr:rowOff>
    </xdr:from>
    <xdr:to>
      <xdr:col>22</xdr:col>
      <xdr:colOff>415925</xdr:colOff>
      <xdr:row>39</xdr:row>
      <xdr:rowOff>49421</xdr:rowOff>
    </xdr:to>
    <xdr:sp macro="" textlink="">
      <xdr:nvSpPr>
        <xdr:cNvPr id="386" name="円/楕円 385"/>
        <xdr:cNvSpPr/>
      </xdr:nvSpPr>
      <xdr:spPr>
        <a:xfrm>
          <a:off x="15430500" y="66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168439</xdr:rowOff>
    </xdr:from>
    <xdr:to>
      <xdr:col>22</xdr:col>
      <xdr:colOff>365125</xdr:colOff>
      <xdr:row>38</xdr:row>
      <xdr:rowOff>170071</xdr:rowOff>
    </xdr:to>
    <xdr:cxnSp macro="">
      <xdr:nvCxnSpPr>
        <xdr:cNvPr id="387" name="直線コネクタ 386"/>
        <xdr:cNvCxnSpPr/>
      </xdr:nvCxnSpPr>
      <xdr:spPr>
        <a:xfrm>
          <a:off x="14592300" y="668353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97936</xdr:colOff>
      <xdr:row>39</xdr:row>
      <xdr:rowOff>40548</xdr:rowOff>
    </xdr:from>
    <xdr:ext cx="534377" cy="259045"/>
    <xdr:sp macro="" textlink="">
      <xdr:nvSpPr>
        <xdr:cNvPr id="388" name="テキスト ボックス 387"/>
        <xdr:cNvSpPr txBox="1"/>
      </xdr:nvSpPr>
      <xdr:spPr>
        <a:xfrm>
          <a:off x="15214111" y="672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117639</xdr:rowOff>
    </xdr:from>
    <xdr:to>
      <xdr:col>21</xdr:col>
      <xdr:colOff>212725</xdr:colOff>
      <xdr:row>39</xdr:row>
      <xdr:rowOff>47789</xdr:rowOff>
    </xdr:to>
    <xdr:sp macro="" textlink="">
      <xdr:nvSpPr>
        <xdr:cNvPr id="389" name="円/楕円 388"/>
        <xdr:cNvSpPr/>
      </xdr:nvSpPr>
      <xdr:spPr>
        <a:xfrm>
          <a:off x="14541500" y="663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644525</xdr:colOff>
      <xdr:row>38</xdr:row>
      <xdr:rowOff>168439</xdr:rowOff>
    </xdr:from>
    <xdr:to>
      <xdr:col>21</xdr:col>
      <xdr:colOff>161925</xdr:colOff>
      <xdr:row>39</xdr:row>
      <xdr:rowOff>148517</xdr:rowOff>
    </xdr:to>
    <xdr:cxnSp macro="">
      <xdr:nvCxnSpPr>
        <xdr:cNvPr id="390" name="直線コネクタ 389"/>
        <xdr:cNvCxnSpPr/>
      </xdr:nvCxnSpPr>
      <xdr:spPr>
        <a:xfrm flipV="1">
          <a:off x="13703300" y="6683539"/>
          <a:ext cx="889000" cy="15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580536</xdr:colOff>
      <xdr:row>37</xdr:row>
      <xdr:rowOff>64315</xdr:rowOff>
    </xdr:from>
    <xdr:ext cx="534377" cy="259045"/>
    <xdr:sp macro="" textlink="">
      <xdr:nvSpPr>
        <xdr:cNvPr id="391" name="テキスト ボックス 390"/>
        <xdr:cNvSpPr txBox="1"/>
      </xdr:nvSpPr>
      <xdr:spPr>
        <a:xfrm>
          <a:off x="14325111" y="640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15,312</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97717</xdr:rowOff>
    </xdr:from>
    <xdr:to>
      <xdr:col>20</xdr:col>
      <xdr:colOff>9525</xdr:colOff>
      <xdr:row>40</xdr:row>
      <xdr:rowOff>27867</xdr:rowOff>
    </xdr:to>
    <xdr:sp macro="" textlink="">
      <xdr:nvSpPr>
        <xdr:cNvPr id="392" name="円/楕円 391"/>
        <xdr:cNvSpPr/>
      </xdr:nvSpPr>
      <xdr:spPr>
        <a:xfrm>
          <a:off x="13652500" y="678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441325</xdr:colOff>
      <xdr:row>39</xdr:row>
      <xdr:rowOff>141660</xdr:rowOff>
    </xdr:from>
    <xdr:to>
      <xdr:col>19</xdr:col>
      <xdr:colOff>644525</xdr:colOff>
      <xdr:row>39</xdr:row>
      <xdr:rowOff>148517</xdr:rowOff>
    </xdr:to>
    <xdr:cxnSp macro="">
      <xdr:nvCxnSpPr>
        <xdr:cNvPr id="393" name="直線コネクタ 392"/>
        <xdr:cNvCxnSpPr/>
      </xdr:nvCxnSpPr>
      <xdr:spPr>
        <a:xfrm>
          <a:off x="12814300" y="682821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377336</xdr:colOff>
      <xdr:row>40</xdr:row>
      <xdr:rowOff>18994</xdr:rowOff>
    </xdr:from>
    <xdr:ext cx="534377" cy="259045"/>
    <xdr:sp macro="" textlink="">
      <xdr:nvSpPr>
        <xdr:cNvPr id="394" name="テキスト ボックス 393"/>
        <xdr:cNvSpPr txBox="1"/>
      </xdr:nvSpPr>
      <xdr:spPr>
        <a:xfrm>
          <a:off x="13436111" y="687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14,848</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90860</xdr:rowOff>
    </xdr:from>
    <xdr:to>
      <xdr:col>18</xdr:col>
      <xdr:colOff>492125</xdr:colOff>
      <xdr:row>40</xdr:row>
      <xdr:rowOff>21010</xdr:rowOff>
    </xdr:to>
    <xdr:sp macro="" textlink="">
      <xdr:nvSpPr>
        <xdr:cNvPr id="395" name="円/楕円 394"/>
        <xdr:cNvSpPr/>
      </xdr:nvSpPr>
      <xdr:spPr>
        <a:xfrm>
          <a:off x="12763500" y="677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40</xdr:row>
      <xdr:rowOff>12137</xdr:rowOff>
    </xdr:from>
    <xdr:ext cx="534377" cy="259045"/>
    <xdr:sp macro="" textlink="">
      <xdr:nvSpPr>
        <xdr:cNvPr id="396" name="テキスト ボックス 395"/>
        <xdr:cNvSpPr txBox="1"/>
      </xdr:nvSpPr>
      <xdr:spPr>
        <a:xfrm>
          <a:off x="12547111" y="687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397" name="正方形/長方形 39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73025</xdr:colOff>
      <xdr:row>45</xdr:row>
      <xdr:rowOff>57150</xdr:rowOff>
    </xdr:from>
    <xdr:to>
      <xdr:col>20</xdr:col>
      <xdr:colOff>225425</xdr:colOff>
      <xdr:row>46</xdr:row>
      <xdr:rowOff>139700</xdr:rowOff>
    </xdr:to>
    <xdr:sp macro="" textlink="">
      <xdr:nvSpPr>
        <xdr:cNvPr id="398" name="正方形/長方形 397"/>
        <xdr:cNvSpPr/>
      </xdr:nvSpPr>
      <xdr:spPr>
        <a:xfrm>
          <a:off x="1244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46</xdr:row>
      <xdr:rowOff>88900</xdr:rowOff>
    </xdr:from>
    <xdr:to>
      <xdr:col>20</xdr:col>
      <xdr:colOff>225425</xdr:colOff>
      <xdr:row>48</xdr:row>
      <xdr:rowOff>0</xdr:rowOff>
    </xdr:to>
    <xdr:sp macro="" textlink="">
      <xdr:nvSpPr>
        <xdr:cNvPr id="399" name="正方形/長方形 398"/>
        <xdr:cNvSpPr/>
      </xdr:nvSpPr>
      <xdr:spPr>
        <a:xfrm>
          <a:off x="1244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19</xdr:col>
      <xdr:colOff>657225</xdr:colOff>
      <xdr:row>45</xdr:row>
      <xdr:rowOff>57150</xdr:rowOff>
    </xdr:from>
    <xdr:to>
      <xdr:col>22</xdr:col>
      <xdr:colOff>123825</xdr:colOff>
      <xdr:row>46</xdr:row>
      <xdr:rowOff>139700</xdr:rowOff>
    </xdr:to>
    <xdr:sp macro="" textlink="">
      <xdr:nvSpPr>
        <xdr:cNvPr id="400" name="正方形/長方形 399"/>
        <xdr:cNvSpPr/>
      </xdr:nvSpPr>
      <xdr:spPr>
        <a:xfrm>
          <a:off x="1371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19</xdr:col>
      <xdr:colOff>657225</xdr:colOff>
      <xdr:row>46</xdr:row>
      <xdr:rowOff>88900</xdr:rowOff>
    </xdr:from>
    <xdr:to>
      <xdr:col>22</xdr:col>
      <xdr:colOff>123825</xdr:colOff>
      <xdr:row>48</xdr:row>
      <xdr:rowOff>0</xdr:rowOff>
    </xdr:to>
    <xdr:sp macro="" textlink="">
      <xdr:nvSpPr>
        <xdr:cNvPr id="401" name="正方形/長方形 400"/>
        <xdr:cNvSpPr/>
      </xdr:nvSpPr>
      <xdr:spPr>
        <a:xfrm>
          <a:off x="1371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402" name="正方形/長方形 40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403" name="テキスト ボックス 40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404" name="直線コネクタ 40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405" name="テキスト ボックス 40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406" name="直線コネクタ 40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407" name="テキスト ボックス 40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408" name="直線コネクタ 40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409" name="テキスト ボックス 40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410" name="直線コネクタ 40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411" name="テキスト ボックス 41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412" name="直線コネクタ 41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413" name="テキスト ボックス 41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414" name="直線コネクタ 41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415" name="テキスト ボックス 414"/>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416" name="直線コネクタ 41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417" name="テキスト ボックス 41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41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61</xdr:row>
      <xdr:rowOff>80027</xdr:rowOff>
    </xdr:from>
    <xdr:ext cx="762000" cy="259045"/>
    <xdr:sp macro="" textlink="">
      <xdr:nvSpPr>
        <xdr:cNvPr id="419" name="テキスト ボックス 41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420" name="テキスト ボックス 41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421" name="テキスト ボックス 42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422" name="テキスト ボックス 42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423" name="テキスト ボックス 42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94272</xdr:rowOff>
    </xdr:from>
    <xdr:to>
      <xdr:col>23</xdr:col>
      <xdr:colOff>568325</xdr:colOff>
      <xdr:row>58</xdr:row>
      <xdr:rowOff>24422</xdr:rowOff>
    </xdr:to>
    <xdr:sp macro="" textlink="">
      <xdr:nvSpPr>
        <xdr:cNvPr id="424" name="円/楕円 423"/>
        <xdr:cNvSpPr/>
      </xdr:nvSpPr>
      <xdr:spPr>
        <a:xfrm>
          <a:off x="16268700" y="986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59575</xdr:rowOff>
    </xdr:from>
    <xdr:to>
      <xdr:col>23</xdr:col>
      <xdr:colOff>517525</xdr:colOff>
      <xdr:row>57</xdr:row>
      <xdr:rowOff>145072</xdr:rowOff>
    </xdr:to>
    <xdr:cxnSp macro="">
      <xdr:nvCxnSpPr>
        <xdr:cNvPr id="425" name="直線コネクタ 424"/>
        <xdr:cNvCxnSpPr/>
      </xdr:nvCxnSpPr>
      <xdr:spPr>
        <a:xfrm>
          <a:off x="15481300" y="9660775"/>
          <a:ext cx="838200" cy="2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167949</xdr:rowOff>
    </xdr:from>
    <xdr:ext cx="534377" cy="259045"/>
    <xdr:sp macro="" textlink="">
      <xdr:nvSpPr>
        <xdr:cNvPr id="426" name="教育費該当値テキスト"/>
        <xdr:cNvSpPr txBox="1"/>
      </xdr:nvSpPr>
      <xdr:spPr>
        <a:xfrm>
          <a:off x="16370300" y="976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36,359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8775</xdr:rowOff>
    </xdr:from>
    <xdr:to>
      <xdr:col>22</xdr:col>
      <xdr:colOff>415925</xdr:colOff>
      <xdr:row>56</xdr:row>
      <xdr:rowOff>110375</xdr:rowOff>
    </xdr:to>
    <xdr:sp macro="" textlink="">
      <xdr:nvSpPr>
        <xdr:cNvPr id="427" name="円/楕円 426"/>
        <xdr:cNvSpPr/>
      </xdr:nvSpPr>
      <xdr:spPr>
        <a:xfrm>
          <a:off x="15430500" y="960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78016</xdr:rowOff>
    </xdr:from>
    <xdr:to>
      <xdr:col>22</xdr:col>
      <xdr:colOff>365125</xdr:colOff>
      <xdr:row>56</xdr:row>
      <xdr:rowOff>59575</xdr:rowOff>
    </xdr:to>
    <xdr:cxnSp macro="">
      <xdr:nvCxnSpPr>
        <xdr:cNvPr id="428" name="直線コネクタ 427"/>
        <xdr:cNvCxnSpPr/>
      </xdr:nvCxnSpPr>
      <xdr:spPr>
        <a:xfrm>
          <a:off x="14592300" y="8993416"/>
          <a:ext cx="889000" cy="66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97936</xdr:colOff>
      <xdr:row>56</xdr:row>
      <xdr:rowOff>101502</xdr:rowOff>
    </xdr:from>
    <xdr:ext cx="534377" cy="259045"/>
    <xdr:sp macro="" textlink="">
      <xdr:nvSpPr>
        <xdr:cNvPr id="429" name="テキスト ボックス 428"/>
        <xdr:cNvSpPr txBox="1"/>
      </xdr:nvSpPr>
      <xdr:spPr>
        <a:xfrm>
          <a:off x="15214111" y="97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43,103</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27216</xdr:rowOff>
    </xdr:from>
    <xdr:to>
      <xdr:col>21</xdr:col>
      <xdr:colOff>212725</xdr:colOff>
      <xdr:row>52</xdr:row>
      <xdr:rowOff>128816</xdr:rowOff>
    </xdr:to>
    <xdr:sp macro="" textlink="">
      <xdr:nvSpPr>
        <xdr:cNvPr id="430" name="円/楕円 429"/>
        <xdr:cNvSpPr/>
      </xdr:nvSpPr>
      <xdr:spPr>
        <a:xfrm>
          <a:off x="14541500" y="894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644525</xdr:colOff>
      <xdr:row>50</xdr:row>
      <xdr:rowOff>111049</xdr:rowOff>
    </xdr:from>
    <xdr:to>
      <xdr:col>21</xdr:col>
      <xdr:colOff>161925</xdr:colOff>
      <xdr:row>52</xdr:row>
      <xdr:rowOff>78016</xdr:rowOff>
    </xdr:to>
    <xdr:cxnSp macro="">
      <xdr:nvCxnSpPr>
        <xdr:cNvPr id="431" name="直線コネクタ 430"/>
        <xdr:cNvCxnSpPr/>
      </xdr:nvCxnSpPr>
      <xdr:spPr>
        <a:xfrm>
          <a:off x="13703300" y="8683549"/>
          <a:ext cx="889000" cy="30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580536</xdr:colOff>
      <xdr:row>50</xdr:row>
      <xdr:rowOff>145343</xdr:rowOff>
    </xdr:from>
    <xdr:ext cx="534377" cy="259045"/>
    <xdr:sp macro="" textlink="">
      <xdr:nvSpPr>
        <xdr:cNvPr id="432" name="テキスト ボックス 431"/>
        <xdr:cNvSpPr txBox="1"/>
      </xdr:nvSpPr>
      <xdr:spPr>
        <a:xfrm>
          <a:off x="14325111" y="871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60,619</a:t>
          </a:r>
          <a:endParaRPr kumimoji="1" lang="ja-JP" altLang="en-US" sz="1000" b="1">
            <a:solidFill>
              <a:srgbClr val="FF0000"/>
            </a:solidFill>
            <a:latin typeface="ＭＳ Ｐゴシック"/>
          </a:endParaRPr>
        </a:p>
      </xdr:txBody>
    </xdr:sp>
    <xdr:clientData/>
  </xdr:oneCellAnchor>
  <xdr:twoCellAnchor>
    <xdr:from>
      <xdr:col>19</xdr:col>
      <xdr:colOff>593725</xdr:colOff>
      <xdr:row>50</xdr:row>
      <xdr:rowOff>60249</xdr:rowOff>
    </xdr:from>
    <xdr:to>
      <xdr:col>20</xdr:col>
      <xdr:colOff>9525</xdr:colOff>
      <xdr:row>50</xdr:row>
      <xdr:rowOff>161849</xdr:rowOff>
    </xdr:to>
    <xdr:sp macro="" textlink="">
      <xdr:nvSpPr>
        <xdr:cNvPr id="433" name="円/楕円 432"/>
        <xdr:cNvSpPr/>
      </xdr:nvSpPr>
      <xdr:spPr>
        <a:xfrm>
          <a:off x="13652500" y="863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441325</xdr:colOff>
      <xdr:row>49</xdr:row>
      <xdr:rowOff>166256</xdr:rowOff>
    </xdr:from>
    <xdr:to>
      <xdr:col>19</xdr:col>
      <xdr:colOff>644525</xdr:colOff>
      <xdr:row>50</xdr:row>
      <xdr:rowOff>111049</xdr:rowOff>
    </xdr:to>
    <xdr:cxnSp macro="">
      <xdr:nvCxnSpPr>
        <xdr:cNvPr id="434" name="直線コネクタ 433"/>
        <xdr:cNvCxnSpPr/>
      </xdr:nvCxnSpPr>
      <xdr:spPr>
        <a:xfrm>
          <a:off x="12814300" y="8567306"/>
          <a:ext cx="889000" cy="11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377336</xdr:colOff>
      <xdr:row>49</xdr:row>
      <xdr:rowOff>6926</xdr:rowOff>
    </xdr:from>
    <xdr:ext cx="534377" cy="259045"/>
    <xdr:sp macro="" textlink="">
      <xdr:nvSpPr>
        <xdr:cNvPr id="435" name="テキスト ボックス 434"/>
        <xdr:cNvSpPr txBox="1"/>
      </xdr:nvSpPr>
      <xdr:spPr>
        <a:xfrm>
          <a:off x="13436111" y="840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68,752</a:t>
          </a:r>
          <a:endParaRPr kumimoji="1" lang="ja-JP" altLang="en-US" sz="1000" b="1">
            <a:solidFill>
              <a:srgbClr val="FF0000"/>
            </a:solidFill>
            <a:latin typeface="ＭＳ Ｐゴシック"/>
          </a:endParaRPr>
        </a:p>
      </xdr:txBody>
    </xdr:sp>
    <xdr:clientData/>
  </xdr:oneCellAnchor>
  <xdr:twoCellAnchor>
    <xdr:from>
      <xdr:col>18</xdr:col>
      <xdr:colOff>390525</xdr:colOff>
      <xdr:row>49</xdr:row>
      <xdr:rowOff>115456</xdr:rowOff>
    </xdr:from>
    <xdr:to>
      <xdr:col>18</xdr:col>
      <xdr:colOff>492125</xdr:colOff>
      <xdr:row>50</xdr:row>
      <xdr:rowOff>45606</xdr:rowOff>
    </xdr:to>
    <xdr:sp macro="" textlink="">
      <xdr:nvSpPr>
        <xdr:cNvPr id="436" name="円/楕円 435"/>
        <xdr:cNvSpPr/>
      </xdr:nvSpPr>
      <xdr:spPr>
        <a:xfrm>
          <a:off x="12763500" y="851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48</xdr:row>
      <xdr:rowOff>62133</xdr:rowOff>
    </xdr:from>
    <xdr:ext cx="534377" cy="259045"/>
    <xdr:sp macro="" textlink="">
      <xdr:nvSpPr>
        <xdr:cNvPr id="437" name="テキスト ボックス 436"/>
        <xdr:cNvSpPr txBox="1"/>
      </xdr:nvSpPr>
      <xdr:spPr>
        <a:xfrm>
          <a:off x="12547111" y="829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71,803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438" name="正方形/長方形 43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73025</xdr:colOff>
      <xdr:row>65</xdr:row>
      <xdr:rowOff>57150</xdr:rowOff>
    </xdr:from>
    <xdr:to>
      <xdr:col>20</xdr:col>
      <xdr:colOff>225425</xdr:colOff>
      <xdr:row>66</xdr:row>
      <xdr:rowOff>139700</xdr:rowOff>
    </xdr:to>
    <xdr:sp macro="" textlink="">
      <xdr:nvSpPr>
        <xdr:cNvPr id="439" name="正方形/長方形 438"/>
        <xdr:cNvSpPr/>
      </xdr:nvSpPr>
      <xdr:spPr>
        <a:xfrm>
          <a:off x="1244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66</xdr:row>
      <xdr:rowOff>88900</xdr:rowOff>
    </xdr:from>
    <xdr:to>
      <xdr:col>20</xdr:col>
      <xdr:colOff>225425</xdr:colOff>
      <xdr:row>68</xdr:row>
      <xdr:rowOff>0</xdr:rowOff>
    </xdr:to>
    <xdr:sp macro="" textlink="">
      <xdr:nvSpPr>
        <xdr:cNvPr id="440" name="正方形/長方形 439"/>
        <xdr:cNvSpPr/>
      </xdr:nvSpPr>
      <xdr:spPr>
        <a:xfrm>
          <a:off x="1244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19</xdr:col>
      <xdr:colOff>657225</xdr:colOff>
      <xdr:row>65</xdr:row>
      <xdr:rowOff>57150</xdr:rowOff>
    </xdr:from>
    <xdr:to>
      <xdr:col>22</xdr:col>
      <xdr:colOff>123825</xdr:colOff>
      <xdr:row>66</xdr:row>
      <xdr:rowOff>139700</xdr:rowOff>
    </xdr:to>
    <xdr:sp macro="" textlink="">
      <xdr:nvSpPr>
        <xdr:cNvPr id="441" name="正方形/長方形 440"/>
        <xdr:cNvSpPr/>
      </xdr:nvSpPr>
      <xdr:spPr>
        <a:xfrm>
          <a:off x="1371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19</xdr:col>
      <xdr:colOff>657225</xdr:colOff>
      <xdr:row>66</xdr:row>
      <xdr:rowOff>88900</xdr:rowOff>
    </xdr:from>
    <xdr:to>
      <xdr:col>22</xdr:col>
      <xdr:colOff>123825</xdr:colOff>
      <xdr:row>68</xdr:row>
      <xdr:rowOff>0</xdr:rowOff>
    </xdr:to>
    <xdr:sp macro="" textlink="">
      <xdr:nvSpPr>
        <xdr:cNvPr id="442" name="正方形/長方形 441"/>
        <xdr:cNvSpPr/>
      </xdr:nvSpPr>
      <xdr:spPr>
        <a:xfrm>
          <a:off x="1371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443" name="正方形/長方形 44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444" name="テキスト ボックス 44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445" name="直線コネクタ 44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446" name="直線コネクタ 44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447" name="テキスト ボックス 44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448" name="直線コネクタ 44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449" name="テキスト ボックス 448"/>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450" name="直線コネクタ 44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451" name="テキスト ボックス 450"/>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452" name="直線コネクタ 45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453" name="テキスト ボックス 452"/>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454" name="直線コネクタ 45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455" name="テキスト ボックス 454"/>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456" name="直線コネクタ 45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457" name="テキスト ボックス 456"/>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45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81</xdr:row>
      <xdr:rowOff>80027</xdr:rowOff>
    </xdr:from>
    <xdr:ext cx="762000" cy="259045"/>
    <xdr:sp macro="" textlink="">
      <xdr:nvSpPr>
        <xdr:cNvPr id="459" name="テキスト ボックス 4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460" name="テキスト ボックス 4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461" name="テキスト ボックス 4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462" name="テキスト ボックス 4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463" name="テキスト ボックス 4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464" name="円/楕円 46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77</xdr:row>
      <xdr:rowOff>38736</xdr:rowOff>
    </xdr:from>
    <xdr:to>
      <xdr:col>23</xdr:col>
      <xdr:colOff>517525</xdr:colOff>
      <xdr:row>78</xdr:row>
      <xdr:rowOff>139700</xdr:rowOff>
    </xdr:to>
    <xdr:cxnSp macro="">
      <xdr:nvCxnSpPr>
        <xdr:cNvPr id="465" name="直線コネクタ 464"/>
        <xdr:cNvCxnSpPr/>
      </xdr:nvCxnSpPr>
      <xdr:spPr>
        <a:xfrm>
          <a:off x="15481300" y="13240386"/>
          <a:ext cx="838200" cy="27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162577</xdr:rowOff>
    </xdr:from>
    <xdr:ext cx="378565" cy="259045"/>
    <xdr:sp macro="" textlink="">
      <xdr:nvSpPr>
        <xdr:cNvPr id="466" name="災害復旧費該当値テキスト"/>
        <xdr:cNvSpPr txBox="1"/>
      </xdr:nvSpPr>
      <xdr:spPr>
        <a:xfrm>
          <a:off x="16370300" y="13364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159386</xdr:rowOff>
    </xdr:from>
    <xdr:to>
      <xdr:col>22</xdr:col>
      <xdr:colOff>415925</xdr:colOff>
      <xdr:row>77</xdr:row>
      <xdr:rowOff>89536</xdr:rowOff>
    </xdr:to>
    <xdr:sp macro="" textlink="">
      <xdr:nvSpPr>
        <xdr:cNvPr id="467" name="円/楕円 466"/>
        <xdr:cNvSpPr/>
      </xdr:nvSpPr>
      <xdr:spPr>
        <a:xfrm>
          <a:off x="15430500" y="1318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38736</xdr:rowOff>
    </xdr:from>
    <xdr:to>
      <xdr:col>22</xdr:col>
      <xdr:colOff>365125</xdr:colOff>
      <xdr:row>79</xdr:row>
      <xdr:rowOff>38736</xdr:rowOff>
    </xdr:to>
    <xdr:cxnSp macro="">
      <xdr:nvCxnSpPr>
        <xdr:cNvPr id="468" name="直線コネクタ 467"/>
        <xdr:cNvCxnSpPr/>
      </xdr:nvCxnSpPr>
      <xdr:spPr>
        <a:xfrm flipV="1">
          <a:off x="14592300" y="13240386"/>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175842</xdr:colOff>
      <xdr:row>77</xdr:row>
      <xdr:rowOff>80663</xdr:rowOff>
    </xdr:from>
    <xdr:ext cx="378565" cy="259045"/>
    <xdr:sp macro="" textlink="">
      <xdr:nvSpPr>
        <xdr:cNvPr id="469" name="テキスト ボックス 468"/>
        <xdr:cNvSpPr txBox="1"/>
      </xdr:nvSpPr>
      <xdr:spPr>
        <a:xfrm>
          <a:off x="15292017" y="13282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159386</xdr:rowOff>
    </xdr:from>
    <xdr:to>
      <xdr:col>21</xdr:col>
      <xdr:colOff>212725</xdr:colOff>
      <xdr:row>79</xdr:row>
      <xdr:rowOff>89536</xdr:rowOff>
    </xdr:to>
    <xdr:sp macro="" textlink="">
      <xdr:nvSpPr>
        <xdr:cNvPr id="470" name="円/楕円 469"/>
        <xdr:cNvSpPr/>
      </xdr:nvSpPr>
      <xdr:spPr>
        <a:xfrm>
          <a:off x="14541500" y="1353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644525</xdr:colOff>
      <xdr:row>78</xdr:row>
      <xdr:rowOff>162940</xdr:rowOff>
    </xdr:from>
    <xdr:to>
      <xdr:col>21</xdr:col>
      <xdr:colOff>161925</xdr:colOff>
      <xdr:row>79</xdr:row>
      <xdr:rowOff>38736</xdr:rowOff>
    </xdr:to>
    <xdr:cxnSp macro="">
      <xdr:nvCxnSpPr>
        <xdr:cNvPr id="471" name="直線コネクタ 470"/>
        <xdr:cNvCxnSpPr/>
      </xdr:nvCxnSpPr>
      <xdr:spPr>
        <a:xfrm>
          <a:off x="13703300" y="13536040"/>
          <a:ext cx="889000" cy="4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4958</xdr:colOff>
      <xdr:row>79</xdr:row>
      <xdr:rowOff>80663</xdr:rowOff>
    </xdr:from>
    <xdr:ext cx="313932" cy="259045"/>
    <xdr:sp macro="" textlink="">
      <xdr:nvSpPr>
        <xdr:cNvPr id="472" name="テキスト ボックス 471"/>
        <xdr:cNvSpPr txBox="1"/>
      </xdr:nvSpPr>
      <xdr:spPr>
        <a:xfrm>
          <a:off x="14435333" y="136252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112140</xdr:rowOff>
    </xdr:from>
    <xdr:to>
      <xdr:col>20</xdr:col>
      <xdr:colOff>9525</xdr:colOff>
      <xdr:row>79</xdr:row>
      <xdr:rowOff>42290</xdr:rowOff>
    </xdr:to>
    <xdr:sp macro="" textlink="">
      <xdr:nvSpPr>
        <xdr:cNvPr id="473" name="円/楕円 472"/>
        <xdr:cNvSpPr/>
      </xdr:nvSpPr>
      <xdr:spPr>
        <a:xfrm>
          <a:off x="13652500" y="1348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441325</xdr:colOff>
      <xdr:row>77</xdr:row>
      <xdr:rowOff>92838</xdr:rowOff>
    </xdr:from>
    <xdr:to>
      <xdr:col>19</xdr:col>
      <xdr:colOff>644525</xdr:colOff>
      <xdr:row>78</xdr:row>
      <xdr:rowOff>162940</xdr:rowOff>
    </xdr:to>
    <xdr:cxnSp macro="">
      <xdr:nvCxnSpPr>
        <xdr:cNvPr id="474" name="直線コネクタ 473"/>
        <xdr:cNvCxnSpPr/>
      </xdr:nvCxnSpPr>
      <xdr:spPr>
        <a:xfrm>
          <a:off x="12814300" y="13294488"/>
          <a:ext cx="889000" cy="24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455242</xdr:colOff>
      <xdr:row>79</xdr:row>
      <xdr:rowOff>33417</xdr:rowOff>
    </xdr:from>
    <xdr:ext cx="378565" cy="259045"/>
    <xdr:sp macro="" textlink="">
      <xdr:nvSpPr>
        <xdr:cNvPr id="475" name="テキスト ボックス 474"/>
        <xdr:cNvSpPr txBox="1"/>
      </xdr:nvSpPr>
      <xdr:spPr>
        <a:xfrm>
          <a:off x="13514017" y="13577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42038</xdr:rowOff>
    </xdr:from>
    <xdr:to>
      <xdr:col>18</xdr:col>
      <xdr:colOff>492125</xdr:colOff>
      <xdr:row>77</xdr:row>
      <xdr:rowOff>143638</xdr:rowOff>
    </xdr:to>
    <xdr:sp macro="" textlink="">
      <xdr:nvSpPr>
        <xdr:cNvPr id="476" name="円/楕円 475"/>
        <xdr:cNvSpPr/>
      </xdr:nvSpPr>
      <xdr:spPr>
        <a:xfrm>
          <a:off x="12763500" y="1324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134765</xdr:rowOff>
    </xdr:from>
    <xdr:ext cx="378565" cy="259045"/>
    <xdr:sp macro="" textlink="">
      <xdr:nvSpPr>
        <xdr:cNvPr id="477" name="テキスト ボックス 476"/>
        <xdr:cNvSpPr txBox="1"/>
      </xdr:nvSpPr>
      <xdr:spPr>
        <a:xfrm>
          <a:off x="12625017" y="1333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478" name="正方形/長方形 47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73025</xdr:colOff>
      <xdr:row>85</xdr:row>
      <xdr:rowOff>57150</xdr:rowOff>
    </xdr:from>
    <xdr:to>
      <xdr:col>20</xdr:col>
      <xdr:colOff>225425</xdr:colOff>
      <xdr:row>86</xdr:row>
      <xdr:rowOff>139700</xdr:rowOff>
    </xdr:to>
    <xdr:sp macro="" textlink="">
      <xdr:nvSpPr>
        <xdr:cNvPr id="479" name="正方形/長方形 478"/>
        <xdr:cNvSpPr/>
      </xdr:nvSpPr>
      <xdr:spPr>
        <a:xfrm>
          <a:off x="1244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86</xdr:row>
      <xdr:rowOff>88900</xdr:rowOff>
    </xdr:from>
    <xdr:to>
      <xdr:col>20</xdr:col>
      <xdr:colOff>225425</xdr:colOff>
      <xdr:row>88</xdr:row>
      <xdr:rowOff>0</xdr:rowOff>
    </xdr:to>
    <xdr:sp macro="" textlink="">
      <xdr:nvSpPr>
        <xdr:cNvPr id="480" name="正方形/長方形 479"/>
        <xdr:cNvSpPr/>
      </xdr:nvSpPr>
      <xdr:spPr>
        <a:xfrm>
          <a:off x="1244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19</xdr:col>
      <xdr:colOff>657225</xdr:colOff>
      <xdr:row>85</xdr:row>
      <xdr:rowOff>57150</xdr:rowOff>
    </xdr:from>
    <xdr:to>
      <xdr:col>22</xdr:col>
      <xdr:colOff>123825</xdr:colOff>
      <xdr:row>86</xdr:row>
      <xdr:rowOff>139700</xdr:rowOff>
    </xdr:to>
    <xdr:sp macro="" textlink="">
      <xdr:nvSpPr>
        <xdr:cNvPr id="481" name="正方形/長方形 480"/>
        <xdr:cNvSpPr/>
      </xdr:nvSpPr>
      <xdr:spPr>
        <a:xfrm>
          <a:off x="1371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19</xdr:col>
      <xdr:colOff>657225</xdr:colOff>
      <xdr:row>86</xdr:row>
      <xdr:rowOff>88900</xdr:rowOff>
    </xdr:from>
    <xdr:to>
      <xdr:col>22</xdr:col>
      <xdr:colOff>123825</xdr:colOff>
      <xdr:row>88</xdr:row>
      <xdr:rowOff>0</xdr:rowOff>
    </xdr:to>
    <xdr:sp macro="" textlink="">
      <xdr:nvSpPr>
        <xdr:cNvPr id="482" name="正方形/長方形 481"/>
        <xdr:cNvSpPr/>
      </xdr:nvSpPr>
      <xdr:spPr>
        <a:xfrm>
          <a:off x="1371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483" name="正方形/長方形 48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484" name="テキスト ボックス 48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485" name="直線コネクタ 48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486" name="テキスト ボックス 485"/>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487" name="直線コネクタ 4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488" name="テキスト ボックス 487"/>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489" name="直線コネクタ 4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490" name="テキスト ボックス 4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491" name="直線コネクタ 4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492" name="テキスト ボックス 4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493" name="直線コネクタ 4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494" name="テキスト ボックス 4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495" name="直線コネクタ 4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496" name="テキスト ボックス 49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497" name="直線コネクタ 4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498" name="テキスト ボックス 49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4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101</xdr:row>
      <xdr:rowOff>80027</xdr:rowOff>
    </xdr:from>
    <xdr:ext cx="762000" cy="259045"/>
    <xdr:sp macro="" textlink="">
      <xdr:nvSpPr>
        <xdr:cNvPr id="500" name="テキスト ボックス 4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501" name="テキスト ボックス 5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502" name="テキスト ボックス 5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503" name="テキスト ボックス 5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504" name="テキスト ボックス 5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72898</xdr:rowOff>
    </xdr:from>
    <xdr:to>
      <xdr:col>23</xdr:col>
      <xdr:colOff>568325</xdr:colOff>
      <xdr:row>98</xdr:row>
      <xdr:rowOff>3048</xdr:rowOff>
    </xdr:to>
    <xdr:sp macro="" textlink="">
      <xdr:nvSpPr>
        <xdr:cNvPr id="505" name="円/楕円 504"/>
        <xdr:cNvSpPr/>
      </xdr:nvSpPr>
      <xdr:spPr>
        <a:xfrm>
          <a:off x="16268700" y="1670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97</xdr:row>
      <xdr:rowOff>123698</xdr:rowOff>
    </xdr:from>
    <xdr:to>
      <xdr:col>23</xdr:col>
      <xdr:colOff>517525</xdr:colOff>
      <xdr:row>98</xdr:row>
      <xdr:rowOff>75464</xdr:rowOff>
    </xdr:to>
    <xdr:cxnSp macro="">
      <xdr:nvCxnSpPr>
        <xdr:cNvPr id="506" name="直線コネクタ 505"/>
        <xdr:cNvCxnSpPr/>
      </xdr:nvCxnSpPr>
      <xdr:spPr>
        <a:xfrm flipV="1">
          <a:off x="15481300" y="16754348"/>
          <a:ext cx="838200" cy="1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146575</xdr:rowOff>
    </xdr:from>
    <xdr:ext cx="534377" cy="259045"/>
    <xdr:sp macro="" textlink="">
      <xdr:nvSpPr>
        <xdr:cNvPr id="507" name="公債費該当値テキスト"/>
        <xdr:cNvSpPr txBox="1"/>
      </xdr:nvSpPr>
      <xdr:spPr>
        <a:xfrm>
          <a:off x="16370300" y="1660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43,460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24664</xdr:rowOff>
    </xdr:from>
    <xdr:to>
      <xdr:col>22</xdr:col>
      <xdr:colOff>415925</xdr:colOff>
      <xdr:row>98</xdr:row>
      <xdr:rowOff>126264</xdr:rowOff>
    </xdr:to>
    <xdr:sp macro="" textlink="">
      <xdr:nvSpPr>
        <xdr:cNvPr id="508" name="円/楕円 507"/>
        <xdr:cNvSpPr/>
      </xdr:nvSpPr>
      <xdr:spPr>
        <a:xfrm>
          <a:off x="15430500" y="1682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59461</xdr:rowOff>
    </xdr:from>
    <xdr:to>
      <xdr:col>22</xdr:col>
      <xdr:colOff>365125</xdr:colOff>
      <xdr:row>98</xdr:row>
      <xdr:rowOff>75464</xdr:rowOff>
    </xdr:to>
    <xdr:cxnSp macro="">
      <xdr:nvCxnSpPr>
        <xdr:cNvPr id="509" name="直線コネクタ 508"/>
        <xdr:cNvCxnSpPr/>
      </xdr:nvCxnSpPr>
      <xdr:spPr>
        <a:xfrm>
          <a:off x="14592300" y="16861561"/>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97936</xdr:colOff>
      <xdr:row>98</xdr:row>
      <xdr:rowOff>117391</xdr:rowOff>
    </xdr:from>
    <xdr:ext cx="534377" cy="259045"/>
    <xdr:sp macro="" textlink="">
      <xdr:nvSpPr>
        <xdr:cNvPr id="510" name="テキスト ボックス 509"/>
        <xdr:cNvSpPr txBox="1"/>
      </xdr:nvSpPr>
      <xdr:spPr>
        <a:xfrm>
          <a:off x="15214111" y="1691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41,843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8661</xdr:rowOff>
    </xdr:from>
    <xdr:to>
      <xdr:col>21</xdr:col>
      <xdr:colOff>212725</xdr:colOff>
      <xdr:row>98</xdr:row>
      <xdr:rowOff>110261</xdr:rowOff>
    </xdr:to>
    <xdr:sp macro="" textlink="">
      <xdr:nvSpPr>
        <xdr:cNvPr id="511" name="円/楕円 510"/>
        <xdr:cNvSpPr/>
      </xdr:nvSpPr>
      <xdr:spPr>
        <a:xfrm>
          <a:off x="14541500" y="168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644525</xdr:colOff>
      <xdr:row>98</xdr:row>
      <xdr:rowOff>59461</xdr:rowOff>
    </xdr:from>
    <xdr:to>
      <xdr:col>21</xdr:col>
      <xdr:colOff>161925</xdr:colOff>
      <xdr:row>98</xdr:row>
      <xdr:rowOff>151282</xdr:rowOff>
    </xdr:to>
    <xdr:cxnSp macro="">
      <xdr:nvCxnSpPr>
        <xdr:cNvPr id="512" name="直線コネクタ 511"/>
        <xdr:cNvCxnSpPr/>
      </xdr:nvCxnSpPr>
      <xdr:spPr>
        <a:xfrm flipV="1">
          <a:off x="13703300" y="16861561"/>
          <a:ext cx="8890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580536</xdr:colOff>
      <xdr:row>98</xdr:row>
      <xdr:rowOff>101388</xdr:rowOff>
    </xdr:from>
    <xdr:ext cx="534377" cy="259045"/>
    <xdr:sp macro="" textlink="">
      <xdr:nvSpPr>
        <xdr:cNvPr id="513" name="テキスト ボックス 512"/>
        <xdr:cNvSpPr txBox="1"/>
      </xdr:nvSpPr>
      <xdr:spPr>
        <a:xfrm>
          <a:off x="14325111" y="1690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100482</xdr:rowOff>
    </xdr:from>
    <xdr:to>
      <xdr:col>20</xdr:col>
      <xdr:colOff>9525</xdr:colOff>
      <xdr:row>99</xdr:row>
      <xdr:rowOff>30632</xdr:rowOff>
    </xdr:to>
    <xdr:sp macro="" textlink="">
      <xdr:nvSpPr>
        <xdr:cNvPr id="514" name="円/楕円 513"/>
        <xdr:cNvSpPr/>
      </xdr:nvSpPr>
      <xdr:spPr>
        <a:xfrm>
          <a:off x="13652500" y="1690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441325</xdr:colOff>
      <xdr:row>98</xdr:row>
      <xdr:rowOff>151282</xdr:rowOff>
    </xdr:from>
    <xdr:to>
      <xdr:col>19</xdr:col>
      <xdr:colOff>644525</xdr:colOff>
      <xdr:row>98</xdr:row>
      <xdr:rowOff>164770</xdr:rowOff>
    </xdr:to>
    <xdr:cxnSp macro="">
      <xdr:nvCxnSpPr>
        <xdr:cNvPr id="515" name="直線コネクタ 514"/>
        <xdr:cNvCxnSpPr/>
      </xdr:nvCxnSpPr>
      <xdr:spPr>
        <a:xfrm flipV="1">
          <a:off x="12814300" y="16953382"/>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377336</xdr:colOff>
      <xdr:row>99</xdr:row>
      <xdr:rowOff>21759</xdr:rowOff>
    </xdr:from>
    <xdr:ext cx="534377" cy="259045"/>
    <xdr:sp macro="" textlink="">
      <xdr:nvSpPr>
        <xdr:cNvPr id="516" name="テキスト ボックス 515"/>
        <xdr:cNvSpPr txBox="1"/>
      </xdr:nvSpPr>
      <xdr:spPr>
        <a:xfrm>
          <a:off x="13436111" y="1699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113970</xdr:rowOff>
    </xdr:from>
    <xdr:to>
      <xdr:col>18</xdr:col>
      <xdr:colOff>492125</xdr:colOff>
      <xdr:row>99</xdr:row>
      <xdr:rowOff>44120</xdr:rowOff>
    </xdr:to>
    <xdr:sp macro="" textlink="">
      <xdr:nvSpPr>
        <xdr:cNvPr id="517" name="円/楕円 516"/>
        <xdr:cNvSpPr/>
      </xdr:nvSpPr>
      <xdr:spPr>
        <a:xfrm>
          <a:off x="12763500" y="1691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35247</xdr:rowOff>
    </xdr:from>
    <xdr:ext cx="534377" cy="259045"/>
    <xdr:sp macro="" textlink="">
      <xdr:nvSpPr>
        <xdr:cNvPr id="518" name="テキスト ボックス 517"/>
        <xdr:cNvSpPr txBox="1"/>
      </xdr:nvSpPr>
      <xdr:spPr>
        <a:xfrm>
          <a:off x="12547111" y="1700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519" name="正方形/長方形 5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428625</xdr:colOff>
      <xdr:row>25</xdr:row>
      <xdr:rowOff>57150</xdr:rowOff>
    </xdr:from>
    <xdr:to>
      <xdr:col>28</xdr:col>
      <xdr:colOff>581025</xdr:colOff>
      <xdr:row>26</xdr:row>
      <xdr:rowOff>139700</xdr:rowOff>
    </xdr:to>
    <xdr:sp macro="" textlink="">
      <xdr:nvSpPr>
        <xdr:cNvPr id="520" name="正方形/長方形 519"/>
        <xdr:cNvSpPr/>
      </xdr:nvSpPr>
      <xdr:spPr>
        <a:xfrm>
          <a:off x="1828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26</xdr:row>
      <xdr:rowOff>88900</xdr:rowOff>
    </xdr:from>
    <xdr:to>
      <xdr:col>28</xdr:col>
      <xdr:colOff>581025</xdr:colOff>
      <xdr:row>28</xdr:row>
      <xdr:rowOff>0</xdr:rowOff>
    </xdr:to>
    <xdr:sp macro="" textlink="">
      <xdr:nvSpPr>
        <xdr:cNvPr id="521" name="正方形/長方形 520"/>
        <xdr:cNvSpPr/>
      </xdr:nvSpPr>
      <xdr:spPr>
        <a:xfrm>
          <a:off x="1828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28</xdr:col>
      <xdr:colOff>327025</xdr:colOff>
      <xdr:row>25</xdr:row>
      <xdr:rowOff>57150</xdr:rowOff>
    </xdr:from>
    <xdr:to>
      <xdr:col>30</xdr:col>
      <xdr:colOff>479425</xdr:colOff>
      <xdr:row>26</xdr:row>
      <xdr:rowOff>139700</xdr:rowOff>
    </xdr:to>
    <xdr:sp macro="" textlink="">
      <xdr:nvSpPr>
        <xdr:cNvPr id="522" name="正方形/長方形 521"/>
        <xdr:cNvSpPr/>
      </xdr:nvSpPr>
      <xdr:spPr>
        <a:xfrm>
          <a:off x="1955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28</xdr:col>
      <xdr:colOff>327025</xdr:colOff>
      <xdr:row>26</xdr:row>
      <xdr:rowOff>88900</xdr:rowOff>
    </xdr:from>
    <xdr:to>
      <xdr:col>30</xdr:col>
      <xdr:colOff>479425</xdr:colOff>
      <xdr:row>28</xdr:row>
      <xdr:rowOff>0</xdr:rowOff>
    </xdr:to>
    <xdr:sp macro="" textlink="">
      <xdr:nvSpPr>
        <xdr:cNvPr id="523" name="正方形/長方形 522"/>
        <xdr:cNvSpPr/>
      </xdr:nvSpPr>
      <xdr:spPr>
        <a:xfrm>
          <a:off x="1955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524" name="正方形/長方形 5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525" name="テキスト ボックス 5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526" name="直線コネクタ 5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527" name="直線コネクタ 5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528" name="テキスト ボックス 5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529" name="直線コネクタ 5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530" name="テキスト ボックス 529"/>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531" name="直線コネクタ 5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532" name="テキスト ボックス 531"/>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533" name="直線コネクタ 5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534" name="テキスト ボックス 533"/>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535" name="直線コネクタ 5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21970</xdr:rowOff>
    </xdr:from>
    <xdr:ext cx="377026" cy="259045"/>
    <xdr:sp macro="" textlink="">
      <xdr:nvSpPr>
        <xdr:cNvPr id="536" name="テキスト ボックス 535"/>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537" name="直線コネクタ 5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38299</xdr:rowOff>
    </xdr:from>
    <xdr:ext cx="377026" cy="259045"/>
    <xdr:sp macro="" textlink="">
      <xdr:nvSpPr>
        <xdr:cNvPr id="538" name="テキスト ボックス 537"/>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539" name="直線コネクタ 5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540" name="テキスト ボックス 53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5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41</xdr:row>
      <xdr:rowOff>80027</xdr:rowOff>
    </xdr:from>
    <xdr:ext cx="762000" cy="259045"/>
    <xdr:sp macro="" textlink="">
      <xdr:nvSpPr>
        <xdr:cNvPr id="542" name="テキスト ボックス 5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543" name="テキスト ボックス 5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544" name="テキスト ボックス 5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545" name="テキスト ボックス 5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546" name="テキスト ボックス 5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547" name="円/楕円 54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98878</xdr:rowOff>
    </xdr:from>
    <xdr:to>
      <xdr:col>32</xdr:col>
      <xdr:colOff>187325</xdr:colOff>
      <xdr:row>39</xdr:row>
      <xdr:rowOff>98878</xdr:rowOff>
    </xdr:to>
    <xdr:cxnSp macro="">
      <xdr:nvCxnSpPr>
        <xdr:cNvPr id="548" name="直線コネクタ 5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121755</xdr:rowOff>
    </xdr:from>
    <xdr:ext cx="249299" cy="259045"/>
    <xdr:sp macro="" textlink="">
      <xdr:nvSpPr>
        <xdr:cNvPr id="549" name="諸支出金該当値テキスト"/>
        <xdr:cNvSpPr txBox="1"/>
      </xdr:nvSpPr>
      <xdr:spPr>
        <a:xfrm>
          <a:off x="22212300" y="663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550" name="円/楕円 54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551" name="直線コネクタ 5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596074</xdr:colOff>
      <xdr:row>37</xdr:row>
      <xdr:rowOff>166205</xdr:rowOff>
    </xdr:from>
    <xdr:ext cx="249299" cy="259045"/>
    <xdr:sp macro="" textlink="">
      <xdr:nvSpPr>
        <xdr:cNvPr id="552" name="テキスト ボックス 551"/>
        <xdr:cNvSpPr txBox="1"/>
      </xdr:nvSpPr>
      <xdr:spPr>
        <a:xfrm>
          <a:off x="21198649"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553" name="円/楕円 55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314325</xdr:colOff>
      <xdr:row>39</xdr:row>
      <xdr:rowOff>98878</xdr:rowOff>
    </xdr:from>
    <xdr:to>
      <xdr:col>29</xdr:col>
      <xdr:colOff>517525</xdr:colOff>
      <xdr:row>39</xdr:row>
      <xdr:rowOff>98878</xdr:rowOff>
    </xdr:to>
    <xdr:cxnSp macro="">
      <xdr:nvCxnSpPr>
        <xdr:cNvPr id="554" name="直線コネクタ 5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392874</xdr:colOff>
      <xdr:row>39</xdr:row>
      <xdr:rowOff>140805</xdr:rowOff>
    </xdr:from>
    <xdr:ext cx="249299" cy="259045"/>
    <xdr:sp macro="" textlink="">
      <xdr:nvSpPr>
        <xdr:cNvPr id="555" name="テキスト ボックス 554"/>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556" name="円/楕円 55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111125</xdr:colOff>
      <xdr:row>39</xdr:row>
      <xdr:rowOff>98878</xdr:rowOff>
    </xdr:from>
    <xdr:to>
      <xdr:col>28</xdr:col>
      <xdr:colOff>314325</xdr:colOff>
      <xdr:row>39</xdr:row>
      <xdr:rowOff>98878</xdr:rowOff>
    </xdr:to>
    <xdr:cxnSp macro="">
      <xdr:nvCxnSpPr>
        <xdr:cNvPr id="557" name="直線コネクタ 5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189674</xdr:colOff>
      <xdr:row>39</xdr:row>
      <xdr:rowOff>140805</xdr:rowOff>
    </xdr:from>
    <xdr:ext cx="249299" cy="259045"/>
    <xdr:sp macro="" textlink="">
      <xdr:nvSpPr>
        <xdr:cNvPr id="558" name="テキスト ボックス 55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559" name="円/楕円 55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560" name="テキスト ボックス 55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561" name="正方形/長方形 5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428625</xdr:colOff>
      <xdr:row>45</xdr:row>
      <xdr:rowOff>57150</xdr:rowOff>
    </xdr:from>
    <xdr:to>
      <xdr:col>28</xdr:col>
      <xdr:colOff>581025</xdr:colOff>
      <xdr:row>46</xdr:row>
      <xdr:rowOff>139700</xdr:rowOff>
    </xdr:to>
    <xdr:sp macro="" textlink="">
      <xdr:nvSpPr>
        <xdr:cNvPr id="562" name="正方形/長方形 561"/>
        <xdr:cNvSpPr/>
      </xdr:nvSpPr>
      <xdr:spPr>
        <a:xfrm>
          <a:off x="1828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46</xdr:row>
      <xdr:rowOff>88900</xdr:rowOff>
    </xdr:from>
    <xdr:to>
      <xdr:col>28</xdr:col>
      <xdr:colOff>581025</xdr:colOff>
      <xdr:row>48</xdr:row>
      <xdr:rowOff>0</xdr:rowOff>
    </xdr:to>
    <xdr:sp macro="" textlink="">
      <xdr:nvSpPr>
        <xdr:cNvPr id="563" name="正方形/長方形 562"/>
        <xdr:cNvSpPr/>
      </xdr:nvSpPr>
      <xdr:spPr>
        <a:xfrm>
          <a:off x="1828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28</xdr:col>
      <xdr:colOff>327025</xdr:colOff>
      <xdr:row>45</xdr:row>
      <xdr:rowOff>57150</xdr:rowOff>
    </xdr:from>
    <xdr:to>
      <xdr:col>30</xdr:col>
      <xdr:colOff>479425</xdr:colOff>
      <xdr:row>46</xdr:row>
      <xdr:rowOff>139700</xdr:rowOff>
    </xdr:to>
    <xdr:sp macro="" textlink="">
      <xdr:nvSpPr>
        <xdr:cNvPr id="564" name="正方形/長方形 563"/>
        <xdr:cNvSpPr/>
      </xdr:nvSpPr>
      <xdr:spPr>
        <a:xfrm>
          <a:off x="1955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28</xdr:col>
      <xdr:colOff>327025</xdr:colOff>
      <xdr:row>46</xdr:row>
      <xdr:rowOff>88900</xdr:rowOff>
    </xdr:from>
    <xdr:to>
      <xdr:col>30</xdr:col>
      <xdr:colOff>479425</xdr:colOff>
      <xdr:row>48</xdr:row>
      <xdr:rowOff>0</xdr:rowOff>
    </xdr:to>
    <xdr:sp macro="" textlink="">
      <xdr:nvSpPr>
        <xdr:cNvPr id="565" name="正方形/長方形 564"/>
        <xdr:cNvSpPr/>
      </xdr:nvSpPr>
      <xdr:spPr>
        <a:xfrm>
          <a:off x="1955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566" name="正方形/長方形 5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567" name="テキスト ボックス 5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568" name="直線コネクタ 5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569" name="直線コネクタ 5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570" name="テキスト ボックス 56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571" name="直線コネクタ 5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572" name="テキスト ボックス 57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57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61</xdr:row>
      <xdr:rowOff>80027</xdr:rowOff>
    </xdr:from>
    <xdr:ext cx="762000" cy="259045"/>
    <xdr:sp macro="" textlink="">
      <xdr:nvSpPr>
        <xdr:cNvPr id="574" name="テキスト ボックス 5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575" name="テキスト ボックス 5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576" name="テキスト ボックス 5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577" name="テキスト ボックス 5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578" name="テキスト ボックス 5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579" name="円/楕円 57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54</xdr:row>
      <xdr:rowOff>139700</xdr:rowOff>
    </xdr:from>
    <xdr:to>
      <xdr:col>32</xdr:col>
      <xdr:colOff>187325</xdr:colOff>
      <xdr:row>54</xdr:row>
      <xdr:rowOff>139700</xdr:rowOff>
    </xdr:to>
    <xdr:cxnSp macro="">
      <xdr:nvCxnSpPr>
        <xdr:cNvPr id="580" name="直線コネクタ 57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162577</xdr:rowOff>
    </xdr:from>
    <xdr:ext cx="249299" cy="259045"/>
    <xdr:sp macro="" textlink="">
      <xdr:nvSpPr>
        <xdr:cNvPr id="581" name="前年度繰上充用金該当値テキスト"/>
        <xdr:cNvSpPr txBox="1"/>
      </xdr:nvSpPr>
      <xdr:spPr>
        <a:xfrm>
          <a:off x="22212300" y="924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582" name="円/楕円 58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583" name="直線コネクタ 58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596074</xdr:colOff>
      <xdr:row>53</xdr:row>
      <xdr:rowOff>35577</xdr:rowOff>
    </xdr:from>
    <xdr:ext cx="249299" cy="259045"/>
    <xdr:sp macro="" textlink="">
      <xdr:nvSpPr>
        <xdr:cNvPr id="584" name="テキスト ボックス 58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585" name="円/楕円 58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314325</xdr:colOff>
      <xdr:row>54</xdr:row>
      <xdr:rowOff>139700</xdr:rowOff>
    </xdr:from>
    <xdr:to>
      <xdr:col>29</xdr:col>
      <xdr:colOff>517525</xdr:colOff>
      <xdr:row>54</xdr:row>
      <xdr:rowOff>139700</xdr:rowOff>
    </xdr:to>
    <xdr:cxnSp macro="">
      <xdr:nvCxnSpPr>
        <xdr:cNvPr id="586" name="直線コネクタ 58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392874</xdr:colOff>
      <xdr:row>53</xdr:row>
      <xdr:rowOff>35577</xdr:rowOff>
    </xdr:from>
    <xdr:ext cx="249299" cy="259045"/>
    <xdr:sp macro="" textlink="">
      <xdr:nvSpPr>
        <xdr:cNvPr id="587" name="テキスト ボックス 58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588" name="円/楕円 58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111125</xdr:colOff>
      <xdr:row>54</xdr:row>
      <xdr:rowOff>139700</xdr:rowOff>
    </xdr:from>
    <xdr:to>
      <xdr:col>28</xdr:col>
      <xdr:colOff>314325</xdr:colOff>
      <xdr:row>54</xdr:row>
      <xdr:rowOff>139700</xdr:rowOff>
    </xdr:to>
    <xdr:cxnSp macro="">
      <xdr:nvCxnSpPr>
        <xdr:cNvPr id="589" name="直線コネクタ 58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189674</xdr:colOff>
      <xdr:row>53</xdr:row>
      <xdr:rowOff>35577</xdr:rowOff>
    </xdr:from>
    <xdr:ext cx="249299" cy="259045"/>
    <xdr:sp macro="" textlink="">
      <xdr:nvSpPr>
        <xdr:cNvPr id="590" name="テキスト ボックス 58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591" name="円/楕円 59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592" name="テキスト ボックス 59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593" name="正方形/長方形 59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594" name="正方形/長方形 59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595" name="テキスト ボックス 59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総務費については、住民一人当たり</a:t>
          </a:r>
          <a:r>
            <a:rPr kumimoji="1" lang="en-US" altLang="ja-JP" sz="1300">
              <a:latin typeface="ＭＳ Ｐゴシック"/>
            </a:rPr>
            <a:t>61,314</a:t>
          </a:r>
          <a:r>
            <a:rPr kumimoji="1" lang="ja-JP" altLang="en-US" sz="1300">
              <a:latin typeface="ＭＳ Ｐゴシック"/>
            </a:rPr>
            <a:t>円となっており、昨年度の</a:t>
          </a:r>
          <a:r>
            <a:rPr kumimoji="1" lang="en-US" altLang="ja-JP" sz="1300">
              <a:latin typeface="ＭＳ Ｐゴシック"/>
            </a:rPr>
            <a:t>54,687</a:t>
          </a:r>
          <a:r>
            <a:rPr kumimoji="1" lang="ja-JP" altLang="en-US" sz="1300">
              <a:latin typeface="ＭＳ Ｐゴシック"/>
            </a:rPr>
            <a:t>円と比較すると</a:t>
          </a:r>
          <a:r>
            <a:rPr kumimoji="1" lang="en-US" altLang="ja-JP" sz="1300">
              <a:latin typeface="ＭＳ Ｐゴシック"/>
            </a:rPr>
            <a:t>12.1</a:t>
          </a:r>
          <a:r>
            <a:rPr kumimoji="1" lang="ja-JP" altLang="en-US" sz="1300">
              <a:latin typeface="ＭＳ Ｐゴシック"/>
            </a:rPr>
            <a:t>％増加している。全国平均、茨城県平均ともに上回っており、スピカビル本庁舎等改修事業や明野庁舎整備事業の増が要因となっている。民生費については、住民一人当たり</a:t>
          </a:r>
          <a:r>
            <a:rPr kumimoji="1" lang="en-US" altLang="ja-JP" sz="1300">
              <a:latin typeface="ＭＳ Ｐゴシック"/>
            </a:rPr>
            <a:t>131,689</a:t>
          </a:r>
          <a:r>
            <a:rPr kumimoji="1" lang="ja-JP" altLang="en-US" sz="1300">
              <a:latin typeface="ＭＳ Ｐゴシック"/>
            </a:rPr>
            <a:t>千円となっており、昨年度の</a:t>
          </a:r>
          <a:r>
            <a:rPr kumimoji="1" lang="en-US" altLang="ja-JP" sz="1300">
              <a:latin typeface="ＭＳ Ｐゴシック"/>
            </a:rPr>
            <a:t>124,322</a:t>
          </a:r>
          <a:r>
            <a:rPr kumimoji="1" lang="ja-JP" altLang="en-US" sz="1300">
              <a:latin typeface="ＭＳ Ｐゴシック"/>
            </a:rPr>
            <a:t>円と比較すると</a:t>
          </a:r>
          <a:r>
            <a:rPr kumimoji="1" lang="en-US" altLang="ja-JP" sz="1300">
              <a:latin typeface="ＭＳ Ｐゴシック"/>
            </a:rPr>
            <a:t>5.9</a:t>
          </a:r>
          <a:r>
            <a:rPr kumimoji="1" lang="ja-JP" altLang="en-US" sz="1300">
              <a:latin typeface="ＭＳ Ｐゴシック"/>
            </a:rPr>
            <a:t>％増加している。全国平均、茨城県平均ともに上回っており、障害福祉サービス費給付事業や国民健康保険特別会計繰出金の増が要因となっている。衛生費については、住民一人当たり</a:t>
          </a:r>
          <a:r>
            <a:rPr kumimoji="1" lang="en-US" altLang="ja-JP" sz="1300">
              <a:latin typeface="ＭＳ Ｐゴシック"/>
            </a:rPr>
            <a:t>52,754</a:t>
          </a:r>
          <a:r>
            <a:rPr kumimoji="1" lang="ja-JP" altLang="en-US" sz="1300">
              <a:latin typeface="ＭＳ Ｐゴシック"/>
            </a:rPr>
            <a:t>千円となっており、昨年度の</a:t>
          </a:r>
          <a:r>
            <a:rPr kumimoji="1" lang="en-US" altLang="ja-JP" sz="1300">
              <a:latin typeface="ＭＳ Ｐゴシック"/>
            </a:rPr>
            <a:t>38,801</a:t>
          </a:r>
          <a:r>
            <a:rPr kumimoji="1" lang="ja-JP" altLang="en-US" sz="1300">
              <a:latin typeface="ＭＳ Ｐゴシック"/>
            </a:rPr>
            <a:t>円と比較すると</a:t>
          </a:r>
          <a:r>
            <a:rPr kumimoji="1" lang="en-US" altLang="ja-JP" sz="1300">
              <a:latin typeface="ＭＳ Ｐゴシック"/>
            </a:rPr>
            <a:t>36.0</a:t>
          </a:r>
          <a:r>
            <a:rPr kumimoji="1" lang="ja-JP" altLang="en-US" sz="1300">
              <a:latin typeface="ＭＳ Ｐゴシック"/>
            </a:rPr>
            <a:t>％増加している。全国平均、茨城県平均ともに大幅に上回っており、新中核病院整備事業の増が要因となっている。土木費については、住民一人当たり</a:t>
          </a:r>
          <a:r>
            <a:rPr kumimoji="1" lang="en-US" altLang="ja-JP" sz="1300">
              <a:latin typeface="ＭＳ Ｐゴシック"/>
            </a:rPr>
            <a:t>34,817</a:t>
          </a:r>
          <a:r>
            <a:rPr kumimoji="1" lang="ja-JP" altLang="en-US" sz="1300">
              <a:latin typeface="ＭＳ Ｐゴシック"/>
            </a:rPr>
            <a:t>円となっており、昨年度の</a:t>
          </a:r>
          <a:r>
            <a:rPr kumimoji="1" lang="en-US" altLang="ja-JP" sz="1300">
              <a:latin typeface="ＭＳ Ｐゴシック"/>
            </a:rPr>
            <a:t>33,046</a:t>
          </a:r>
          <a:r>
            <a:rPr kumimoji="1" lang="ja-JP" altLang="en-US" sz="1300">
              <a:latin typeface="ＭＳ Ｐゴシック"/>
            </a:rPr>
            <a:t>円と比較すると</a:t>
          </a:r>
          <a:r>
            <a:rPr kumimoji="1" lang="en-US" altLang="ja-JP" sz="1300">
              <a:latin typeface="ＭＳ Ｐゴシック"/>
            </a:rPr>
            <a:t>5.4</a:t>
          </a:r>
          <a:r>
            <a:rPr kumimoji="1" lang="ja-JP" altLang="en-US" sz="1300">
              <a:latin typeface="ＭＳ Ｐゴシック"/>
            </a:rPr>
            <a:t>％増加している。全国平均、茨城県平均ともに下回っているものの、年々増加している。これは、一本松・茂田線整備事業、中島・西榎生線整備事業の増が要因となっている。公債費については、住民一人当たり</a:t>
          </a:r>
          <a:r>
            <a:rPr kumimoji="1" lang="en-US" altLang="ja-JP" sz="1300">
              <a:latin typeface="ＭＳ Ｐゴシック"/>
            </a:rPr>
            <a:t>43,460</a:t>
          </a:r>
          <a:r>
            <a:rPr kumimoji="1" lang="ja-JP" altLang="en-US" sz="1300">
              <a:latin typeface="ＭＳ Ｐゴシック"/>
            </a:rPr>
            <a:t>円となっており、昨年度の</a:t>
          </a:r>
          <a:r>
            <a:rPr kumimoji="1" lang="en-US" altLang="ja-JP" sz="1300">
              <a:latin typeface="ＭＳ Ｐゴシック"/>
            </a:rPr>
            <a:t>41,843</a:t>
          </a:r>
          <a:r>
            <a:rPr kumimoji="1" lang="ja-JP" altLang="en-US" sz="1300">
              <a:latin typeface="ＭＳ Ｐゴシック"/>
            </a:rPr>
            <a:t>円と比較すると</a:t>
          </a:r>
          <a:r>
            <a:rPr kumimoji="1" lang="en-US" altLang="ja-JP" sz="1300">
              <a:latin typeface="ＭＳ Ｐゴシック"/>
            </a:rPr>
            <a:t>3.9</a:t>
          </a:r>
          <a:r>
            <a:rPr kumimoji="1" lang="ja-JP" altLang="en-US" sz="1300">
              <a:latin typeface="ＭＳ Ｐゴシック"/>
            </a:rPr>
            <a:t>％増加している。全国平均、茨城県平均ともに上回っており、合併特例債や臨時財政対策債の元金償還の増が要因となっている。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茨城県筑西市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年度については、新中核病院整備事業やスピカビル本庁舎等改修事業など大型建設事業による財政需要があったため、単年度収支は赤字となっているが、財政調整基金等の取り崩しにより黒字となっている。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財政調整基金残高については、取り崩しを行ったため、前年度と比較し、標準財政規模に占める割合で、</a:t>
          </a:r>
          <a:r>
            <a:rPr kumimoji="1" lang="en-US" altLang="ja-JP" sz="1300">
              <a:latin typeface="ＭＳ ゴシック" pitchFamily="49" charset="-128"/>
              <a:ea typeface="ＭＳ ゴシック" pitchFamily="49" charset="-128"/>
            </a:rPr>
            <a:t>4.82</a:t>
          </a:r>
          <a:r>
            <a:rPr kumimoji="1" lang="ja-JP" altLang="en-US" sz="1300">
              <a:latin typeface="ＭＳ ゴシック" pitchFamily="49" charset="-128"/>
              <a:ea typeface="ＭＳ ゴシック" pitchFamily="49" charset="-128"/>
            </a:rPr>
            <a:t>ポイント低下している。今後も地方税の徴収強化による歳入確保に加え、行財政改革の取組みによる歳出の削減を推進する。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茨城県筑西市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一般会計については、新中核病院整備事業等の建設事業の増により歳出総額が増加したため、前年度より標準財政規模比で</a:t>
          </a:r>
          <a:r>
            <a:rPr kumimoji="1" lang="en-US" altLang="ja-JP" sz="1400">
              <a:latin typeface="ＭＳ ゴシック" pitchFamily="49" charset="-128"/>
              <a:ea typeface="ＭＳ ゴシック" pitchFamily="49" charset="-128"/>
            </a:rPr>
            <a:t>2.11</a:t>
          </a:r>
          <a:r>
            <a:rPr kumimoji="1" lang="ja-JP" altLang="en-US" sz="1400">
              <a:latin typeface="ＭＳ ゴシック" pitchFamily="49" charset="-128"/>
              <a:ea typeface="ＭＳ ゴシック" pitchFamily="49" charset="-128"/>
            </a:rPr>
            <a:t>ポイント低下したものの、引き続き黒字となった。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国民健康保険特別会計については、保険給付費の減により歳出総額が減少したため、前年度より標準財政規模比で</a:t>
          </a:r>
          <a:r>
            <a:rPr kumimoji="1" lang="en-US" altLang="ja-JP" sz="1400">
              <a:latin typeface="ＭＳ ゴシック" pitchFamily="49" charset="-128"/>
              <a:ea typeface="ＭＳ ゴシック" pitchFamily="49" charset="-128"/>
            </a:rPr>
            <a:t>1.37</a:t>
          </a:r>
          <a:r>
            <a:rPr kumimoji="1" lang="ja-JP" altLang="en-US" sz="1400">
              <a:latin typeface="ＭＳ ゴシック" pitchFamily="49" charset="-128"/>
              <a:ea typeface="ＭＳ ゴシック" pitchFamily="49" charset="-128"/>
            </a:rPr>
            <a:t>ポイント上昇し、引き続き黒字となった。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行政改革アクションプランに基づき、公営企業会計等の健全化に努めるとともに、一般会計においては、地方税の徴収強化による歳入確保に加え、人件費削減等の継続など、行財政改革の取り組みによる歳出の削減を推進し、連結実質黒字の維持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44413753</v>
      </c>
      <c r="BO4" s="411"/>
      <c r="BP4" s="411"/>
      <c r="BQ4" s="411"/>
      <c r="BR4" s="411"/>
      <c r="BS4" s="411"/>
      <c r="BT4" s="411"/>
      <c r="BU4" s="412"/>
      <c r="BV4" s="410">
        <v>43464838</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8.1</v>
      </c>
      <c r="CU4" s="588"/>
      <c r="CV4" s="588"/>
      <c r="CW4" s="588"/>
      <c r="CX4" s="588"/>
      <c r="CY4" s="588"/>
      <c r="CZ4" s="588"/>
      <c r="DA4" s="589"/>
      <c r="DB4" s="587">
        <v>10.199999999999999</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42284599</v>
      </c>
      <c r="BO5" s="416"/>
      <c r="BP5" s="416"/>
      <c r="BQ5" s="416"/>
      <c r="BR5" s="416"/>
      <c r="BS5" s="416"/>
      <c r="BT5" s="416"/>
      <c r="BU5" s="417"/>
      <c r="BV5" s="415">
        <v>40543995</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95.8</v>
      </c>
      <c r="CU5" s="386"/>
      <c r="CV5" s="386"/>
      <c r="CW5" s="386"/>
      <c r="CX5" s="386"/>
      <c r="CY5" s="386"/>
      <c r="CZ5" s="386"/>
      <c r="DA5" s="387"/>
      <c r="DB5" s="385">
        <v>83</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2129154</v>
      </c>
      <c r="BO6" s="416"/>
      <c r="BP6" s="416"/>
      <c r="BQ6" s="416"/>
      <c r="BR6" s="416"/>
      <c r="BS6" s="416"/>
      <c r="BT6" s="416"/>
      <c r="BU6" s="417"/>
      <c r="BV6" s="415">
        <v>2920843</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101.6</v>
      </c>
      <c r="CU6" s="562"/>
      <c r="CV6" s="562"/>
      <c r="CW6" s="562"/>
      <c r="CX6" s="562"/>
      <c r="CY6" s="562"/>
      <c r="CZ6" s="562"/>
      <c r="DA6" s="563"/>
      <c r="DB6" s="561">
        <v>89.9</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66980</v>
      </c>
      <c r="BO7" s="416"/>
      <c r="BP7" s="416"/>
      <c r="BQ7" s="416"/>
      <c r="BR7" s="416"/>
      <c r="BS7" s="416"/>
      <c r="BT7" s="416"/>
      <c r="BU7" s="417"/>
      <c r="BV7" s="415">
        <v>301721</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25371719</v>
      </c>
      <c r="CU7" s="416"/>
      <c r="CV7" s="416"/>
      <c r="CW7" s="416"/>
      <c r="CX7" s="416"/>
      <c r="CY7" s="416"/>
      <c r="CZ7" s="416"/>
      <c r="DA7" s="417"/>
      <c r="DB7" s="415">
        <v>25608596</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2062174</v>
      </c>
      <c r="BO8" s="416"/>
      <c r="BP8" s="416"/>
      <c r="BQ8" s="416"/>
      <c r="BR8" s="416"/>
      <c r="BS8" s="416"/>
      <c r="BT8" s="416"/>
      <c r="BU8" s="417"/>
      <c r="BV8" s="415">
        <v>2619122</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0.68</v>
      </c>
      <c r="CU8" s="525"/>
      <c r="CV8" s="525"/>
      <c r="CW8" s="525"/>
      <c r="CX8" s="525"/>
      <c r="CY8" s="525"/>
      <c r="CZ8" s="525"/>
      <c r="DA8" s="526"/>
      <c r="DB8" s="524">
        <v>0.69</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104573</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94</v>
      </c>
      <c r="AV9" s="473"/>
      <c r="AW9" s="473"/>
      <c r="AX9" s="473"/>
      <c r="AY9" s="395" t="s">
        <v>101</v>
      </c>
      <c r="AZ9" s="396"/>
      <c r="BA9" s="396"/>
      <c r="BB9" s="396"/>
      <c r="BC9" s="396"/>
      <c r="BD9" s="396"/>
      <c r="BE9" s="396"/>
      <c r="BF9" s="396"/>
      <c r="BG9" s="396"/>
      <c r="BH9" s="396"/>
      <c r="BI9" s="396"/>
      <c r="BJ9" s="396"/>
      <c r="BK9" s="396"/>
      <c r="BL9" s="396"/>
      <c r="BM9" s="397"/>
      <c r="BN9" s="415">
        <v>-556948</v>
      </c>
      <c r="BO9" s="416"/>
      <c r="BP9" s="416"/>
      <c r="BQ9" s="416"/>
      <c r="BR9" s="416"/>
      <c r="BS9" s="416"/>
      <c r="BT9" s="416"/>
      <c r="BU9" s="417"/>
      <c r="BV9" s="415">
        <v>683968</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14.7</v>
      </c>
      <c r="CU9" s="386"/>
      <c r="CV9" s="386"/>
      <c r="CW9" s="386"/>
      <c r="CX9" s="386"/>
      <c r="CY9" s="386"/>
      <c r="CZ9" s="386"/>
      <c r="DA9" s="387"/>
      <c r="DB9" s="385">
        <v>13.6</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108527</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19557</v>
      </c>
      <c r="BO10" s="416"/>
      <c r="BP10" s="416"/>
      <c r="BQ10" s="416"/>
      <c r="BR10" s="416"/>
      <c r="BS10" s="416"/>
      <c r="BT10" s="416"/>
      <c r="BU10" s="417"/>
      <c r="BV10" s="415">
        <v>1000864</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106874</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1300610</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104731</v>
      </c>
      <c r="S13" s="517"/>
      <c r="T13" s="517"/>
      <c r="U13" s="517"/>
      <c r="V13" s="518"/>
      <c r="W13" s="504" t="s">
        <v>124</v>
      </c>
      <c r="X13" s="428"/>
      <c r="Y13" s="428"/>
      <c r="Z13" s="428"/>
      <c r="AA13" s="428"/>
      <c r="AB13" s="429"/>
      <c r="AC13" s="391">
        <v>4242</v>
      </c>
      <c r="AD13" s="392"/>
      <c r="AE13" s="392"/>
      <c r="AF13" s="392"/>
      <c r="AG13" s="393"/>
      <c r="AH13" s="391">
        <v>4570</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-1838001</v>
      </c>
      <c r="BO13" s="416"/>
      <c r="BP13" s="416"/>
      <c r="BQ13" s="416"/>
      <c r="BR13" s="416"/>
      <c r="BS13" s="416"/>
      <c r="BT13" s="416"/>
      <c r="BU13" s="417"/>
      <c r="BV13" s="415">
        <v>1684832</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8.6</v>
      </c>
      <c r="CU13" s="386"/>
      <c r="CV13" s="386"/>
      <c r="CW13" s="386"/>
      <c r="CX13" s="386"/>
      <c r="CY13" s="386"/>
      <c r="CZ13" s="386"/>
      <c r="DA13" s="387"/>
      <c r="DB13" s="385">
        <v>9.3000000000000007</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107807</v>
      </c>
      <c r="S14" s="517"/>
      <c r="T14" s="517"/>
      <c r="U14" s="517"/>
      <c r="V14" s="518"/>
      <c r="W14" s="519"/>
      <c r="X14" s="431"/>
      <c r="Y14" s="431"/>
      <c r="Z14" s="431"/>
      <c r="AA14" s="431"/>
      <c r="AB14" s="432"/>
      <c r="AC14" s="509">
        <v>8.4</v>
      </c>
      <c r="AD14" s="510"/>
      <c r="AE14" s="510"/>
      <c r="AF14" s="510"/>
      <c r="AG14" s="511"/>
      <c r="AH14" s="509">
        <v>8.9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42.7</v>
      </c>
      <c r="CU14" s="488"/>
      <c r="CV14" s="488"/>
      <c r="CW14" s="488"/>
      <c r="CX14" s="488"/>
      <c r="CY14" s="488"/>
      <c r="CZ14" s="488"/>
      <c r="DA14" s="489"/>
      <c r="DB14" s="520">
        <v>31.6</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105824</v>
      </c>
      <c r="S15" s="517"/>
      <c r="T15" s="517"/>
      <c r="U15" s="517"/>
      <c r="V15" s="518"/>
      <c r="W15" s="504" t="s">
        <v>131</v>
      </c>
      <c r="X15" s="428"/>
      <c r="Y15" s="428"/>
      <c r="Z15" s="428"/>
      <c r="AA15" s="428"/>
      <c r="AB15" s="429"/>
      <c r="AC15" s="391">
        <v>18273</v>
      </c>
      <c r="AD15" s="392"/>
      <c r="AE15" s="392"/>
      <c r="AF15" s="392"/>
      <c r="AG15" s="393"/>
      <c r="AH15" s="391">
        <v>18920</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13677683</v>
      </c>
      <c r="BO15" s="411"/>
      <c r="BP15" s="411"/>
      <c r="BQ15" s="411"/>
      <c r="BR15" s="411"/>
      <c r="BS15" s="411"/>
      <c r="BT15" s="411"/>
      <c r="BU15" s="412"/>
      <c r="BV15" s="410">
        <v>12364677</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36.1</v>
      </c>
      <c r="AD16" s="510"/>
      <c r="AE16" s="510"/>
      <c r="AF16" s="510"/>
      <c r="AG16" s="511"/>
      <c r="AH16" s="509">
        <v>36.9</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19248774</v>
      </c>
      <c r="BO16" s="416"/>
      <c r="BP16" s="416"/>
      <c r="BQ16" s="416"/>
      <c r="BR16" s="416"/>
      <c r="BS16" s="416"/>
      <c r="BT16" s="416"/>
      <c r="BU16" s="417"/>
      <c r="BV16" s="415">
        <v>18656874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28165</v>
      </c>
      <c r="AD17" s="392"/>
      <c r="AE17" s="392"/>
      <c r="AF17" s="392"/>
      <c r="AG17" s="393"/>
      <c r="AH17" s="391">
        <v>27826</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17408318</v>
      </c>
      <c r="BO17" s="416"/>
      <c r="BP17" s="416"/>
      <c r="BQ17" s="416"/>
      <c r="BR17" s="416"/>
      <c r="BS17" s="416"/>
      <c r="BT17" s="416"/>
      <c r="BU17" s="417"/>
      <c r="BV17" s="415">
        <v>15647988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205.3</v>
      </c>
      <c r="M18" s="480"/>
      <c r="N18" s="480"/>
      <c r="O18" s="480"/>
      <c r="P18" s="480"/>
      <c r="Q18" s="480"/>
      <c r="R18" s="481"/>
      <c r="S18" s="481"/>
      <c r="T18" s="481"/>
      <c r="U18" s="481"/>
      <c r="V18" s="482"/>
      <c r="W18" s="496"/>
      <c r="X18" s="497"/>
      <c r="Y18" s="497"/>
      <c r="Z18" s="497"/>
      <c r="AA18" s="497"/>
      <c r="AB18" s="505"/>
      <c r="AC18" s="379">
        <v>55.6</v>
      </c>
      <c r="AD18" s="380"/>
      <c r="AE18" s="380"/>
      <c r="AF18" s="380"/>
      <c r="AG18" s="483"/>
      <c r="AH18" s="379">
        <v>54.2</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23699800</v>
      </c>
      <c r="BO18" s="416"/>
      <c r="BP18" s="416"/>
      <c r="BQ18" s="416"/>
      <c r="BR18" s="416"/>
      <c r="BS18" s="416"/>
      <c r="BT18" s="416"/>
      <c r="BU18" s="417"/>
      <c r="BV18" s="415">
        <v>23369462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509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30648001</v>
      </c>
      <c r="BO19" s="416"/>
      <c r="BP19" s="416"/>
      <c r="BQ19" s="416"/>
      <c r="BR19" s="416"/>
      <c r="BS19" s="416"/>
      <c r="BT19" s="416"/>
      <c r="BU19" s="417"/>
      <c r="BV19" s="415">
        <v>32001128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35683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40761859</v>
      </c>
      <c r="BO23" s="416"/>
      <c r="BP23" s="416"/>
      <c r="BQ23" s="416"/>
      <c r="BR23" s="416"/>
      <c r="BS23" s="416"/>
      <c r="BT23" s="416"/>
      <c r="BU23" s="417"/>
      <c r="BV23" s="415">
        <v>40683318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8130</v>
      </c>
      <c r="R24" s="392"/>
      <c r="S24" s="392"/>
      <c r="T24" s="392"/>
      <c r="U24" s="392"/>
      <c r="V24" s="393"/>
      <c r="W24" s="457"/>
      <c r="X24" s="448"/>
      <c r="Y24" s="449"/>
      <c r="Z24" s="388" t="s">
        <v>155</v>
      </c>
      <c r="AA24" s="389"/>
      <c r="AB24" s="389"/>
      <c r="AC24" s="389"/>
      <c r="AD24" s="389"/>
      <c r="AE24" s="389"/>
      <c r="AF24" s="389"/>
      <c r="AG24" s="390"/>
      <c r="AH24" s="391">
        <v>696</v>
      </c>
      <c r="AI24" s="392"/>
      <c r="AJ24" s="392"/>
      <c r="AK24" s="392"/>
      <c r="AL24" s="393"/>
      <c r="AM24" s="391">
        <v>2129064</v>
      </c>
      <c r="AN24" s="392"/>
      <c r="AO24" s="392"/>
      <c r="AP24" s="392"/>
      <c r="AQ24" s="392"/>
      <c r="AR24" s="393"/>
      <c r="AS24" s="391">
        <v>3059</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28548724</v>
      </c>
      <c r="BO24" s="416"/>
      <c r="BP24" s="416"/>
      <c r="BQ24" s="416"/>
      <c r="BR24" s="416"/>
      <c r="BS24" s="416"/>
      <c r="BT24" s="416"/>
      <c r="BU24" s="417"/>
      <c r="BV24" s="415">
        <v>29519825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6970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1324522</v>
      </c>
      <c r="BO25" s="411"/>
      <c r="BP25" s="411"/>
      <c r="BQ25" s="411"/>
      <c r="BR25" s="411"/>
      <c r="BS25" s="411"/>
      <c r="BT25" s="411"/>
      <c r="BU25" s="412"/>
      <c r="BV25" s="410">
        <v>1410274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6320</v>
      </c>
      <c r="R26" s="392"/>
      <c r="S26" s="392"/>
      <c r="T26" s="392"/>
      <c r="U26" s="392"/>
      <c r="V26" s="393"/>
      <c r="W26" s="457"/>
      <c r="X26" s="448"/>
      <c r="Y26" s="449"/>
      <c r="Z26" s="388" t="s">
        <v>161</v>
      </c>
      <c r="AA26" s="470"/>
      <c r="AB26" s="470"/>
      <c r="AC26" s="470"/>
      <c r="AD26" s="470"/>
      <c r="AE26" s="470"/>
      <c r="AF26" s="470"/>
      <c r="AG26" s="471"/>
      <c r="AH26" s="391">
        <v>31</v>
      </c>
      <c r="AI26" s="392"/>
      <c r="AJ26" s="392"/>
      <c r="AK26" s="392"/>
      <c r="AL26" s="393"/>
      <c r="AM26" s="391">
        <v>90086</v>
      </c>
      <c r="AN26" s="392"/>
      <c r="AO26" s="392"/>
      <c r="AP26" s="392"/>
      <c r="AQ26" s="392"/>
      <c r="AR26" s="393"/>
      <c r="AS26" s="391">
        <v>2906</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4030</v>
      </c>
      <c r="R27" s="392"/>
      <c r="S27" s="392"/>
      <c r="T27" s="392"/>
      <c r="U27" s="392"/>
      <c r="V27" s="393"/>
      <c r="W27" s="457"/>
      <c r="X27" s="448"/>
      <c r="Y27" s="449"/>
      <c r="Z27" s="388" t="s">
        <v>164</v>
      </c>
      <c r="AA27" s="389"/>
      <c r="AB27" s="389"/>
      <c r="AC27" s="389"/>
      <c r="AD27" s="389"/>
      <c r="AE27" s="389"/>
      <c r="AF27" s="389"/>
      <c r="AG27" s="390"/>
      <c r="AH27" s="391">
        <v>14</v>
      </c>
      <c r="AI27" s="392"/>
      <c r="AJ27" s="392"/>
      <c r="AK27" s="392"/>
      <c r="AL27" s="393"/>
      <c r="AM27" s="391">
        <v>41790</v>
      </c>
      <c r="AN27" s="392"/>
      <c r="AO27" s="392"/>
      <c r="AP27" s="392"/>
      <c r="AQ27" s="392"/>
      <c r="AR27" s="393"/>
      <c r="AS27" s="391">
        <v>2985</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1425974</v>
      </c>
      <c r="BO27" s="419"/>
      <c r="BP27" s="419"/>
      <c r="BQ27" s="419"/>
      <c r="BR27" s="419"/>
      <c r="BS27" s="419"/>
      <c r="BT27" s="419"/>
      <c r="BU27" s="420"/>
      <c r="BV27" s="418">
        <v>1444991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3650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4988827</v>
      </c>
      <c r="BO28" s="411"/>
      <c r="BP28" s="411"/>
      <c r="BQ28" s="411"/>
      <c r="BR28" s="411"/>
      <c r="BS28" s="411"/>
      <c r="BT28" s="411"/>
      <c r="BU28" s="412"/>
      <c r="BV28" s="410">
        <v>6269880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22</v>
      </c>
      <c r="M29" s="392"/>
      <c r="N29" s="392"/>
      <c r="O29" s="392"/>
      <c r="P29" s="393"/>
      <c r="Q29" s="391">
        <v>3430</v>
      </c>
      <c r="R29" s="392"/>
      <c r="S29" s="392"/>
      <c r="T29" s="392"/>
      <c r="U29" s="392"/>
      <c r="V29" s="393"/>
      <c r="W29" s="458"/>
      <c r="X29" s="459"/>
      <c r="Y29" s="460"/>
      <c r="Z29" s="388" t="s">
        <v>171</v>
      </c>
      <c r="AA29" s="389"/>
      <c r="AB29" s="389"/>
      <c r="AC29" s="389"/>
      <c r="AD29" s="389"/>
      <c r="AE29" s="389"/>
      <c r="AF29" s="389"/>
      <c r="AG29" s="390"/>
      <c r="AH29" s="391">
        <v>710</v>
      </c>
      <c r="AI29" s="392"/>
      <c r="AJ29" s="392"/>
      <c r="AK29" s="392"/>
      <c r="AL29" s="393"/>
      <c r="AM29" s="391">
        <v>2170854</v>
      </c>
      <c r="AN29" s="392"/>
      <c r="AO29" s="392"/>
      <c r="AP29" s="392"/>
      <c r="AQ29" s="392"/>
      <c r="AR29" s="393"/>
      <c r="AS29" s="391">
        <v>3058</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2971505</v>
      </c>
      <c r="BO29" s="416"/>
      <c r="BP29" s="416"/>
      <c r="BQ29" s="416"/>
      <c r="BR29" s="416"/>
      <c r="BS29" s="416"/>
      <c r="BT29" s="416"/>
      <c r="BU29" s="417"/>
      <c r="BV29" s="415">
        <v>3171277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98.5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1335120</v>
      </c>
      <c r="BO30" s="419"/>
      <c r="BP30" s="419"/>
      <c r="BQ30" s="419"/>
      <c r="BR30" s="419"/>
      <c r="BS30" s="419"/>
      <c r="BT30" s="419"/>
      <c r="BU30" s="420"/>
      <c r="BV30" s="418">
        <v>1496968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IF('各会計、関係団体の財政状況及び健全化判断比率'!B33="","",'各会計、関係団体の財政状況及び健全化判断比率'!B33)</f>
        <v>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IF('各会計、関係団体の財政状況及び健全化判断比率'!B35="","",'各会計、関係団体の財政状況及び健全化判断比率'!B35)</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12</v>
      </c>
      <c r="BX34" s="375"/>
      <c r="BY34" s="374" t="str">
        <f>IF('各会計、関係団体の財政状況及び健全化判断比率'!B68="","",'各会計、関係団体の財政状況及び健全化判断比率'!B68)</f>
        <v>茨城県市町村総合事務組合（一般会計）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22</v>
      </c>
      <c r="CP34" s="375"/>
      <c r="CQ34" s="374" t="str">
        <f>IF('各会計、関係団体の財政状況及び健全化判断比率'!BS7="","",'各会計、関係団体の財政状況及び健全化判断比率'!BS7)</f>
        <v>スピカ・アセット・マネジメント</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8</v>
      </c>
      <c r="AN35" s="375"/>
      <c r="AO35" s="374" t="str">
        <f>IF('各会計、関係団体の財政状況及び健全化判断比率'!B34="","",'各会計、関係団体の財政状況及び健全化判断比率'!B34)</f>
        <v>病院事業会計</v>
      </c>
      <c r="AP35" s="374"/>
      <c r="AQ35" s="374"/>
      <c r="AR35" s="374"/>
      <c r="AS35" s="374"/>
      <c r="AT35" s="374"/>
      <c r="AU35" s="374"/>
      <c r="AV35" s="374"/>
      <c r="AW35" s="374"/>
      <c r="AX35" s="374"/>
      <c r="AY35" s="374"/>
      <c r="AZ35" s="374"/>
      <c r="BA35" s="374"/>
      <c r="BB35" s="374"/>
      <c r="BC35" s="374"/>
      <c r="BD35" s="167"/>
      <c r="BE35" s="375">
        <f t="shared" ref="BE35:BE43" si="1">IF(BG35="","",BE34+1)</f>
        <v>10</v>
      </c>
      <c r="BF35" s="375"/>
      <c r="BG35" s="374" t="str">
        <f>IF('各会計、関係団体の財政状況及び健全化判断比率'!B36="","",'各会計、関係団体の財政状況及び健全化判断比率'!B36)</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13</v>
      </c>
      <c r="BX35" s="375"/>
      <c r="BY35" s="374" t="str">
        <f>IF('各会計、関係団体の財政状況及び健全化判断比率'!B69="","",'各会計、関係団体の財政状況及び健全化判断比率'!B69)</f>
        <v>茨城県市町村総合事務組合（県民交通災害共済事業特別会計）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11</v>
      </c>
      <c r="BF36" s="375"/>
      <c r="BG36" s="374" t="str">
        <f>IF('各会計、関係団体の財政状況及び健全化判断比率'!B37="","",'各会計、関係団体の財政状況及び健全化判断比率'!B37)</f>
        <v>筑西市下館結城都市計画事業八丁台土地区画整理事業特別会計</v>
      </c>
      <c r="BH36" s="374"/>
      <c r="BI36" s="374"/>
      <c r="BJ36" s="374"/>
      <c r="BK36" s="374"/>
      <c r="BL36" s="374"/>
      <c r="BM36" s="374"/>
      <c r="BN36" s="374"/>
      <c r="BO36" s="374"/>
      <c r="BP36" s="374"/>
      <c r="BQ36" s="374"/>
      <c r="BR36" s="374"/>
      <c r="BS36" s="374"/>
      <c r="BT36" s="374"/>
      <c r="BU36" s="374"/>
      <c r="BV36" s="167"/>
      <c r="BW36" s="375">
        <f t="shared" si="2"/>
        <v>14</v>
      </c>
      <c r="BX36" s="375"/>
      <c r="BY36" s="374" t="str">
        <f>IF('各会計、関係団体の財政状況及び健全化判断比率'!B70="","",'各会計、関係団体の財政状況及び健全化判断比率'!B70)</f>
        <v>茨城租税債権管理機構（一般会計）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介護サービス事業特別会計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15</v>
      </c>
      <c r="BX37" s="375"/>
      <c r="BY37" s="374" t="str">
        <f>IF('各会計、関係団体の財政状況及び健全化判断比率'!B71="","",'各会計、関係団体の財政状況及び健全化判断比率'!B71)</f>
        <v>茨城県後期高齢者医療広域連合（一般会計）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6</v>
      </c>
      <c r="V38" s="375"/>
      <c r="W38" s="374" t="str">
        <f>IF('各会計、関係団体の財政状況及び健全化判断比率'!B32="","",'各会計、関係団体の財政状況及び健全化判断比率'!B32)</f>
        <v>駐車場事業特別会計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16</v>
      </c>
      <c r="BX38" s="375"/>
      <c r="BY38" s="374" t="str">
        <f>IF('各会計、関係団体の財政状況及び健全化判断比率'!B72="","",'各会計、関係団体の財政状況及び健全化判断比率'!B72)</f>
        <v>茨城県後期高齢者医療広域連合（後期高齢医療特別会計）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17</v>
      </c>
      <c r="BX39" s="375"/>
      <c r="BY39" s="374" t="str">
        <f>IF('各会計、関係団体の財政状況及び健全化判断比率'!B73="","",'各会計、関係団体の財政状況及び健全化判断比率'!B73)</f>
        <v>県西総合病院組合（病院事業会計）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18</v>
      </c>
      <c r="BX40" s="375"/>
      <c r="BY40" s="374" t="str">
        <f>IF('各会計、関係団体の財政状況及び健全化判断比率'!B74="","",'各会計、関係団体の財政状況及び健全化判断比率'!B74)</f>
        <v>筑西広域市町村圏事務組合（一般会計）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19</v>
      </c>
      <c r="BX41" s="375"/>
      <c r="BY41" s="374" t="str">
        <f>IF('各会計、関係団体の財政状況及び健全化判断比率'!B75="","",'各会計、関係団体の財政状況及び健全化判断比率'!B75)</f>
        <v>筑西広域市町村圏事務組合（筑西ふるさと市町村圏特別会計）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20</v>
      </c>
      <c r="BX42" s="375"/>
      <c r="BY42" s="374" t="str">
        <f>IF('各会計、関係団体の財政状況及び健全化判断比率'!B76="","",'各会計、関係団体の財政状況及び健全化判断比率'!B76)</f>
        <v>下妻地方広域事務組合（一般会計）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21</v>
      </c>
      <c r="BX43" s="375"/>
      <c r="BY43" s="374" t="str">
        <f>IF('各会計、関係団体の財政状況及び健全化判断比率'!B77="","",'各会計、関係団体の財政状況及び健全化判断比率'!B77)</f>
        <v>下妻地方広域事務組合（フィットネスパーク・きぬ特別会計）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90" t="s">
        <v>533</v>
      </c>
      <c r="D34" s="1190"/>
      <c r="E34" s="1191"/>
      <c r="F34" s="32">
        <v>8.01</v>
      </c>
      <c r="G34" s="33">
        <v>9.0500000000000007</v>
      </c>
      <c r="H34" s="33">
        <v>7.57</v>
      </c>
      <c r="I34" s="33">
        <v>10.220000000000001</v>
      </c>
      <c r="J34" s="34">
        <v>8.11</v>
      </c>
      <c r="K34" s="22"/>
      <c r="L34" s="22"/>
      <c r="M34" s="22"/>
      <c r="N34" s="22"/>
      <c r="O34" s="22"/>
      <c r="P34" s="22"/>
    </row>
    <row r="35" spans="1:16" ht="39" customHeight="1">
      <c r="A35" s="22"/>
      <c r="B35" s="35"/>
      <c r="C35" s="1184" t="s">
        <v>534</v>
      </c>
      <c r="D35" s="1185"/>
      <c r="E35" s="1186"/>
      <c r="F35" s="36">
        <v>4</v>
      </c>
      <c r="G35" s="37">
        <v>3.76</v>
      </c>
      <c r="H35" s="37">
        <v>3.69</v>
      </c>
      <c r="I35" s="37">
        <v>3.62</v>
      </c>
      <c r="J35" s="38">
        <v>3.78</v>
      </c>
      <c r="K35" s="22"/>
      <c r="L35" s="22"/>
      <c r="M35" s="22"/>
      <c r="N35" s="22"/>
      <c r="O35" s="22"/>
      <c r="P35" s="22"/>
    </row>
    <row r="36" spans="1:16" ht="39" customHeight="1">
      <c r="A36" s="22"/>
      <c r="B36" s="35"/>
      <c r="C36" s="1184" t="s">
        <v>535</v>
      </c>
      <c r="D36" s="1185"/>
      <c r="E36" s="1186"/>
      <c r="F36" s="36">
        <v>2.85</v>
      </c>
      <c r="G36" s="37">
        <v>3.41</v>
      </c>
      <c r="H36" s="37">
        <v>3.89</v>
      </c>
      <c r="I36" s="37">
        <v>4.12</v>
      </c>
      <c r="J36" s="38">
        <v>3.52</v>
      </c>
      <c r="K36" s="22"/>
      <c r="L36" s="22"/>
      <c r="M36" s="22"/>
      <c r="N36" s="22"/>
      <c r="O36" s="22"/>
      <c r="P36" s="22"/>
    </row>
    <row r="37" spans="1:16" ht="39" customHeight="1">
      <c r="A37" s="22"/>
      <c r="B37" s="35"/>
      <c r="C37" s="1184" t="s">
        <v>536</v>
      </c>
      <c r="D37" s="1185"/>
      <c r="E37" s="1186"/>
      <c r="F37" s="36">
        <v>2.98</v>
      </c>
      <c r="G37" s="37">
        <v>2.37</v>
      </c>
      <c r="H37" s="37">
        <v>1.7</v>
      </c>
      <c r="I37" s="37">
        <v>1.1299999999999999</v>
      </c>
      <c r="J37" s="38">
        <v>2.5</v>
      </c>
      <c r="K37" s="22"/>
      <c r="L37" s="22"/>
      <c r="M37" s="22"/>
      <c r="N37" s="22"/>
      <c r="O37" s="22"/>
      <c r="P37" s="22"/>
    </row>
    <row r="38" spans="1:16" ht="39" customHeight="1">
      <c r="A38" s="22"/>
      <c r="B38" s="35"/>
      <c r="C38" s="1184" t="s">
        <v>537</v>
      </c>
      <c r="D38" s="1185"/>
      <c r="E38" s="1186"/>
      <c r="F38" s="36">
        <v>0.65</v>
      </c>
      <c r="G38" s="37">
        <v>0.77</v>
      </c>
      <c r="H38" s="37">
        <v>1.86</v>
      </c>
      <c r="I38" s="37">
        <v>2.12</v>
      </c>
      <c r="J38" s="38">
        <v>2.39</v>
      </c>
      <c r="K38" s="22"/>
      <c r="L38" s="22"/>
      <c r="M38" s="22"/>
      <c r="N38" s="22"/>
      <c r="O38" s="22"/>
      <c r="P38" s="22"/>
    </row>
    <row r="39" spans="1:16" ht="39" customHeight="1">
      <c r="A39" s="22"/>
      <c r="B39" s="35"/>
      <c r="C39" s="1184" t="s">
        <v>538</v>
      </c>
      <c r="D39" s="1185"/>
      <c r="E39" s="1186"/>
      <c r="F39" s="36">
        <v>0.28999999999999998</v>
      </c>
      <c r="G39" s="37">
        <v>0.65</v>
      </c>
      <c r="H39" s="37">
        <v>0.73</v>
      </c>
      <c r="I39" s="37">
        <v>0.56999999999999995</v>
      </c>
      <c r="J39" s="38">
        <v>0.64</v>
      </c>
      <c r="K39" s="22"/>
      <c r="L39" s="22"/>
      <c r="M39" s="22"/>
      <c r="N39" s="22"/>
      <c r="O39" s="22"/>
      <c r="P39" s="22"/>
    </row>
    <row r="40" spans="1:16" ht="39" customHeight="1">
      <c r="A40" s="22"/>
      <c r="B40" s="35"/>
      <c r="C40" s="1184" t="s">
        <v>539</v>
      </c>
      <c r="D40" s="1185"/>
      <c r="E40" s="1186"/>
      <c r="F40" s="36">
        <v>0.44</v>
      </c>
      <c r="G40" s="37">
        <v>0.3</v>
      </c>
      <c r="H40" s="37">
        <v>0.31</v>
      </c>
      <c r="I40" s="37">
        <v>0.33</v>
      </c>
      <c r="J40" s="38">
        <v>0.44</v>
      </c>
      <c r="K40" s="22"/>
      <c r="L40" s="22"/>
      <c r="M40" s="22"/>
      <c r="N40" s="22"/>
      <c r="O40" s="22"/>
      <c r="P40" s="22"/>
    </row>
    <row r="41" spans="1:16" ht="39" customHeight="1">
      <c r="A41" s="22"/>
      <c r="B41" s="35"/>
      <c r="C41" s="1184" t="s">
        <v>540</v>
      </c>
      <c r="D41" s="1185"/>
      <c r="E41" s="1186"/>
      <c r="F41" s="36">
        <v>0.16</v>
      </c>
      <c r="G41" s="37">
        <v>0.13</v>
      </c>
      <c r="H41" s="37">
        <v>0.06</v>
      </c>
      <c r="I41" s="37">
        <v>0.08</v>
      </c>
      <c r="J41" s="38">
        <v>0.12</v>
      </c>
      <c r="K41" s="22"/>
      <c r="L41" s="22"/>
      <c r="M41" s="22"/>
      <c r="N41" s="22"/>
      <c r="O41" s="22"/>
      <c r="P41" s="22"/>
    </row>
    <row r="42" spans="1:16" ht="39" customHeight="1">
      <c r="A42" s="22"/>
      <c r="B42" s="39"/>
      <c r="C42" s="1184" t="s">
        <v>541</v>
      </c>
      <c r="D42" s="1185"/>
      <c r="E42" s="1186"/>
      <c r="F42" s="36" t="s">
        <v>484</v>
      </c>
      <c r="G42" s="37" t="s">
        <v>484</v>
      </c>
      <c r="H42" s="37" t="s">
        <v>484</v>
      </c>
      <c r="I42" s="37" t="s">
        <v>484</v>
      </c>
      <c r="J42" s="38" t="s">
        <v>484</v>
      </c>
      <c r="K42" s="22"/>
      <c r="L42" s="22"/>
      <c r="M42" s="22"/>
      <c r="N42" s="22"/>
      <c r="O42" s="22"/>
      <c r="P42" s="22"/>
    </row>
    <row r="43" spans="1:16" ht="39" customHeight="1" thickBot="1">
      <c r="A43" s="22"/>
      <c r="B43" s="40"/>
      <c r="C43" s="1187" t="s">
        <v>542</v>
      </c>
      <c r="D43" s="1188"/>
      <c r="E43" s="1189"/>
      <c r="F43" s="41">
        <v>0.15</v>
      </c>
      <c r="G43" s="42">
        <v>0.15</v>
      </c>
      <c r="H43" s="42">
        <v>0.06</v>
      </c>
      <c r="I43" s="42">
        <v>0.1</v>
      </c>
      <c r="J43" s="43">
        <v>0.14000000000000001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200" t="s">
        <v>11</v>
      </c>
      <c r="C45" s="1201"/>
      <c r="D45" s="58"/>
      <c r="E45" s="1206" t="s">
        <v>12</v>
      </c>
      <c r="F45" s="1206"/>
      <c r="G45" s="1206"/>
      <c r="H45" s="1206"/>
      <c r="I45" s="1206"/>
      <c r="J45" s="1207"/>
      <c r="K45" s="59">
        <v>4338</v>
      </c>
      <c r="L45" s="60">
        <v>4304</v>
      </c>
      <c r="M45" s="60">
        <v>4437</v>
      </c>
      <c r="N45" s="60">
        <v>4380</v>
      </c>
      <c r="O45" s="61">
        <v>4516</v>
      </c>
      <c r="P45" s="48"/>
      <c r="Q45" s="48"/>
      <c r="R45" s="48"/>
      <c r="S45" s="48"/>
      <c r="T45" s="48"/>
      <c r="U45" s="48"/>
    </row>
    <row r="46" spans="1:21" ht="30.75" customHeight="1">
      <c r="A46" s="48"/>
      <c r="B46" s="1202"/>
      <c r="C46" s="1203"/>
      <c r="D46" s="62"/>
      <c r="E46" s="1194" t="s">
        <v>13</v>
      </c>
      <c r="F46" s="1194"/>
      <c r="G46" s="1194"/>
      <c r="H46" s="1194"/>
      <c r="I46" s="1194"/>
      <c r="J46" s="1195"/>
      <c r="K46" s="63" t="s">
        <v>484</v>
      </c>
      <c r="L46" s="64" t="s">
        <v>484</v>
      </c>
      <c r="M46" s="64" t="s">
        <v>484</v>
      </c>
      <c r="N46" s="64" t="s">
        <v>484</v>
      </c>
      <c r="O46" s="65" t="s">
        <v>484</v>
      </c>
      <c r="P46" s="48"/>
      <c r="Q46" s="48"/>
      <c r="R46" s="48"/>
      <c r="S46" s="48"/>
      <c r="T46" s="48"/>
      <c r="U46" s="48"/>
    </row>
    <row r="47" spans="1:21" ht="30.75" customHeight="1">
      <c r="A47" s="48"/>
      <c r="B47" s="1202"/>
      <c r="C47" s="1203"/>
      <c r="D47" s="62"/>
      <c r="E47" s="1194" t="s">
        <v>14</v>
      </c>
      <c r="F47" s="1194"/>
      <c r="G47" s="1194"/>
      <c r="H47" s="1194"/>
      <c r="I47" s="1194"/>
      <c r="J47" s="1195"/>
      <c r="K47" s="63">
        <v>3</v>
      </c>
      <c r="L47" s="64">
        <v>3</v>
      </c>
      <c r="M47" s="64">
        <v>3</v>
      </c>
      <c r="N47" s="64">
        <v>3</v>
      </c>
      <c r="O47" s="65">
        <v>3</v>
      </c>
      <c r="P47" s="48"/>
      <c r="Q47" s="48"/>
      <c r="R47" s="48"/>
      <c r="S47" s="48"/>
      <c r="T47" s="48"/>
      <c r="U47" s="48"/>
    </row>
    <row r="48" spans="1:21" ht="30.75" customHeight="1">
      <c r="A48" s="48"/>
      <c r="B48" s="1202"/>
      <c r="C48" s="1203"/>
      <c r="D48" s="62"/>
      <c r="E48" s="1194" t="s">
        <v>15</v>
      </c>
      <c r="F48" s="1194"/>
      <c r="G48" s="1194"/>
      <c r="H48" s="1194"/>
      <c r="I48" s="1194"/>
      <c r="J48" s="1195"/>
      <c r="K48" s="63">
        <v>1644</v>
      </c>
      <c r="L48" s="64">
        <v>1648</v>
      </c>
      <c r="M48" s="64">
        <v>1635</v>
      </c>
      <c r="N48" s="64">
        <v>1594</v>
      </c>
      <c r="O48" s="65">
        <v>1570</v>
      </c>
      <c r="P48" s="48"/>
      <c r="Q48" s="48"/>
      <c r="R48" s="48"/>
      <c r="S48" s="48"/>
      <c r="T48" s="48"/>
      <c r="U48" s="48"/>
    </row>
    <row r="49" spans="1:21" ht="30.75" customHeight="1">
      <c r="A49" s="48"/>
      <c r="B49" s="1202"/>
      <c r="C49" s="1203"/>
      <c r="D49" s="62"/>
      <c r="E49" s="1194" t="s">
        <v>16</v>
      </c>
      <c r="F49" s="1194"/>
      <c r="G49" s="1194"/>
      <c r="H49" s="1194"/>
      <c r="I49" s="1194"/>
      <c r="J49" s="1195"/>
      <c r="K49" s="63">
        <v>628</v>
      </c>
      <c r="L49" s="64">
        <v>601</v>
      </c>
      <c r="M49" s="64">
        <v>598</v>
      </c>
      <c r="N49" s="64">
        <v>496</v>
      </c>
      <c r="O49" s="65">
        <v>378</v>
      </c>
      <c r="P49" s="48"/>
      <c r="Q49" s="48"/>
      <c r="R49" s="48"/>
      <c r="S49" s="48"/>
      <c r="T49" s="48"/>
      <c r="U49" s="48"/>
    </row>
    <row r="50" spans="1:21" ht="30.75" customHeight="1">
      <c r="A50" s="48"/>
      <c r="B50" s="1202"/>
      <c r="C50" s="1203"/>
      <c r="D50" s="62"/>
      <c r="E50" s="1194" t="s">
        <v>17</v>
      </c>
      <c r="F50" s="1194"/>
      <c r="G50" s="1194"/>
      <c r="H50" s="1194"/>
      <c r="I50" s="1194"/>
      <c r="J50" s="1195"/>
      <c r="K50" s="63">
        <v>167</v>
      </c>
      <c r="L50" s="64">
        <v>134</v>
      </c>
      <c r="M50" s="64">
        <v>123</v>
      </c>
      <c r="N50" s="64">
        <v>93</v>
      </c>
      <c r="O50" s="65">
        <v>76</v>
      </c>
      <c r="P50" s="48"/>
      <c r="Q50" s="48"/>
      <c r="R50" s="48"/>
      <c r="S50" s="48"/>
      <c r="T50" s="48"/>
      <c r="U50" s="48"/>
    </row>
    <row r="51" spans="1:21" ht="30.75" customHeight="1">
      <c r="A51" s="48"/>
      <c r="B51" s="1204"/>
      <c r="C51" s="1205"/>
      <c r="D51" s="66"/>
      <c r="E51" s="1194" t="s">
        <v>18</v>
      </c>
      <c r="F51" s="1194"/>
      <c r="G51" s="1194"/>
      <c r="H51" s="1194"/>
      <c r="I51" s="1194"/>
      <c r="J51" s="1195"/>
      <c r="K51" s="63" t="s">
        <v>484</v>
      </c>
      <c r="L51" s="64" t="s">
        <v>484</v>
      </c>
      <c r="M51" s="64" t="s">
        <v>484</v>
      </c>
      <c r="N51" s="64" t="s">
        <v>484</v>
      </c>
      <c r="O51" s="65" t="s">
        <v>484</v>
      </c>
      <c r="P51" s="48"/>
      <c r="Q51" s="48"/>
      <c r="R51" s="48"/>
      <c r="S51" s="48"/>
      <c r="T51" s="48"/>
      <c r="U51" s="48"/>
    </row>
    <row r="52" spans="1:21" ht="30.75" customHeight="1">
      <c r="A52" s="48"/>
      <c r="B52" s="1192" t="s">
        <v>19</v>
      </c>
      <c r="C52" s="1193"/>
      <c r="D52" s="66"/>
      <c r="E52" s="1194" t="s">
        <v>20</v>
      </c>
      <c r="F52" s="1194"/>
      <c r="G52" s="1194"/>
      <c r="H52" s="1194"/>
      <c r="I52" s="1194"/>
      <c r="J52" s="1195"/>
      <c r="K52" s="63">
        <v>4130</v>
      </c>
      <c r="L52" s="64">
        <v>4374</v>
      </c>
      <c r="M52" s="64">
        <v>4873</v>
      </c>
      <c r="N52" s="64">
        <v>4768</v>
      </c>
      <c r="O52" s="65">
        <v>4769</v>
      </c>
      <c r="P52" s="48"/>
      <c r="Q52" s="48"/>
      <c r="R52" s="48"/>
      <c r="S52" s="48"/>
      <c r="T52" s="48"/>
      <c r="U52" s="48"/>
    </row>
    <row r="53" spans="1:21" ht="30.75" customHeight="1" thickBot="1">
      <c r="A53" s="48"/>
      <c r="B53" s="1196" t="s">
        <v>21</v>
      </c>
      <c r="C53" s="1197"/>
      <c r="D53" s="67"/>
      <c r="E53" s="1198" t="s">
        <v>22</v>
      </c>
      <c r="F53" s="1198"/>
      <c r="G53" s="1198"/>
      <c r="H53" s="1198"/>
      <c r="I53" s="1198"/>
      <c r="J53" s="1199"/>
      <c r="K53" s="68">
        <v>2650</v>
      </c>
      <c r="L53" s="69">
        <v>2316</v>
      </c>
      <c r="M53" s="69">
        <v>1923</v>
      </c>
      <c r="N53" s="69">
        <v>1798</v>
      </c>
      <c r="O53" s="70">
        <v>1774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527</v>
      </c>
      <c r="J40" s="79" t="s">
        <v>528</v>
      </c>
      <c r="K40" s="79" t="s">
        <v>529</v>
      </c>
      <c r="L40" s="79" t="s">
        <v>530</v>
      </c>
      <c r="M40" s="80" t="s">
        <v>531</v>
      </c>
    </row>
    <row r="41" spans="2:13" ht="27.75" customHeight="1">
      <c r="B41" s="1220" t="s">
        <v>24</v>
      </c>
      <c r="C41" s="1221"/>
      <c r="D41" s="81"/>
      <c r="E41" s="1222" t="s">
        <v>25</v>
      </c>
      <c r="F41" s="1222"/>
      <c r="G41" s="1222"/>
      <c r="H41" s="1223"/>
      <c r="I41" s="82">
        <v>37492</v>
      </c>
      <c r="J41" s="83">
        <v>38441</v>
      </c>
      <c r="K41" s="83">
        <v>40422</v>
      </c>
      <c r="L41" s="83">
        <v>40105</v>
      </c>
      <c r="M41" s="84">
        <v>40305</v>
      </c>
    </row>
    <row r="42" spans="2:13" ht="27.75" customHeight="1">
      <c r="B42" s="1210"/>
      <c r="C42" s="1211"/>
      <c r="D42" s="85"/>
      <c r="E42" s="1214" t="s">
        <v>26</v>
      </c>
      <c r="F42" s="1214"/>
      <c r="G42" s="1214"/>
      <c r="H42" s="1215"/>
      <c r="I42" s="86">
        <v>1514</v>
      </c>
      <c r="J42" s="87">
        <v>1380</v>
      </c>
      <c r="K42" s="87">
        <v>1257</v>
      </c>
      <c r="L42" s="87">
        <v>1150</v>
      </c>
      <c r="M42" s="88">
        <v>1074</v>
      </c>
    </row>
    <row r="43" spans="2:13" ht="27.75" customHeight="1">
      <c r="B43" s="1210"/>
      <c r="C43" s="1211"/>
      <c r="D43" s="85"/>
      <c r="E43" s="1214" t="s">
        <v>27</v>
      </c>
      <c r="F43" s="1214"/>
      <c r="G43" s="1214"/>
      <c r="H43" s="1215"/>
      <c r="I43" s="86">
        <v>18387</v>
      </c>
      <c r="J43" s="87">
        <v>17621</v>
      </c>
      <c r="K43" s="87">
        <v>16965</v>
      </c>
      <c r="L43" s="87">
        <v>15961</v>
      </c>
      <c r="M43" s="88">
        <v>16561</v>
      </c>
    </row>
    <row r="44" spans="2:13" ht="27.75" customHeight="1">
      <c r="B44" s="1210"/>
      <c r="C44" s="1211"/>
      <c r="D44" s="85"/>
      <c r="E44" s="1214" t="s">
        <v>28</v>
      </c>
      <c r="F44" s="1214"/>
      <c r="G44" s="1214"/>
      <c r="H44" s="1215"/>
      <c r="I44" s="86">
        <v>3215</v>
      </c>
      <c r="J44" s="87">
        <v>2715</v>
      </c>
      <c r="K44" s="87">
        <v>2168</v>
      </c>
      <c r="L44" s="87">
        <v>1735</v>
      </c>
      <c r="M44" s="88">
        <v>1348</v>
      </c>
    </row>
    <row r="45" spans="2:13" ht="27.75" customHeight="1">
      <c r="B45" s="1210"/>
      <c r="C45" s="1211"/>
      <c r="D45" s="85"/>
      <c r="E45" s="1214" t="s">
        <v>29</v>
      </c>
      <c r="F45" s="1214"/>
      <c r="G45" s="1214"/>
      <c r="H45" s="1215"/>
      <c r="I45" s="86">
        <v>8881</v>
      </c>
      <c r="J45" s="87">
        <v>8354</v>
      </c>
      <c r="K45" s="87">
        <v>7610</v>
      </c>
      <c r="L45" s="87">
        <v>6825</v>
      </c>
      <c r="M45" s="88">
        <v>7439</v>
      </c>
    </row>
    <row r="46" spans="2:13" ht="27.75" customHeight="1">
      <c r="B46" s="1210"/>
      <c r="C46" s="1211"/>
      <c r="D46" s="89"/>
      <c r="E46" s="1214" t="s">
        <v>30</v>
      </c>
      <c r="F46" s="1214"/>
      <c r="G46" s="1214"/>
      <c r="H46" s="1215"/>
      <c r="I46" s="86">
        <v>2</v>
      </c>
      <c r="J46" s="87">
        <v>4</v>
      </c>
      <c r="K46" s="87" t="s">
        <v>484</v>
      </c>
      <c r="L46" s="87" t="s">
        <v>484</v>
      </c>
      <c r="M46" s="88">
        <v>10</v>
      </c>
    </row>
    <row r="47" spans="2:13" ht="27.75" customHeight="1">
      <c r="B47" s="1210"/>
      <c r="C47" s="1211"/>
      <c r="D47" s="90"/>
      <c r="E47" s="1224" t="s">
        <v>31</v>
      </c>
      <c r="F47" s="1225"/>
      <c r="G47" s="1225"/>
      <c r="H47" s="1226"/>
      <c r="I47" s="86" t="s">
        <v>484</v>
      </c>
      <c r="J47" s="87" t="s">
        <v>484</v>
      </c>
      <c r="K47" s="87" t="s">
        <v>484</v>
      </c>
      <c r="L47" s="87" t="s">
        <v>484</v>
      </c>
      <c r="M47" s="88" t="s">
        <v>484</v>
      </c>
    </row>
    <row r="48" spans="2:13" ht="27.75" customHeight="1">
      <c r="B48" s="1210"/>
      <c r="C48" s="1211"/>
      <c r="D48" s="85"/>
      <c r="E48" s="1214" t="s">
        <v>32</v>
      </c>
      <c r="F48" s="1214"/>
      <c r="G48" s="1214"/>
      <c r="H48" s="1215"/>
      <c r="I48" s="86" t="s">
        <v>484</v>
      </c>
      <c r="J48" s="87" t="s">
        <v>484</v>
      </c>
      <c r="K48" s="87" t="s">
        <v>484</v>
      </c>
      <c r="L48" s="87" t="s">
        <v>484</v>
      </c>
      <c r="M48" s="88" t="s">
        <v>484</v>
      </c>
    </row>
    <row r="49" spans="2:13" ht="27.75" customHeight="1">
      <c r="B49" s="1212"/>
      <c r="C49" s="1213"/>
      <c r="D49" s="85"/>
      <c r="E49" s="1214" t="s">
        <v>33</v>
      </c>
      <c r="F49" s="1214"/>
      <c r="G49" s="1214"/>
      <c r="H49" s="1215"/>
      <c r="I49" s="86" t="s">
        <v>484</v>
      </c>
      <c r="J49" s="87" t="s">
        <v>484</v>
      </c>
      <c r="K49" s="87" t="s">
        <v>484</v>
      </c>
      <c r="L49" s="87" t="s">
        <v>484</v>
      </c>
      <c r="M49" s="88" t="s">
        <v>484</v>
      </c>
    </row>
    <row r="50" spans="2:13" ht="27.75" customHeight="1">
      <c r="B50" s="1208" t="s">
        <v>34</v>
      </c>
      <c r="C50" s="1209"/>
      <c r="D50" s="91"/>
      <c r="E50" s="1214" t="s">
        <v>35</v>
      </c>
      <c r="F50" s="1214"/>
      <c r="G50" s="1214"/>
      <c r="H50" s="1215"/>
      <c r="I50" s="86">
        <v>9990</v>
      </c>
      <c r="J50" s="87">
        <v>9231</v>
      </c>
      <c r="K50" s="87">
        <v>9935</v>
      </c>
      <c r="L50" s="87">
        <v>11331</v>
      </c>
      <c r="M50" s="88">
        <v>9861</v>
      </c>
    </row>
    <row r="51" spans="2:13" ht="27.75" customHeight="1">
      <c r="B51" s="1210"/>
      <c r="C51" s="1211"/>
      <c r="D51" s="85"/>
      <c r="E51" s="1214" t="s">
        <v>36</v>
      </c>
      <c r="F51" s="1214"/>
      <c r="G51" s="1214"/>
      <c r="H51" s="1215"/>
      <c r="I51" s="86">
        <v>5234</v>
      </c>
      <c r="J51" s="87">
        <v>4807</v>
      </c>
      <c r="K51" s="87">
        <v>4395</v>
      </c>
      <c r="L51" s="87">
        <v>4384</v>
      </c>
      <c r="M51" s="88">
        <v>4031</v>
      </c>
    </row>
    <row r="52" spans="2:13" ht="27.75" customHeight="1">
      <c r="B52" s="1212"/>
      <c r="C52" s="1213"/>
      <c r="D52" s="85"/>
      <c r="E52" s="1214" t="s">
        <v>37</v>
      </c>
      <c r="F52" s="1214"/>
      <c r="G52" s="1214"/>
      <c r="H52" s="1215"/>
      <c r="I52" s="86">
        <v>42283</v>
      </c>
      <c r="J52" s="87">
        <v>42814</v>
      </c>
      <c r="K52" s="87">
        <v>45024</v>
      </c>
      <c r="L52" s="87">
        <v>43300</v>
      </c>
      <c r="M52" s="88">
        <v>43785</v>
      </c>
    </row>
    <row r="53" spans="2:13" ht="27.75" customHeight="1" thickBot="1">
      <c r="B53" s="1216" t="s">
        <v>38</v>
      </c>
      <c r="C53" s="1217"/>
      <c r="D53" s="92"/>
      <c r="E53" s="1218" t="s">
        <v>39</v>
      </c>
      <c r="F53" s="1218"/>
      <c r="G53" s="1218"/>
      <c r="H53" s="1219"/>
      <c r="I53" s="93">
        <v>11985</v>
      </c>
      <c r="J53" s="94">
        <v>11662</v>
      </c>
      <c r="K53" s="94">
        <v>9069</v>
      </c>
      <c r="L53" s="94">
        <v>6761</v>
      </c>
      <c r="M53" s="95">
        <v>9059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7" zoomScale="75" zoomScaleNormal="75"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569</v>
      </c>
    </row>
    <row r="11" spans="1:51" s="370"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569</v>
      </c>
    </row>
    <row r="13" spans="1:51" s="370"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c r="P19" s="246"/>
      <c r="Q19" s="246"/>
    </row>
    <row r="20" spans="1:259">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6"/>
      <c r="C40" s="246"/>
      <c r="D40" s="246"/>
      <c r="E40" s="246"/>
      <c r="F40" s="246"/>
      <c r="G40" s="246"/>
      <c r="H40" s="246"/>
      <c r="I40" s="246"/>
      <c r="J40" s="246"/>
      <c r="K40" s="246"/>
      <c r="L40" s="246"/>
      <c r="M40" s="246"/>
      <c r="N40" s="246"/>
      <c r="O40" s="246"/>
      <c r="P40" s="356"/>
      <c r="Q40" s="246"/>
    </row>
    <row r="41" spans="2:17" ht="17.25">
      <c r="B41" s="247" t="s">
        <v>568</v>
      </c>
      <c r="C41" s="248"/>
      <c r="D41" s="248"/>
      <c r="E41" s="248"/>
      <c r="F41" s="248"/>
      <c r="G41" s="248"/>
      <c r="H41" s="248"/>
      <c r="I41" s="248"/>
      <c r="J41" s="248"/>
      <c r="K41" s="248"/>
      <c r="L41" s="248"/>
      <c r="M41" s="248"/>
      <c r="N41" s="248"/>
      <c r="O41" s="248"/>
      <c r="P41" s="249"/>
    </row>
    <row r="42" spans="2:17">
      <c r="B42" s="250"/>
      <c r="C42" s="246"/>
      <c r="D42" s="246"/>
      <c r="E42" s="246"/>
      <c r="F42" s="246"/>
      <c r="G42" s="355" t="s">
        <v>564</v>
      </c>
      <c r="I42" s="354"/>
      <c r="J42" s="354"/>
      <c r="K42" s="354"/>
      <c r="L42" s="246"/>
      <c r="M42" s="246"/>
      <c r="N42" s="246"/>
      <c r="O42" s="246"/>
    </row>
    <row r="43" spans="2:17">
      <c r="B43" s="250"/>
      <c r="C43" s="246"/>
      <c r="D43" s="246"/>
      <c r="E43" s="246"/>
      <c r="F43" s="246"/>
      <c r="G43" s="1239"/>
      <c r="H43" s="1240"/>
      <c r="I43" s="1240"/>
      <c r="J43" s="1240"/>
      <c r="K43" s="1240"/>
      <c r="L43" s="1240"/>
      <c r="M43" s="1240"/>
      <c r="N43" s="1240"/>
      <c r="O43" s="1241"/>
    </row>
    <row r="44" spans="2:17">
      <c r="B44" s="250"/>
      <c r="C44" s="246"/>
      <c r="D44" s="246"/>
      <c r="E44" s="246"/>
      <c r="F44" s="246"/>
      <c r="G44" s="1242"/>
      <c r="H44" s="1243"/>
      <c r="I44" s="1243"/>
      <c r="J44" s="1243"/>
      <c r="K44" s="1243"/>
      <c r="L44" s="1243"/>
      <c r="M44" s="1243"/>
      <c r="N44" s="1243"/>
      <c r="O44" s="1244"/>
    </row>
    <row r="45" spans="2:17">
      <c r="B45" s="250"/>
      <c r="C45" s="246"/>
      <c r="D45" s="246"/>
      <c r="E45" s="246"/>
      <c r="F45" s="246"/>
      <c r="G45" s="1242"/>
      <c r="H45" s="1243"/>
      <c r="I45" s="1243"/>
      <c r="J45" s="1243"/>
      <c r="K45" s="1243"/>
      <c r="L45" s="1243"/>
      <c r="M45" s="1243"/>
      <c r="N45" s="1243"/>
      <c r="O45" s="1244"/>
    </row>
    <row r="46" spans="2:17">
      <c r="B46" s="250"/>
      <c r="C46" s="246"/>
      <c r="D46" s="246"/>
      <c r="E46" s="246"/>
      <c r="F46" s="246"/>
      <c r="G46" s="1242"/>
      <c r="H46" s="1243"/>
      <c r="I46" s="1243"/>
      <c r="J46" s="1243"/>
      <c r="K46" s="1243"/>
      <c r="L46" s="1243"/>
      <c r="M46" s="1243"/>
      <c r="N46" s="1243"/>
      <c r="O46" s="1244"/>
    </row>
    <row r="47" spans="2:17">
      <c r="B47" s="250"/>
      <c r="C47" s="246"/>
      <c r="D47" s="246"/>
      <c r="E47" s="246"/>
      <c r="F47" s="246"/>
      <c r="G47" s="1245"/>
      <c r="H47" s="1246"/>
      <c r="I47" s="1246"/>
      <c r="J47" s="1246"/>
      <c r="K47" s="1246"/>
      <c r="L47" s="1246"/>
      <c r="M47" s="1246"/>
      <c r="N47" s="1246"/>
      <c r="O47" s="1247"/>
    </row>
    <row r="48" spans="2:17">
      <c r="B48" s="250"/>
      <c r="C48" s="246"/>
      <c r="D48" s="246"/>
      <c r="E48" s="246"/>
      <c r="F48" s="246"/>
      <c r="G48" s="246"/>
      <c r="H48" s="365"/>
      <c r="I48" s="365"/>
      <c r="J48" s="365"/>
    </row>
    <row r="49" spans="1:17">
      <c r="B49" s="250"/>
      <c r="C49" s="246"/>
      <c r="D49" s="246"/>
      <c r="E49" s="246"/>
      <c r="F49" s="246"/>
      <c r="G49" s="245" t="s">
        <v>567</v>
      </c>
    </row>
    <row r="50" spans="1:17">
      <c r="B50" s="250"/>
      <c r="C50" s="246"/>
      <c r="D50" s="246"/>
      <c r="E50" s="246"/>
      <c r="F50" s="246"/>
      <c r="G50" s="1248"/>
      <c r="H50" s="1249"/>
      <c r="I50" s="1249"/>
      <c r="J50" s="1250"/>
      <c r="K50" s="347" t="s">
        <v>527</v>
      </c>
      <c r="L50" s="347" t="s">
        <v>528</v>
      </c>
      <c r="M50" s="347" t="s">
        <v>529</v>
      </c>
      <c r="N50" s="347" t="s">
        <v>530</v>
      </c>
      <c r="O50" s="347" t="s">
        <v>531</v>
      </c>
    </row>
    <row r="51" spans="1:17">
      <c r="B51" s="250"/>
      <c r="C51" s="246"/>
      <c r="D51" s="246"/>
      <c r="E51" s="246"/>
      <c r="F51" s="246"/>
      <c r="G51" s="1251" t="s">
        <v>562</v>
      </c>
      <c r="H51" s="1252"/>
      <c r="I51" s="1257" t="s">
        <v>560</v>
      </c>
      <c r="J51" s="1257"/>
      <c r="K51" s="1261"/>
      <c r="L51" s="1261"/>
      <c r="M51" s="1261"/>
      <c r="N51" s="1261"/>
      <c r="O51" s="1261"/>
    </row>
    <row r="52" spans="1:17">
      <c r="B52" s="250"/>
      <c r="C52" s="246"/>
      <c r="D52" s="246"/>
      <c r="E52" s="246"/>
      <c r="F52" s="246"/>
      <c r="G52" s="1253"/>
      <c r="H52" s="1254"/>
      <c r="I52" s="1258"/>
      <c r="J52" s="1258"/>
      <c r="K52" s="1227"/>
      <c r="L52" s="1227"/>
      <c r="M52" s="1227"/>
      <c r="N52" s="1227"/>
      <c r="O52" s="1227"/>
    </row>
    <row r="53" spans="1:17">
      <c r="A53" s="357"/>
      <c r="B53" s="250"/>
      <c r="C53" s="246"/>
      <c r="D53" s="246"/>
      <c r="E53" s="246"/>
      <c r="F53" s="246"/>
      <c r="G53" s="1253"/>
      <c r="H53" s="1254"/>
      <c r="I53" s="1237" t="s">
        <v>566</v>
      </c>
      <c r="J53" s="1237"/>
      <c r="K53" s="1262"/>
      <c r="L53" s="1262"/>
      <c r="M53" s="1262"/>
      <c r="N53" s="1262"/>
      <c r="O53" s="1262"/>
    </row>
    <row r="54" spans="1:17">
      <c r="A54" s="357"/>
      <c r="B54" s="250"/>
      <c r="C54" s="246"/>
      <c r="D54" s="246"/>
      <c r="E54" s="246"/>
      <c r="F54" s="246"/>
      <c r="G54" s="1255"/>
      <c r="H54" s="1256"/>
      <c r="I54" s="1237"/>
      <c r="J54" s="1237"/>
      <c r="K54" s="1260"/>
      <c r="L54" s="1260"/>
      <c r="M54" s="1260"/>
      <c r="N54" s="1260"/>
      <c r="O54" s="1260"/>
    </row>
    <row r="55" spans="1:17">
      <c r="A55" s="357"/>
      <c r="B55" s="250"/>
      <c r="C55" s="246"/>
      <c r="D55" s="246"/>
      <c r="E55" s="246"/>
      <c r="F55" s="246"/>
      <c r="G55" s="1231" t="s">
        <v>561</v>
      </c>
      <c r="H55" s="1232"/>
      <c r="I55" s="1237" t="s">
        <v>560</v>
      </c>
      <c r="J55" s="1237"/>
      <c r="K55" s="1261"/>
      <c r="L55" s="1261"/>
      <c r="M55" s="1261"/>
      <c r="N55" s="1261"/>
      <c r="O55" s="1261"/>
    </row>
    <row r="56" spans="1:17">
      <c r="A56" s="357"/>
      <c r="B56" s="250"/>
      <c r="C56" s="246"/>
      <c r="D56" s="246"/>
      <c r="E56" s="246"/>
      <c r="F56" s="246"/>
      <c r="G56" s="1233"/>
      <c r="H56" s="1234"/>
      <c r="I56" s="1237"/>
      <c r="J56" s="1237"/>
      <c r="K56" s="1227"/>
      <c r="L56" s="1227"/>
      <c r="M56" s="1227"/>
      <c r="N56" s="1227"/>
      <c r="O56" s="1227"/>
    </row>
    <row r="57" spans="1:17" s="357" customFormat="1">
      <c r="B57" s="358"/>
      <c r="C57" s="354"/>
      <c r="D57" s="354"/>
      <c r="E57" s="354"/>
      <c r="F57" s="354"/>
      <c r="G57" s="1233"/>
      <c r="H57" s="1234"/>
      <c r="I57" s="1229" t="s">
        <v>566</v>
      </c>
      <c r="J57" s="1229"/>
      <c r="K57" s="1262"/>
      <c r="L57" s="1262"/>
      <c r="M57" s="1262"/>
      <c r="N57" s="1262"/>
      <c r="O57" s="1262"/>
      <c r="P57" s="363"/>
      <c r="Q57" s="358"/>
    </row>
    <row r="58" spans="1:17" s="357" customFormat="1">
      <c r="A58" s="245"/>
      <c r="B58" s="358"/>
      <c r="C58" s="354"/>
      <c r="D58" s="354"/>
      <c r="E58" s="354"/>
      <c r="F58" s="354"/>
      <c r="G58" s="1235"/>
      <c r="H58" s="1236"/>
      <c r="I58" s="1229"/>
      <c r="J58" s="1229"/>
      <c r="K58" s="1260"/>
      <c r="L58" s="1260"/>
      <c r="M58" s="1260"/>
      <c r="N58" s="1260"/>
      <c r="O58" s="1260"/>
      <c r="P58" s="363"/>
      <c r="Q58" s="358"/>
    </row>
    <row r="59" spans="1:17" s="357" customFormat="1">
      <c r="A59" s="245"/>
      <c r="B59" s="358"/>
      <c r="C59" s="354"/>
      <c r="D59" s="354"/>
      <c r="E59" s="354"/>
      <c r="F59" s="354"/>
      <c r="G59" s="354"/>
      <c r="H59" s="354"/>
      <c r="I59" s="354"/>
      <c r="J59" s="354"/>
      <c r="K59" s="364"/>
      <c r="L59" s="364"/>
      <c r="M59" s="364"/>
      <c r="N59" s="364"/>
      <c r="O59" s="364"/>
      <c r="P59" s="363"/>
      <c r="Q59" s="358"/>
    </row>
    <row r="60" spans="1:17" s="357" customFormat="1">
      <c r="A60" s="245"/>
      <c r="B60" s="358"/>
      <c r="C60" s="354"/>
      <c r="D60" s="354"/>
      <c r="E60" s="354"/>
      <c r="F60" s="354"/>
      <c r="G60" s="354"/>
      <c r="H60" s="354"/>
      <c r="I60" s="354"/>
      <c r="J60" s="354"/>
      <c r="K60" s="364"/>
      <c r="L60" s="364"/>
      <c r="M60" s="364"/>
      <c r="N60" s="364"/>
      <c r="O60" s="364"/>
      <c r="P60" s="363"/>
      <c r="Q60" s="358"/>
    </row>
    <row r="61" spans="1:17" s="357" customFormat="1">
      <c r="A61" s="245"/>
      <c r="B61" s="362"/>
      <c r="C61" s="361"/>
      <c r="D61" s="361"/>
      <c r="E61" s="361"/>
      <c r="F61" s="361"/>
      <c r="G61" s="361"/>
      <c r="H61" s="361"/>
      <c r="I61" s="361"/>
      <c r="J61" s="361"/>
      <c r="K61" s="361"/>
      <c r="L61" s="361"/>
      <c r="M61" s="360"/>
      <c r="N61" s="360"/>
      <c r="O61" s="360"/>
      <c r="P61" s="359"/>
      <c r="Q61" s="358"/>
    </row>
    <row r="62" spans="1:17">
      <c r="B62" s="356"/>
      <c r="C62" s="356"/>
      <c r="D62" s="356"/>
      <c r="E62" s="356"/>
      <c r="F62" s="356"/>
      <c r="G62" s="356"/>
      <c r="H62" s="356"/>
      <c r="I62" s="356"/>
      <c r="J62" s="356"/>
      <c r="K62" s="356"/>
      <c r="L62" s="356"/>
      <c r="M62" s="356"/>
      <c r="N62" s="356"/>
      <c r="O62" s="356"/>
      <c r="P62" s="356"/>
      <c r="Q62" s="246"/>
    </row>
    <row r="63" spans="1:17" ht="17.25">
      <c r="B63" s="309" t="s">
        <v>565</v>
      </c>
      <c r="C63" s="246"/>
      <c r="D63" s="246"/>
      <c r="E63" s="246"/>
      <c r="F63" s="246"/>
      <c r="G63" s="246"/>
      <c r="H63" s="246"/>
      <c r="I63" s="246"/>
      <c r="J63" s="246"/>
      <c r="K63" s="246"/>
      <c r="L63" s="246"/>
      <c r="M63" s="246"/>
      <c r="N63" s="246"/>
      <c r="O63" s="246"/>
    </row>
    <row r="64" spans="1:17">
      <c r="B64" s="250"/>
      <c r="C64" s="246"/>
      <c r="D64" s="246"/>
      <c r="E64" s="246"/>
      <c r="F64" s="246"/>
      <c r="G64" s="355" t="s">
        <v>564</v>
      </c>
      <c r="I64" s="354"/>
      <c r="J64" s="354"/>
      <c r="K64" s="354"/>
      <c r="L64" s="246"/>
      <c r="M64" s="246"/>
      <c r="N64" s="246"/>
      <c r="O64" s="246"/>
    </row>
    <row r="65" spans="2:30">
      <c r="B65" s="250"/>
      <c r="C65" s="246"/>
      <c r="D65" s="246"/>
      <c r="E65" s="246"/>
      <c r="F65" s="246"/>
      <c r="G65" s="1239" t="s">
        <v>570</v>
      </c>
      <c r="H65" s="1240"/>
      <c r="I65" s="1240"/>
      <c r="J65" s="1240"/>
      <c r="K65" s="1240"/>
      <c r="L65" s="1240"/>
      <c r="M65" s="1240"/>
      <c r="N65" s="1240"/>
      <c r="O65" s="1241"/>
    </row>
    <row r="66" spans="2:30">
      <c r="B66" s="250"/>
      <c r="C66" s="246"/>
      <c r="D66" s="246"/>
      <c r="E66" s="246"/>
      <c r="F66" s="246"/>
      <c r="G66" s="1242"/>
      <c r="H66" s="1243"/>
      <c r="I66" s="1243"/>
      <c r="J66" s="1243"/>
      <c r="K66" s="1243"/>
      <c r="L66" s="1243"/>
      <c r="M66" s="1243"/>
      <c r="N66" s="1243"/>
      <c r="O66" s="1244"/>
    </row>
    <row r="67" spans="2:30">
      <c r="B67" s="250"/>
      <c r="C67" s="246"/>
      <c r="D67" s="246"/>
      <c r="E67" s="246"/>
      <c r="F67" s="246"/>
      <c r="G67" s="1242"/>
      <c r="H67" s="1243"/>
      <c r="I67" s="1243"/>
      <c r="J67" s="1243"/>
      <c r="K67" s="1243"/>
      <c r="L67" s="1243"/>
      <c r="M67" s="1243"/>
      <c r="N67" s="1243"/>
      <c r="O67" s="1244"/>
    </row>
    <row r="68" spans="2:30">
      <c r="B68" s="250"/>
      <c r="C68" s="246"/>
      <c r="D68" s="246"/>
      <c r="E68" s="246"/>
      <c r="F68" s="246"/>
      <c r="G68" s="1242"/>
      <c r="H68" s="1243"/>
      <c r="I68" s="1243"/>
      <c r="J68" s="1243"/>
      <c r="K68" s="1243"/>
      <c r="L68" s="1243"/>
      <c r="M68" s="1243"/>
      <c r="N68" s="1243"/>
      <c r="O68" s="1244"/>
    </row>
    <row r="69" spans="2:30">
      <c r="B69" s="250"/>
      <c r="C69" s="246"/>
      <c r="D69" s="246"/>
      <c r="E69" s="246"/>
      <c r="F69" s="246"/>
      <c r="G69" s="1245"/>
      <c r="H69" s="1246"/>
      <c r="I69" s="1246"/>
      <c r="J69" s="1246"/>
      <c r="K69" s="1246"/>
      <c r="L69" s="1246"/>
      <c r="M69" s="1246"/>
      <c r="N69" s="1246"/>
      <c r="O69" s="1247"/>
    </row>
    <row r="70" spans="2:30">
      <c r="B70" s="250"/>
      <c r="C70" s="246"/>
      <c r="D70" s="246"/>
      <c r="E70" s="246"/>
      <c r="F70" s="246"/>
      <c r="G70" s="246"/>
      <c r="H70" s="353"/>
      <c r="I70" s="353"/>
      <c r="J70" s="350"/>
      <c r="K70" s="350"/>
      <c r="L70" s="349"/>
      <c r="M70" s="350"/>
      <c r="N70" s="349"/>
      <c r="O70" s="348"/>
    </row>
    <row r="71" spans="2:30">
      <c r="B71" s="250"/>
      <c r="C71" s="246"/>
      <c r="D71" s="246"/>
      <c r="E71" s="246"/>
      <c r="F71" s="246"/>
      <c r="G71" s="352" t="s">
        <v>563</v>
      </c>
      <c r="I71" s="351"/>
      <c r="J71" s="350"/>
      <c r="K71" s="350"/>
      <c r="L71" s="349"/>
      <c r="M71" s="350"/>
      <c r="N71" s="349"/>
      <c r="O71" s="348"/>
    </row>
    <row r="72" spans="2:30">
      <c r="B72" s="250"/>
      <c r="C72" s="246"/>
      <c r="D72" s="246"/>
      <c r="E72" s="246"/>
      <c r="F72" s="246"/>
      <c r="G72" s="1248"/>
      <c r="H72" s="1249"/>
      <c r="I72" s="1249"/>
      <c r="J72" s="1250"/>
      <c r="K72" s="347" t="s">
        <v>527</v>
      </c>
      <c r="L72" s="347" t="s">
        <v>528</v>
      </c>
      <c r="M72" s="347" t="s">
        <v>529</v>
      </c>
      <c r="N72" s="347" t="s">
        <v>530</v>
      </c>
      <c r="O72" s="347" t="s">
        <v>531</v>
      </c>
    </row>
    <row r="73" spans="2:30">
      <c r="B73" s="250"/>
      <c r="C73" s="246"/>
      <c r="D73" s="246"/>
      <c r="E73" s="246"/>
      <c r="F73" s="246"/>
      <c r="G73" s="1251" t="s">
        <v>562</v>
      </c>
      <c r="H73" s="1252"/>
      <c r="I73" s="1257" t="s">
        <v>560</v>
      </c>
      <c r="J73" s="1257"/>
      <c r="K73" s="1238">
        <v>54.8</v>
      </c>
      <c r="L73" s="1238">
        <v>52.9</v>
      </c>
      <c r="M73" s="1227">
        <v>42.6</v>
      </c>
      <c r="N73" s="1227">
        <v>31.6</v>
      </c>
      <c r="O73" s="1227">
        <v>42.7</v>
      </c>
      <c r="S73" s="245">
        <v>9.9</v>
      </c>
    </row>
    <row r="74" spans="2:30">
      <c r="B74" s="250"/>
      <c r="C74" s="246"/>
      <c r="D74" s="246"/>
      <c r="E74" s="246"/>
      <c r="F74" s="246"/>
      <c r="G74" s="1253"/>
      <c r="H74" s="1254"/>
      <c r="I74" s="1258"/>
      <c r="J74" s="1258"/>
      <c r="K74" s="1238"/>
      <c r="L74" s="1238"/>
      <c r="M74" s="1227"/>
      <c r="N74" s="1227"/>
      <c r="O74" s="1227"/>
    </row>
    <row r="75" spans="2:30">
      <c r="B75" s="250"/>
      <c r="C75" s="246"/>
      <c r="D75" s="246"/>
      <c r="E75" s="246"/>
      <c r="F75" s="246"/>
      <c r="G75" s="1253"/>
      <c r="H75" s="1254"/>
      <c r="I75" s="1237" t="s">
        <v>559</v>
      </c>
      <c r="J75" s="1237"/>
      <c r="K75" s="1259">
        <v>12.7</v>
      </c>
      <c r="L75" s="1259">
        <v>11.5</v>
      </c>
      <c r="M75" s="1259">
        <v>10.5</v>
      </c>
      <c r="N75" s="1259">
        <v>9.3000000000000007</v>
      </c>
      <c r="O75" s="1259">
        <v>8.6</v>
      </c>
      <c r="U75" s="245">
        <v>81.2</v>
      </c>
      <c r="W75" s="245">
        <v>87.2</v>
      </c>
      <c r="Y75" s="245">
        <v>99.8</v>
      </c>
      <c r="AA75" s="245">
        <v>109.5</v>
      </c>
      <c r="AC75" s="245">
        <v>115.2</v>
      </c>
    </row>
    <row r="76" spans="2:30">
      <c r="B76" s="250"/>
      <c r="C76" s="246"/>
      <c r="D76" s="246"/>
      <c r="E76" s="246"/>
      <c r="F76" s="246"/>
      <c r="G76" s="1255"/>
      <c r="H76" s="1256"/>
      <c r="I76" s="1237"/>
      <c r="J76" s="1237"/>
      <c r="K76" s="1260"/>
      <c r="L76" s="1260"/>
      <c r="M76" s="1260"/>
      <c r="N76" s="1260"/>
      <c r="O76" s="1260"/>
    </row>
    <row r="77" spans="2:30">
      <c r="B77" s="250"/>
      <c r="C77" s="246"/>
      <c r="D77" s="246"/>
      <c r="E77" s="246"/>
      <c r="F77" s="246"/>
      <c r="G77" s="1231" t="s">
        <v>561</v>
      </c>
      <c r="H77" s="1232"/>
      <c r="I77" s="1237" t="s">
        <v>560</v>
      </c>
      <c r="J77" s="1237"/>
      <c r="K77" s="1238"/>
      <c r="L77" s="1238"/>
      <c r="M77" s="1227"/>
      <c r="N77" s="1227"/>
      <c r="O77" s="1227"/>
      <c r="R77" s="245">
        <v>12.3</v>
      </c>
      <c r="T77" s="245">
        <v>11.1</v>
      </c>
    </row>
    <row r="78" spans="2:30">
      <c r="B78" s="250"/>
      <c r="C78" s="246"/>
      <c r="D78" s="246"/>
      <c r="E78" s="246"/>
      <c r="F78" s="246"/>
      <c r="G78" s="1233"/>
      <c r="H78" s="1234"/>
      <c r="I78" s="1237"/>
      <c r="J78" s="1237"/>
      <c r="K78" s="1238"/>
      <c r="L78" s="1238"/>
      <c r="M78" s="1227"/>
      <c r="N78" s="1227"/>
      <c r="O78" s="1227"/>
    </row>
    <row r="79" spans="2:30">
      <c r="B79" s="250"/>
      <c r="C79" s="246"/>
      <c r="D79" s="246"/>
      <c r="E79" s="246"/>
      <c r="F79" s="246"/>
      <c r="G79" s="1233"/>
      <c r="H79" s="1234"/>
      <c r="I79" s="1228" t="s">
        <v>559</v>
      </c>
      <c r="J79" s="1229"/>
      <c r="K79" s="1230"/>
      <c r="L79" s="1230"/>
      <c r="M79" s="1230"/>
      <c r="N79" s="1230"/>
      <c r="O79" s="1230"/>
      <c r="V79" s="245">
        <v>53.5</v>
      </c>
      <c r="X79" s="245">
        <v>48.2</v>
      </c>
      <c r="Z79" s="245">
        <v>34.200000000000003</v>
      </c>
      <c r="AB79" s="245">
        <v>30.3</v>
      </c>
      <c r="AD79" s="245">
        <v>28.9</v>
      </c>
    </row>
    <row r="80" spans="2:30">
      <c r="B80" s="250"/>
      <c r="C80" s="246"/>
      <c r="D80" s="246"/>
      <c r="E80" s="246"/>
      <c r="F80" s="246"/>
      <c r="G80" s="1235"/>
      <c r="H80" s="1236"/>
      <c r="I80" s="1229"/>
      <c r="J80" s="1229"/>
      <c r="K80" s="1230"/>
      <c r="L80" s="1230"/>
      <c r="M80" s="1230"/>
      <c r="N80" s="1230"/>
      <c r="O80" s="1230"/>
    </row>
    <row r="81" spans="2:17">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44"/>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526</v>
      </c>
      <c r="G2" s="113"/>
      <c r="H2" s="114"/>
    </row>
    <row r="3" spans="1:8">
      <c r="A3" s="110" t="s">
        <v>519</v>
      </c>
      <c r="B3" s="115"/>
      <c r="C3" s="116"/>
      <c r="D3" s="117">
        <v>61632</v>
      </c>
      <c r="E3" s="118"/>
      <c r="F3" s="119"/>
      <c r="G3" s="120"/>
      <c r="H3" s="121"/>
    </row>
    <row r="4" spans="1:8">
      <c r="A4" s="122"/>
      <c r="B4" s="123"/>
      <c r="C4" s="124"/>
      <c r="D4" s="125">
        <v>24681</v>
      </c>
      <c r="E4" s="126"/>
      <c r="F4" s="127"/>
      <c r="G4" s="128"/>
      <c r="H4" s="129"/>
    </row>
    <row r="5" spans="1:8">
      <c r="A5" s="110" t="s">
        <v>521</v>
      </c>
      <c r="B5" s="115"/>
      <c r="C5" s="116"/>
      <c r="D5" s="117">
        <v>65324</v>
      </c>
      <c r="E5" s="118"/>
      <c r="F5" s="119"/>
      <c r="G5" s="120"/>
      <c r="H5" s="121"/>
    </row>
    <row r="6" spans="1:8">
      <c r="A6" s="122"/>
      <c r="B6" s="123"/>
      <c r="C6" s="124"/>
      <c r="D6" s="125">
        <v>28645</v>
      </c>
      <c r="E6" s="126"/>
      <c r="F6" s="127"/>
      <c r="G6" s="128"/>
      <c r="H6" s="129"/>
    </row>
    <row r="7" spans="1:8">
      <c r="A7" s="110" t="s">
        <v>522</v>
      </c>
      <c r="B7" s="115"/>
      <c r="C7" s="116"/>
      <c r="D7" s="117">
        <v>64811</v>
      </c>
      <c r="E7" s="118"/>
      <c r="F7" s="119"/>
      <c r="G7" s="120"/>
      <c r="H7" s="121"/>
    </row>
    <row r="8" spans="1:8">
      <c r="A8" s="122"/>
      <c r="B8" s="123"/>
      <c r="C8" s="124"/>
      <c r="D8" s="125">
        <v>36629</v>
      </c>
      <c r="E8" s="126"/>
      <c r="F8" s="127"/>
      <c r="G8" s="128"/>
      <c r="H8" s="129"/>
    </row>
    <row r="9" spans="1:8">
      <c r="A9" s="110" t="s">
        <v>523</v>
      </c>
      <c r="B9" s="115"/>
      <c r="C9" s="116"/>
      <c r="D9" s="117">
        <v>39666</v>
      </c>
      <c r="E9" s="118"/>
      <c r="F9" s="119"/>
      <c r="G9" s="120"/>
      <c r="H9" s="121"/>
    </row>
    <row r="10" spans="1:8">
      <c r="A10" s="122"/>
      <c r="B10" s="123"/>
      <c r="C10" s="124"/>
      <c r="D10" s="125">
        <v>24193</v>
      </c>
      <c r="E10" s="126"/>
      <c r="F10" s="127"/>
      <c r="G10" s="128"/>
      <c r="H10" s="129"/>
    </row>
    <row r="11" spans="1:8">
      <c r="A11" s="110" t="s">
        <v>524</v>
      </c>
      <c r="B11" s="115"/>
      <c r="C11" s="116"/>
      <c r="D11" s="117">
        <v>48566</v>
      </c>
      <c r="E11" s="118"/>
      <c r="F11" s="119"/>
      <c r="G11" s="120"/>
      <c r="H11" s="121"/>
    </row>
    <row r="12" spans="1:8">
      <c r="A12" s="122"/>
      <c r="B12" s="123"/>
      <c r="C12" s="130"/>
      <c r="D12" s="125">
        <v>38802</v>
      </c>
      <c r="E12" s="126"/>
      <c r="F12" s="127"/>
      <c r="G12" s="128"/>
      <c r="H12" s="129"/>
    </row>
    <row r="13" spans="1:8">
      <c r="A13" s="110"/>
      <c r="B13" s="115"/>
      <c r="C13" s="131"/>
      <c r="D13" s="132">
        <v>56000</v>
      </c>
      <c r="E13" s="133"/>
      <c r="F13" s="134"/>
      <c r="G13" s="135"/>
      <c r="H13" s="121"/>
    </row>
    <row r="14" spans="1:8">
      <c r="A14" s="122"/>
      <c r="B14" s="123"/>
      <c r="C14" s="124"/>
      <c r="D14" s="125">
        <v>30590</v>
      </c>
      <c r="E14" s="126"/>
      <c r="F14" s="127"/>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8.02</v>
      </c>
      <c r="C19" s="136">
        <f>ROUND(VALUE(SUBSTITUTE(実質収支比率等に係る経年分析!G$48,"▲","-")),2)</f>
        <v>9.0500000000000007</v>
      </c>
      <c r="D19" s="136">
        <f>ROUND(VALUE(SUBSTITUTE(実質収支比率等に係る経年分析!H$48,"▲","-")),2)</f>
        <v>7.57</v>
      </c>
      <c r="E19" s="136">
        <f>ROUND(VALUE(SUBSTITUTE(実質収支比率等に係る経年分析!I$48,"▲","-")),2)</f>
        <v>10.23</v>
      </c>
      <c r="F19" s="136">
        <f>ROUND(VALUE(SUBSTITUTE(実質収支比率等に係る経年分析!J$48,"▲","-")),2)</f>
        <v>8.1300000000000008</v>
      </c>
    </row>
    <row r="20" spans="1:11">
      <c r="A20" s="136" t="s">
        <v>44</v>
      </c>
      <c r="B20" s="136">
        <f>ROUND(VALUE(SUBSTITUTE(実質収支比率等に係る経年分析!F$47,"▲","-")),2)</f>
        <v>18.71</v>
      </c>
      <c r="C20" s="136">
        <f>ROUND(VALUE(SUBSTITUTE(実質収支比率等に係る経年分析!G$47,"▲","-")),2)</f>
        <v>17.59</v>
      </c>
      <c r="D20" s="136">
        <f>ROUND(VALUE(SUBSTITUTE(実質収支比率等に係る経年分析!H$47,"▲","-")),2)</f>
        <v>20.61</v>
      </c>
      <c r="E20" s="136">
        <f>ROUND(VALUE(SUBSTITUTE(実質収支比率等に係る経年分析!I$47,"▲","-")),2)</f>
        <v>24.48</v>
      </c>
      <c r="F20" s="136">
        <f>ROUND(VALUE(SUBSTITUTE(実質収支比率等に係る経年分析!J$47,"▲","-")),2)</f>
        <v>19.66</v>
      </c>
    </row>
    <row r="21" spans="1:11">
      <c r="A21" s="136" t="s">
        <v>45</v>
      </c>
      <c r="B21" s="136">
        <f>IF(ISNUMBER(VALUE(SUBSTITUTE(実質収支比率等に係る経年分析!F$49,"▲","-"))),ROUND(VALUE(SUBSTITUTE(実質収支比率等に係る経年分析!F$49,"▲","-")),2),NA())</f>
        <v>2</v>
      </c>
      <c r="C21" s="136">
        <f>IF(ISNUMBER(VALUE(SUBSTITUTE(実質収支比率等に係る経年分析!G$49,"▲","-"))),ROUND(VALUE(SUBSTITUTE(実質収支比率等に係る経年分析!G$49,"▲","-")),2),NA())</f>
        <v>0.3</v>
      </c>
      <c r="D21" s="136">
        <f>IF(ISNUMBER(VALUE(SUBSTITUTE(実質収支比率等に係る経年分析!H$49,"▲","-"))),ROUND(VALUE(SUBSTITUTE(実質収支比率等に係る経年分析!H$49,"▲","-")),2),NA())</f>
        <v>1.23</v>
      </c>
      <c r="E21" s="136">
        <f>IF(ISNUMBER(VALUE(SUBSTITUTE(実質収支比率等に係る経年分析!I$49,"▲","-"))),ROUND(VALUE(SUBSTITUTE(実質収支比率等に係る経年分析!I$49,"▲","-")),2),NA())</f>
        <v>6.58</v>
      </c>
      <c r="F21" s="136">
        <f>IF(ISNUMBER(VALUE(SUBSTITUTE(実質収支比率等に係る経年分析!J$49,"▲","-"))),ROUND(VALUE(SUBSTITUTE(実質収支比率等に係る経年分析!J$49,"▲","-")),2),NA())</f>
        <v>-7.24</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0.15</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0.15</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0.06</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0.14000000000000001</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0.16</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0.06</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0.08</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0.12</v>
      </c>
    </row>
    <row r="30" spans="1:11">
      <c r="A30" s="137" t="str">
        <f>IF(連結実質赤字比率に係る赤字・黒字の構成分析!C$40="",NA(),連結実質赤字比率に係る赤字・黒字の構成分析!C$40)</f>
        <v>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0.44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0.33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0.44</v>
      </c>
    </row>
    <row r="31" spans="1:11">
      <c r="A31" s="137" t="str">
        <f>IF(連結実質赤字比率に係る赤字・黒字の構成分析!C$39="",NA(),連結実質赤字比率に係る赤字・黒字の構成分析!C$39)</f>
        <v>筑西市下館結城都市計画事業八丁台土地区画整理事業特別会計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0.28999999999999998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0.65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0.73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0.56999999999999995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0.64</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0.77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1.86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2.12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2.39</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2.98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2.37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1.1299999999999999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2.5</v>
      </c>
    </row>
    <row r="34" spans="1:16">
      <c r="A34" s="137" t="str">
        <f>IF(連結実質赤字比率に係る赤字・黒字の構成分析!C$36="",NA(),連結実質赤字比率に係る赤字・黒字の構成分析!C$36)</f>
        <v>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2.85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3.41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3.89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4.12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3.52</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3.76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3.69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3.62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3.78</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8.01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9.0500000000000007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7.57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10.220000000000001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8.11</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4130</v>
      </c>
      <c r="E42" s="138"/>
      <c r="F42" s="138"/>
      <c r="G42" s="138">
        <f>'実質公債費比率（分子）の構造'!L$52</f>
        <v>4374</v>
      </c>
      <c r="H42" s="138"/>
      <c r="I42" s="138"/>
      <c r="J42" s="138">
        <f>'実質公債費比率（分子）の構造'!M$52</f>
        <v>4873</v>
      </c>
      <c r="K42" s="138"/>
      <c r="L42" s="138"/>
      <c r="M42" s="138">
        <f>'実質公債費比率（分子）の構造'!N$52</f>
        <v>4768</v>
      </c>
      <c r="N42" s="138"/>
      <c r="O42" s="138"/>
      <c r="P42" s="138">
        <f>'実質公債費比率（分子）の構造'!O$52</f>
        <v>4769</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167</v>
      </c>
      <c r="C44" s="138"/>
      <c r="D44" s="138"/>
      <c r="E44" s="138">
        <f>'実質公債費比率（分子）の構造'!L$50</f>
        <v>134</v>
      </c>
      <c r="F44" s="138"/>
      <c r="G44" s="138"/>
      <c r="H44" s="138">
        <f>'実質公債費比率（分子）の構造'!M$50</f>
        <v>123</v>
      </c>
      <c r="I44" s="138"/>
      <c r="J44" s="138"/>
      <c r="K44" s="138">
        <f>'実質公債費比率（分子）の構造'!N$50</f>
        <v>93</v>
      </c>
      <c r="L44" s="138"/>
      <c r="M44" s="138"/>
      <c r="N44" s="138">
        <f>'実質公債費比率（分子）の構造'!O$50</f>
        <v>76</v>
      </c>
      <c r="O44" s="138"/>
      <c r="P44" s="138"/>
    </row>
    <row r="45" spans="1:16">
      <c r="A45" s="138" t="s">
        <v>55</v>
      </c>
      <c r="B45" s="138">
        <f>'実質公債費比率（分子）の構造'!K$49</f>
        <v>628</v>
      </c>
      <c r="C45" s="138"/>
      <c r="D45" s="138"/>
      <c r="E45" s="138">
        <f>'実質公債費比率（分子）の構造'!L$49</f>
        <v>601</v>
      </c>
      <c r="F45" s="138"/>
      <c r="G45" s="138"/>
      <c r="H45" s="138">
        <f>'実質公債費比率（分子）の構造'!M$49</f>
        <v>598</v>
      </c>
      <c r="I45" s="138"/>
      <c r="J45" s="138"/>
      <c r="K45" s="138">
        <f>'実質公債費比率（分子）の構造'!N$49</f>
        <v>496</v>
      </c>
      <c r="L45" s="138"/>
      <c r="M45" s="138"/>
      <c r="N45" s="138">
        <f>'実質公債費比率（分子）の構造'!O$49</f>
        <v>378</v>
      </c>
      <c r="O45" s="138"/>
      <c r="P45" s="138"/>
    </row>
    <row r="46" spans="1:16">
      <c r="A46" s="138" t="s">
        <v>56</v>
      </c>
      <c r="B46" s="138">
        <f>'実質公債費比率（分子）の構造'!K$48</f>
        <v>1644</v>
      </c>
      <c r="C46" s="138"/>
      <c r="D46" s="138"/>
      <c r="E46" s="138">
        <f>'実質公債費比率（分子）の構造'!L$48</f>
        <v>1648</v>
      </c>
      <c r="F46" s="138"/>
      <c r="G46" s="138"/>
      <c r="H46" s="138">
        <f>'実質公債費比率（分子）の構造'!M$48</f>
        <v>1635</v>
      </c>
      <c r="I46" s="138"/>
      <c r="J46" s="138"/>
      <c r="K46" s="138">
        <f>'実質公債費比率（分子）の構造'!N$48</f>
        <v>1594</v>
      </c>
      <c r="L46" s="138"/>
      <c r="M46" s="138"/>
      <c r="N46" s="138">
        <f>'実質公債費比率（分子）の構造'!O$48</f>
        <v>1570</v>
      </c>
      <c r="O46" s="138"/>
      <c r="P46" s="138"/>
    </row>
    <row r="47" spans="1:16">
      <c r="A47" s="138" t="s">
        <v>57</v>
      </c>
      <c r="B47" s="138">
        <f>'実質公債費比率（分子）の構造'!K$47</f>
        <v>3</v>
      </c>
      <c r="C47" s="138"/>
      <c r="D47" s="138"/>
      <c r="E47" s="138">
        <f>'実質公債費比率（分子）の構造'!L$47</f>
        <v>3</v>
      </c>
      <c r="F47" s="138"/>
      <c r="G47" s="138"/>
      <c r="H47" s="138">
        <f>'実質公債費比率（分子）の構造'!M$47</f>
        <v>3</v>
      </c>
      <c r="I47" s="138"/>
      <c r="J47" s="138"/>
      <c r="K47" s="138">
        <f>'実質公債費比率（分子）の構造'!N$47</f>
        <v>3</v>
      </c>
      <c r="L47" s="138"/>
      <c r="M47" s="138"/>
      <c r="N47" s="138">
        <f>'実質公債費比率（分子）の構造'!O$47</f>
        <v>3</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4338</v>
      </c>
      <c r="C49" s="138"/>
      <c r="D49" s="138"/>
      <c r="E49" s="138">
        <f>'実質公債費比率（分子）の構造'!L$45</f>
        <v>4304</v>
      </c>
      <c r="F49" s="138"/>
      <c r="G49" s="138"/>
      <c r="H49" s="138">
        <f>'実質公債費比率（分子）の構造'!M$45</f>
        <v>4437</v>
      </c>
      <c r="I49" s="138"/>
      <c r="J49" s="138"/>
      <c r="K49" s="138">
        <f>'実質公債費比率（分子）の構造'!N$45</f>
        <v>4380</v>
      </c>
      <c r="L49" s="138"/>
      <c r="M49" s="138"/>
      <c r="N49" s="138">
        <f>'実質公債費比率（分子）の構造'!O$45</f>
        <v>4516</v>
      </c>
      <c r="O49" s="138"/>
      <c r="P49" s="138"/>
    </row>
    <row r="50" spans="1:16">
      <c r="A50" s="138" t="s">
        <v>60</v>
      </c>
      <c r="B50" s="138" t="e">
        <f>NA()</f>
        <v>#N/A</v>
      </c>
      <c r="C50" s="138">
        <f>IF(ISNUMBER('実質公債費比率（分子）の構造'!K$53),'実質公債費比率（分子）の構造'!K$53,NA())</f>
        <v>2650</v>
      </c>
      <c r="D50" s="138" t="e">
        <f>NA()</f>
        <v>#N/A</v>
      </c>
      <c r="E50" s="138" t="e">
        <f>NA()</f>
        <v>#N/A</v>
      </c>
      <c r="F50" s="138">
        <f>IF(ISNUMBER('実質公債費比率（分子）の構造'!L$53),'実質公債費比率（分子）の構造'!L$53,NA())</f>
        <v>2316</v>
      </c>
      <c r="G50" s="138" t="e">
        <f>NA()</f>
        <v>#N/A</v>
      </c>
      <c r="H50" s="138" t="e">
        <f>NA()</f>
        <v>#N/A</v>
      </c>
      <c r="I50" s="138">
        <f>IF(ISNUMBER('実質公債費比率（分子）の構造'!M$53),'実質公債費比率（分子）の構造'!M$53,NA())</f>
        <v>1923</v>
      </c>
      <c r="J50" s="138" t="e">
        <f>NA()</f>
        <v>#N/A</v>
      </c>
      <c r="K50" s="138" t="e">
        <f>NA()</f>
        <v>#N/A</v>
      </c>
      <c r="L50" s="138">
        <f>IF(ISNUMBER('実質公債費比率（分子）の構造'!N$53),'実質公債費比率（分子）の構造'!N$53,NA())</f>
        <v>1798</v>
      </c>
      <c r="M50" s="138" t="e">
        <f>NA()</f>
        <v>#N/A</v>
      </c>
      <c r="N50" s="138" t="e">
        <f>NA()</f>
        <v>#N/A</v>
      </c>
      <c r="O50" s="138">
        <f>IF(ISNUMBER('実質公債費比率（分子）の構造'!O$53),'実質公債費比率（分子）の構造'!O$53,NA())</f>
        <v>1774</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42283</v>
      </c>
      <c r="E56" s="137"/>
      <c r="F56" s="137"/>
      <c r="G56" s="137">
        <f>'将来負担比率（分子）の構造'!J$52</f>
        <v>42814</v>
      </c>
      <c r="H56" s="137"/>
      <c r="I56" s="137"/>
      <c r="J56" s="137">
        <f>'将来負担比率（分子）の構造'!K$52</f>
        <v>45024</v>
      </c>
      <c r="K56" s="137"/>
      <c r="L56" s="137"/>
      <c r="M56" s="137">
        <f>'将来負担比率（分子）の構造'!L$52</f>
        <v>43300</v>
      </c>
      <c r="N56" s="137"/>
      <c r="O56" s="137"/>
      <c r="P56" s="137">
        <f>'将来負担比率（分子）の構造'!M$52</f>
        <v>43785</v>
      </c>
    </row>
    <row r="57" spans="1:16">
      <c r="A57" s="137" t="s">
        <v>36</v>
      </c>
      <c r="B57" s="137"/>
      <c r="C57" s="137"/>
      <c r="D57" s="137">
        <f>'将来負担比率（分子）の構造'!I$51</f>
        <v>5234</v>
      </c>
      <c r="E57" s="137"/>
      <c r="F57" s="137"/>
      <c r="G57" s="137">
        <f>'将来負担比率（分子）の構造'!J$51</f>
        <v>4807</v>
      </c>
      <c r="H57" s="137"/>
      <c r="I57" s="137"/>
      <c r="J57" s="137">
        <f>'将来負担比率（分子）の構造'!K$51</f>
        <v>4395</v>
      </c>
      <c r="K57" s="137"/>
      <c r="L57" s="137"/>
      <c r="M57" s="137">
        <f>'将来負担比率（分子）の構造'!L$51</f>
        <v>4384</v>
      </c>
      <c r="N57" s="137"/>
      <c r="O57" s="137"/>
      <c r="P57" s="137">
        <f>'将来負担比率（分子）の構造'!M$51</f>
        <v>4031</v>
      </c>
    </row>
    <row r="58" spans="1:16">
      <c r="A58" s="137" t="s">
        <v>35</v>
      </c>
      <c r="B58" s="137"/>
      <c r="C58" s="137"/>
      <c r="D58" s="137">
        <f>'将来負担比率（分子）の構造'!I$50</f>
        <v>9990</v>
      </c>
      <c r="E58" s="137"/>
      <c r="F58" s="137"/>
      <c r="G58" s="137">
        <f>'将来負担比率（分子）の構造'!J$50</f>
        <v>9231</v>
      </c>
      <c r="H58" s="137"/>
      <c r="I58" s="137"/>
      <c r="J58" s="137">
        <f>'将来負担比率（分子）の構造'!K$50</f>
        <v>9935</v>
      </c>
      <c r="K58" s="137"/>
      <c r="L58" s="137"/>
      <c r="M58" s="137">
        <f>'将来負担比率（分子）の構造'!L$50</f>
        <v>11331</v>
      </c>
      <c r="N58" s="137"/>
      <c r="O58" s="137"/>
      <c r="P58" s="137">
        <f>'将来負担比率（分子）の構造'!M$50</f>
        <v>9861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2</v>
      </c>
      <c r="C61" s="137"/>
      <c r="D61" s="137"/>
      <c r="E61" s="137">
        <f>'将来負担比率（分子）の構造'!J$46</f>
        <v>4</v>
      </c>
      <c r="F61" s="137"/>
      <c r="G61" s="137"/>
      <c r="H61" s="137" t="str">
        <f>'将来負担比率（分子）の構造'!K$46</f>
        <v>-</v>
      </c>
      <c r="I61" s="137"/>
      <c r="J61" s="137"/>
      <c r="K61" s="137" t="str">
        <f>'将来負担比率（分子）の構造'!L$46</f>
        <v>-</v>
      </c>
      <c r="L61" s="137"/>
      <c r="M61" s="137"/>
      <c r="N61" s="137">
        <f>'将来負担比率（分子）の構造'!M$46</f>
        <v>10</v>
      </c>
      <c r="O61" s="137"/>
      <c r="P61" s="137"/>
    </row>
    <row r="62" spans="1:16">
      <c r="A62" s="137" t="s">
        <v>29</v>
      </c>
      <c r="B62" s="137">
        <f>'将来負担比率（分子）の構造'!I$45</f>
        <v>8881</v>
      </c>
      <c r="C62" s="137"/>
      <c r="D62" s="137"/>
      <c r="E62" s="137">
        <f>'将来負担比率（分子）の構造'!J$45</f>
        <v>8354</v>
      </c>
      <c r="F62" s="137"/>
      <c r="G62" s="137"/>
      <c r="H62" s="137">
        <f>'将来負担比率（分子）の構造'!K$45</f>
        <v>7610</v>
      </c>
      <c r="I62" s="137"/>
      <c r="J62" s="137"/>
      <c r="K62" s="137">
        <f>'将来負担比率（分子）の構造'!L$45</f>
        <v>6825</v>
      </c>
      <c r="L62" s="137"/>
      <c r="M62" s="137"/>
      <c r="N62" s="137">
        <f>'将来負担比率（分子）の構造'!M$45</f>
        <v>7439</v>
      </c>
      <c r="O62" s="137"/>
      <c r="P62" s="137"/>
    </row>
    <row r="63" spans="1:16">
      <c r="A63" s="137" t="s">
        <v>28</v>
      </c>
      <c r="B63" s="137">
        <f>'将来負担比率（分子）の構造'!I$44</f>
        <v>3215</v>
      </c>
      <c r="C63" s="137"/>
      <c r="D63" s="137"/>
      <c r="E63" s="137">
        <f>'将来負担比率（分子）の構造'!J$44</f>
        <v>2715</v>
      </c>
      <c r="F63" s="137"/>
      <c r="G63" s="137"/>
      <c r="H63" s="137">
        <f>'将来負担比率（分子）の構造'!K$44</f>
        <v>2168</v>
      </c>
      <c r="I63" s="137"/>
      <c r="J63" s="137"/>
      <c r="K63" s="137">
        <f>'将来負担比率（分子）の構造'!L$44</f>
        <v>1735</v>
      </c>
      <c r="L63" s="137"/>
      <c r="M63" s="137"/>
      <c r="N63" s="137">
        <f>'将来負担比率（分子）の構造'!M$44</f>
        <v>1348</v>
      </c>
      <c r="O63" s="137"/>
      <c r="P63" s="137"/>
    </row>
    <row r="64" spans="1:16">
      <c r="A64" s="137" t="s">
        <v>27</v>
      </c>
      <c r="B64" s="137">
        <f>'将来負担比率（分子）の構造'!I$43</f>
        <v>18387</v>
      </c>
      <c r="C64" s="137"/>
      <c r="D64" s="137"/>
      <c r="E64" s="137">
        <f>'将来負担比率（分子）の構造'!J$43</f>
        <v>17621</v>
      </c>
      <c r="F64" s="137"/>
      <c r="G64" s="137"/>
      <c r="H64" s="137">
        <f>'将来負担比率（分子）の構造'!K$43</f>
        <v>16965</v>
      </c>
      <c r="I64" s="137"/>
      <c r="J64" s="137"/>
      <c r="K64" s="137">
        <f>'将来負担比率（分子）の構造'!L$43</f>
        <v>15961</v>
      </c>
      <c r="L64" s="137"/>
      <c r="M64" s="137"/>
      <c r="N64" s="137">
        <f>'将来負担比率（分子）の構造'!M$43</f>
        <v>16561</v>
      </c>
      <c r="O64" s="137"/>
      <c r="P64" s="137"/>
    </row>
    <row r="65" spans="1:16">
      <c r="A65" s="137" t="s">
        <v>26</v>
      </c>
      <c r="B65" s="137">
        <f>'将来負担比率（分子）の構造'!I$42</f>
        <v>1514</v>
      </c>
      <c r="C65" s="137"/>
      <c r="D65" s="137"/>
      <c r="E65" s="137">
        <f>'将来負担比率（分子）の構造'!J$42</f>
        <v>1380</v>
      </c>
      <c r="F65" s="137"/>
      <c r="G65" s="137"/>
      <c r="H65" s="137">
        <f>'将来負担比率（分子）の構造'!K$42</f>
        <v>1257</v>
      </c>
      <c r="I65" s="137"/>
      <c r="J65" s="137"/>
      <c r="K65" s="137">
        <f>'将来負担比率（分子）の構造'!L$42</f>
        <v>1150</v>
      </c>
      <c r="L65" s="137"/>
      <c r="M65" s="137"/>
      <c r="N65" s="137">
        <f>'将来負担比率（分子）の構造'!M$42</f>
        <v>1074</v>
      </c>
      <c r="O65" s="137"/>
      <c r="P65" s="137"/>
    </row>
    <row r="66" spans="1:16">
      <c r="A66" s="137" t="s">
        <v>25</v>
      </c>
      <c r="B66" s="137">
        <f>'将来負担比率（分子）の構造'!I$41</f>
        <v>37492</v>
      </c>
      <c r="C66" s="137"/>
      <c r="D66" s="137"/>
      <c r="E66" s="137">
        <f>'将来負担比率（分子）の構造'!J$41</f>
        <v>38441</v>
      </c>
      <c r="F66" s="137"/>
      <c r="G66" s="137"/>
      <c r="H66" s="137">
        <f>'将来負担比率（分子）の構造'!K$41</f>
        <v>40422</v>
      </c>
      <c r="I66" s="137"/>
      <c r="J66" s="137"/>
      <c r="K66" s="137">
        <f>'将来負担比率（分子）の構造'!L$41</f>
        <v>40105</v>
      </c>
      <c r="L66" s="137"/>
      <c r="M66" s="137"/>
      <c r="N66" s="137">
        <f>'将来負担比率（分子）の構造'!M$41</f>
        <v>40305</v>
      </c>
      <c r="O66" s="137"/>
      <c r="P66" s="137"/>
    </row>
    <row r="67" spans="1:16">
      <c r="A67" s="137" t="s">
        <v>64</v>
      </c>
      <c r="B67" s="137" t="e">
        <f>NA()</f>
        <v>#N/A</v>
      </c>
      <c r="C67" s="137">
        <f>IF(ISNUMBER('将来負担比率（分子）の構造'!I$53), IF('将来負担比率（分子）の構造'!I$53 &lt; 0, 0, '将来負担比率（分子）の構造'!I$53), NA())</f>
        <v>11985</v>
      </c>
      <c r="D67" s="137" t="e">
        <f>NA()</f>
        <v>#N/A</v>
      </c>
      <c r="E67" s="137" t="e">
        <f>NA()</f>
        <v>#N/A</v>
      </c>
      <c r="F67" s="137">
        <f>IF(ISNUMBER('将来負担比率（分子）の構造'!J$53), IF('将来負担比率（分子）の構造'!J$53 &lt; 0, 0, '将来負担比率（分子）の構造'!J$53), NA())</f>
        <v>11662</v>
      </c>
      <c r="G67" s="137" t="e">
        <f>NA()</f>
        <v>#N/A</v>
      </c>
      <c r="H67" s="137" t="e">
        <f>NA()</f>
        <v>#N/A</v>
      </c>
      <c r="I67" s="137">
        <f>IF(ISNUMBER('将来負担比率（分子）の構造'!K$53), IF('将来負担比率（分子）の構造'!K$53 &lt; 0, 0, '将来負担比率（分子）の構造'!K$53), NA())</f>
        <v>9069</v>
      </c>
      <c r="J67" s="137" t="e">
        <f>NA()</f>
        <v>#N/A</v>
      </c>
      <c r="K67" s="137" t="e">
        <f>NA()</f>
        <v>#N/A</v>
      </c>
      <c r="L67" s="137">
        <f>IF(ISNUMBER('将来負担比率（分子）の構造'!L$53), IF('将来負担比率（分子）の構造'!L$53 &lt; 0, 0, '将来負担比率（分子）の構造'!L$53), NA())</f>
        <v>6761</v>
      </c>
      <c r="M67" s="137" t="e">
        <f>NA()</f>
        <v>#N/A</v>
      </c>
      <c r="N67" s="137" t="e">
        <f>NA()</f>
        <v>#N/A</v>
      </c>
      <c r="O67" s="137">
        <f>IF(ISNUMBER('将来負担比率（分子）の構造'!M$53), IF('将来負担比率（分子）の構造'!M$53 &lt; 0, 0, '将来負担比率（分子）の構造'!M$53), NA())</f>
        <v>9059</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14601590</v>
      </c>
      <c r="S5" s="671"/>
      <c r="T5" s="671"/>
      <c r="U5" s="671"/>
      <c r="V5" s="671"/>
      <c r="W5" s="671"/>
      <c r="X5" s="671"/>
      <c r="Y5" s="718"/>
      <c r="Z5" s="731">
        <v>32.9</v>
      </c>
      <c r="AA5" s="731"/>
      <c r="AB5" s="731"/>
      <c r="AC5" s="731"/>
      <c r="AD5" s="732">
        <v>14134830</v>
      </c>
      <c r="AE5" s="732"/>
      <c r="AF5" s="732"/>
      <c r="AG5" s="732"/>
      <c r="AH5" s="732"/>
      <c r="AI5" s="732"/>
      <c r="AJ5" s="732"/>
      <c r="AK5" s="732"/>
      <c r="AL5" s="719">
        <v>60.6</v>
      </c>
      <c r="AM5" s="688"/>
      <c r="AN5" s="688"/>
      <c r="AO5" s="720"/>
      <c r="AP5" s="707" t="s">
        <v>210</v>
      </c>
      <c r="AQ5" s="708"/>
      <c r="AR5" s="708"/>
      <c r="AS5" s="708"/>
      <c r="AT5" s="708"/>
      <c r="AU5" s="708"/>
      <c r="AV5" s="708"/>
      <c r="AW5" s="708"/>
      <c r="AX5" s="708"/>
      <c r="AY5" s="708"/>
      <c r="AZ5" s="708"/>
      <c r="BA5" s="708"/>
      <c r="BB5" s="708"/>
      <c r="BC5" s="708"/>
      <c r="BD5" s="708"/>
      <c r="BE5" s="708"/>
      <c r="BF5" s="709"/>
      <c r="BG5" s="620">
        <v>14160166</v>
      </c>
      <c r="BH5" s="621"/>
      <c r="BI5" s="621"/>
      <c r="BJ5" s="621"/>
      <c r="BK5" s="621"/>
      <c r="BL5" s="621"/>
      <c r="BM5" s="621"/>
      <c r="BN5" s="622"/>
      <c r="BO5" s="673">
        <v>97</v>
      </c>
      <c r="BP5" s="673"/>
      <c r="BQ5" s="673"/>
      <c r="BR5" s="673"/>
      <c r="BS5" s="674">
        <v>330405</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628491</v>
      </c>
      <c r="S6" s="621"/>
      <c r="T6" s="621"/>
      <c r="U6" s="621"/>
      <c r="V6" s="621"/>
      <c r="W6" s="621"/>
      <c r="X6" s="621"/>
      <c r="Y6" s="622"/>
      <c r="Z6" s="673">
        <v>1.4</v>
      </c>
      <c r="AA6" s="673"/>
      <c r="AB6" s="673"/>
      <c r="AC6" s="673"/>
      <c r="AD6" s="674">
        <v>628491</v>
      </c>
      <c r="AE6" s="674"/>
      <c r="AF6" s="674"/>
      <c r="AG6" s="674"/>
      <c r="AH6" s="674"/>
      <c r="AI6" s="674"/>
      <c r="AJ6" s="674"/>
      <c r="AK6" s="674"/>
      <c r="AL6" s="643">
        <v>2.7</v>
      </c>
      <c r="AM6" s="675"/>
      <c r="AN6" s="675"/>
      <c r="AO6" s="676"/>
      <c r="AP6" s="617" t="s">
        <v>215</v>
      </c>
      <c r="AQ6" s="618"/>
      <c r="AR6" s="618"/>
      <c r="AS6" s="618"/>
      <c r="AT6" s="618"/>
      <c r="AU6" s="618"/>
      <c r="AV6" s="618"/>
      <c r="AW6" s="618"/>
      <c r="AX6" s="618"/>
      <c r="AY6" s="618"/>
      <c r="AZ6" s="618"/>
      <c r="BA6" s="618"/>
      <c r="BB6" s="618"/>
      <c r="BC6" s="618"/>
      <c r="BD6" s="618"/>
      <c r="BE6" s="618"/>
      <c r="BF6" s="619"/>
      <c r="BG6" s="620">
        <v>14160166</v>
      </c>
      <c r="BH6" s="621"/>
      <c r="BI6" s="621"/>
      <c r="BJ6" s="621"/>
      <c r="BK6" s="621"/>
      <c r="BL6" s="621"/>
      <c r="BM6" s="621"/>
      <c r="BN6" s="622"/>
      <c r="BO6" s="673">
        <v>97</v>
      </c>
      <c r="BP6" s="673"/>
      <c r="BQ6" s="673"/>
      <c r="BR6" s="673"/>
      <c r="BS6" s="674">
        <v>330405</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265624</v>
      </c>
      <c r="CS6" s="621"/>
      <c r="CT6" s="621"/>
      <c r="CU6" s="621"/>
      <c r="CV6" s="621"/>
      <c r="CW6" s="621"/>
      <c r="CX6" s="621"/>
      <c r="CY6" s="622"/>
      <c r="CZ6" s="673">
        <v>0.6</v>
      </c>
      <c r="DA6" s="673"/>
      <c r="DB6" s="673"/>
      <c r="DC6" s="673"/>
      <c r="DD6" s="626" t="s">
        <v>217</v>
      </c>
      <c r="DE6" s="621"/>
      <c r="DF6" s="621"/>
      <c r="DG6" s="621"/>
      <c r="DH6" s="621"/>
      <c r="DI6" s="621"/>
      <c r="DJ6" s="621"/>
      <c r="DK6" s="621"/>
      <c r="DL6" s="621"/>
      <c r="DM6" s="621"/>
      <c r="DN6" s="621"/>
      <c r="DO6" s="621"/>
      <c r="DP6" s="622"/>
      <c r="DQ6" s="626">
        <v>265624</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10060</v>
      </c>
      <c r="S7" s="621"/>
      <c r="T7" s="621"/>
      <c r="U7" s="621"/>
      <c r="V7" s="621"/>
      <c r="W7" s="621"/>
      <c r="X7" s="621"/>
      <c r="Y7" s="622"/>
      <c r="Z7" s="673">
        <v>0</v>
      </c>
      <c r="AA7" s="673"/>
      <c r="AB7" s="673"/>
      <c r="AC7" s="673"/>
      <c r="AD7" s="674">
        <v>10060</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6496774</v>
      </c>
      <c r="BH7" s="621"/>
      <c r="BI7" s="621"/>
      <c r="BJ7" s="621"/>
      <c r="BK7" s="621"/>
      <c r="BL7" s="621"/>
      <c r="BM7" s="621"/>
      <c r="BN7" s="622"/>
      <c r="BO7" s="673">
        <v>44.5</v>
      </c>
      <c r="BP7" s="673"/>
      <c r="BQ7" s="673"/>
      <c r="BR7" s="673"/>
      <c r="BS7" s="674">
        <v>330405</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6552837</v>
      </c>
      <c r="CS7" s="621"/>
      <c r="CT7" s="621"/>
      <c r="CU7" s="621"/>
      <c r="CV7" s="621"/>
      <c r="CW7" s="621"/>
      <c r="CX7" s="621"/>
      <c r="CY7" s="622"/>
      <c r="CZ7" s="673">
        <v>15.5</v>
      </c>
      <c r="DA7" s="673"/>
      <c r="DB7" s="673"/>
      <c r="DC7" s="673"/>
      <c r="DD7" s="626">
        <v>2174278</v>
      </c>
      <c r="DE7" s="621"/>
      <c r="DF7" s="621"/>
      <c r="DG7" s="621"/>
      <c r="DH7" s="621"/>
      <c r="DI7" s="621"/>
      <c r="DJ7" s="621"/>
      <c r="DK7" s="621"/>
      <c r="DL7" s="621"/>
      <c r="DM7" s="621"/>
      <c r="DN7" s="621"/>
      <c r="DO7" s="621"/>
      <c r="DP7" s="622"/>
      <c r="DQ7" s="626">
        <v>4135951</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39627</v>
      </c>
      <c r="S8" s="621"/>
      <c r="T8" s="621"/>
      <c r="U8" s="621"/>
      <c r="V8" s="621"/>
      <c r="W8" s="621"/>
      <c r="X8" s="621"/>
      <c r="Y8" s="622"/>
      <c r="Z8" s="673">
        <v>0.1</v>
      </c>
      <c r="AA8" s="673"/>
      <c r="AB8" s="673"/>
      <c r="AC8" s="673"/>
      <c r="AD8" s="674">
        <v>39627</v>
      </c>
      <c r="AE8" s="674"/>
      <c r="AF8" s="674"/>
      <c r="AG8" s="674"/>
      <c r="AH8" s="674"/>
      <c r="AI8" s="674"/>
      <c r="AJ8" s="674"/>
      <c r="AK8" s="674"/>
      <c r="AL8" s="643">
        <v>0.2</v>
      </c>
      <c r="AM8" s="675"/>
      <c r="AN8" s="675"/>
      <c r="AO8" s="676"/>
      <c r="AP8" s="617" t="s">
        <v>222</v>
      </c>
      <c r="AQ8" s="618"/>
      <c r="AR8" s="618"/>
      <c r="AS8" s="618"/>
      <c r="AT8" s="618"/>
      <c r="AU8" s="618"/>
      <c r="AV8" s="618"/>
      <c r="AW8" s="618"/>
      <c r="AX8" s="618"/>
      <c r="AY8" s="618"/>
      <c r="AZ8" s="618"/>
      <c r="BA8" s="618"/>
      <c r="BB8" s="618"/>
      <c r="BC8" s="618"/>
      <c r="BD8" s="618"/>
      <c r="BE8" s="618"/>
      <c r="BF8" s="619"/>
      <c r="BG8" s="620">
        <v>182873</v>
      </c>
      <c r="BH8" s="621"/>
      <c r="BI8" s="621"/>
      <c r="BJ8" s="621"/>
      <c r="BK8" s="621"/>
      <c r="BL8" s="621"/>
      <c r="BM8" s="621"/>
      <c r="BN8" s="622"/>
      <c r="BO8" s="673">
        <v>1.3</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14074138</v>
      </c>
      <c r="CS8" s="621"/>
      <c r="CT8" s="621"/>
      <c r="CU8" s="621"/>
      <c r="CV8" s="621"/>
      <c r="CW8" s="621"/>
      <c r="CX8" s="621"/>
      <c r="CY8" s="622"/>
      <c r="CZ8" s="673">
        <v>33.299999999999997</v>
      </c>
      <c r="DA8" s="673"/>
      <c r="DB8" s="673"/>
      <c r="DC8" s="673"/>
      <c r="DD8" s="626">
        <v>92258</v>
      </c>
      <c r="DE8" s="621"/>
      <c r="DF8" s="621"/>
      <c r="DG8" s="621"/>
      <c r="DH8" s="621"/>
      <c r="DI8" s="621"/>
      <c r="DJ8" s="621"/>
      <c r="DK8" s="621"/>
      <c r="DL8" s="621"/>
      <c r="DM8" s="621"/>
      <c r="DN8" s="621"/>
      <c r="DO8" s="621"/>
      <c r="DP8" s="622"/>
      <c r="DQ8" s="626">
        <v>7182822</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23217</v>
      </c>
      <c r="S9" s="621"/>
      <c r="T9" s="621"/>
      <c r="U9" s="621"/>
      <c r="V9" s="621"/>
      <c r="W9" s="621"/>
      <c r="X9" s="621"/>
      <c r="Y9" s="622"/>
      <c r="Z9" s="673">
        <v>0.1</v>
      </c>
      <c r="AA9" s="673"/>
      <c r="AB9" s="673"/>
      <c r="AC9" s="673"/>
      <c r="AD9" s="674">
        <v>23217</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4653738</v>
      </c>
      <c r="BH9" s="621"/>
      <c r="BI9" s="621"/>
      <c r="BJ9" s="621"/>
      <c r="BK9" s="621"/>
      <c r="BL9" s="621"/>
      <c r="BM9" s="621"/>
      <c r="BN9" s="622"/>
      <c r="BO9" s="673">
        <v>31.9</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5637985</v>
      </c>
      <c r="CS9" s="621"/>
      <c r="CT9" s="621"/>
      <c r="CU9" s="621"/>
      <c r="CV9" s="621"/>
      <c r="CW9" s="621"/>
      <c r="CX9" s="621"/>
      <c r="CY9" s="622"/>
      <c r="CZ9" s="673">
        <v>13.3</v>
      </c>
      <c r="DA9" s="673"/>
      <c r="DB9" s="673"/>
      <c r="DC9" s="673"/>
      <c r="DD9" s="626">
        <v>130308</v>
      </c>
      <c r="DE9" s="621"/>
      <c r="DF9" s="621"/>
      <c r="DG9" s="621"/>
      <c r="DH9" s="621"/>
      <c r="DI9" s="621"/>
      <c r="DJ9" s="621"/>
      <c r="DK9" s="621"/>
      <c r="DL9" s="621"/>
      <c r="DM9" s="621"/>
      <c r="DN9" s="621"/>
      <c r="DO9" s="621"/>
      <c r="DP9" s="622"/>
      <c r="DQ9" s="626">
        <v>3746053</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1674855</v>
      </c>
      <c r="S10" s="621"/>
      <c r="T10" s="621"/>
      <c r="U10" s="621"/>
      <c r="V10" s="621"/>
      <c r="W10" s="621"/>
      <c r="X10" s="621"/>
      <c r="Y10" s="622"/>
      <c r="Z10" s="673">
        <v>3.8</v>
      </c>
      <c r="AA10" s="673"/>
      <c r="AB10" s="673"/>
      <c r="AC10" s="673"/>
      <c r="AD10" s="674">
        <v>1674855</v>
      </c>
      <c r="AE10" s="674"/>
      <c r="AF10" s="674"/>
      <c r="AG10" s="674"/>
      <c r="AH10" s="674"/>
      <c r="AI10" s="674"/>
      <c r="AJ10" s="674"/>
      <c r="AK10" s="674"/>
      <c r="AL10" s="643">
        <v>7.2</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351905</v>
      </c>
      <c r="BH10" s="621"/>
      <c r="BI10" s="621"/>
      <c r="BJ10" s="621"/>
      <c r="BK10" s="621"/>
      <c r="BL10" s="621"/>
      <c r="BM10" s="621"/>
      <c r="BN10" s="622"/>
      <c r="BO10" s="673">
        <v>2.4</v>
      </c>
      <c r="BP10" s="673"/>
      <c r="BQ10" s="673"/>
      <c r="BR10" s="673"/>
      <c r="BS10" s="626">
        <v>59205</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278744</v>
      </c>
      <c r="CS10" s="621"/>
      <c r="CT10" s="621"/>
      <c r="CU10" s="621"/>
      <c r="CV10" s="621"/>
      <c r="CW10" s="621"/>
      <c r="CX10" s="621"/>
      <c r="CY10" s="622"/>
      <c r="CZ10" s="673">
        <v>0.7</v>
      </c>
      <c r="DA10" s="673"/>
      <c r="DB10" s="673"/>
      <c r="DC10" s="673"/>
      <c r="DD10" s="626" t="s">
        <v>112</v>
      </c>
      <c r="DE10" s="621"/>
      <c r="DF10" s="621"/>
      <c r="DG10" s="621"/>
      <c r="DH10" s="621"/>
      <c r="DI10" s="621"/>
      <c r="DJ10" s="621"/>
      <c r="DK10" s="621"/>
      <c r="DL10" s="621"/>
      <c r="DM10" s="621"/>
      <c r="DN10" s="621"/>
      <c r="DO10" s="621"/>
      <c r="DP10" s="622"/>
      <c r="DQ10" s="626">
        <v>63443</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17368</v>
      </c>
      <c r="S11" s="621"/>
      <c r="T11" s="621"/>
      <c r="U11" s="621"/>
      <c r="V11" s="621"/>
      <c r="W11" s="621"/>
      <c r="X11" s="621"/>
      <c r="Y11" s="622"/>
      <c r="Z11" s="673">
        <v>0</v>
      </c>
      <c r="AA11" s="673"/>
      <c r="AB11" s="673"/>
      <c r="AC11" s="673"/>
      <c r="AD11" s="674">
        <v>17368</v>
      </c>
      <c r="AE11" s="674"/>
      <c r="AF11" s="674"/>
      <c r="AG11" s="674"/>
      <c r="AH11" s="674"/>
      <c r="AI11" s="674"/>
      <c r="AJ11" s="674"/>
      <c r="AK11" s="674"/>
      <c r="AL11" s="643">
        <v>0.1</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1308258</v>
      </c>
      <c r="BH11" s="621"/>
      <c r="BI11" s="621"/>
      <c r="BJ11" s="621"/>
      <c r="BK11" s="621"/>
      <c r="BL11" s="621"/>
      <c r="BM11" s="621"/>
      <c r="BN11" s="622"/>
      <c r="BO11" s="673">
        <v>9</v>
      </c>
      <c r="BP11" s="673"/>
      <c r="BQ11" s="673"/>
      <c r="BR11" s="673"/>
      <c r="BS11" s="626">
        <v>271200</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1348768</v>
      </c>
      <c r="CS11" s="621"/>
      <c r="CT11" s="621"/>
      <c r="CU11" s="621"/>
      <c r="CV11" s="621"/>
      <c r="CW11" s="621"/>
      <c r="CX11" s="621"/>
      <c r="CY11" s="622"/>
      <c r="CZ11" s="673">
        <v>3.2</v>
      </c>
      <c r="DA11" s="673"/>
      <c r="DB11" s="673"/>
      <c r="DC11" s="673"/>
      <c r="DD11" s="626">
        <v>220049</v>
      </c>
      <c r="DE11" s="621"/>
      <c r="DF11" s="621"/>
      <c r="DG11" s="621"/>
      <c r="DH11" s="621"/>
      <c r="DI11" s="621"/>
      <c r="DJ11" s="621"/>
      <c r="DK11" s="621"/>
      <c r="DL11" s="621"/>
      <c r="DM11" s="621"/>
      <c r="DN11" s="621"/>
      <c r="DO11" s="621"/>
      <c r="DP11" s="622"/>
      <c r="DQ11" s="626">
        <v>959044</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6571956</v>
      </c>
      <c r="BH12" s="621"/>
      <c r="BI12" s="621"/>
      <c r="BJ12" s="621"/>
      <c r="BK12" s="621"/>
      <c r="BL12" s="621"/>
      <c r="BM12" s="621"/>
      <c r="BN12" s="622"/>
      <c r="BO12" s="673">
        <v>45</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224721</v>
      </c>
      <c r="CS12" s="621"/>
      <c r="CT12" s="621"/>
      <c r="CU12" s="621"/>
      <c r="CV12" s="621"/>
      <c r="CW12" s="621"/>
      <c r="CX12" s="621"/>
      <c r="CY12" s="622"/>
      <c r="CZ12" s="673">
        <v>0.5</v>
      </c>
      <c r="DA12" s="673"/>
      <c r="DB12" s="673"/>
      <c r="DC12" s="673"/>
      <c r="DD12" s="626">
        <v>8564</v>
      </c>
      <c r="DE12" s="621"/>
      <c r="DF12" s="621"/>
      <c r="DG12" s="621"/>
      <c r="DH12" s="621"/>
      <c r="DI12" s="621"/>
      <c r="DJ12" s="621"/>
      <c r="DK12" s="621"/>
      <c r="DL12" s="621"/>
      <c r="DM12" s="621"/>
      <c r="DN12" s="621"/>
      <c r="DO12" s="621"/>
      <c r="DP12" s="622"/>
      <c r="DQ12" s="626">
        <v>196005</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116118</v>
      </c>
      <c r="S13" s="621"/>
      <c r="T13" s="621"/>
      <c r="U13" s="621"/>
      <c r="V13" s="621"/>
      <c r="W13" s="621"/>
      <c r="X13" s="621"/>
      <c r="Y13" s="622"/>
      <c r="Z13" s="673">
        <v>0.3</v>
      </c>
      <c r="AA13" s="673"/>
      <c r="AB13" s="673"/>
      <c r="AC13" s="673"/>
      <c r="AD13" s="674">
        <v>116118</v>
      </c>
      <c r="AE13" s="674"/>
      <c r="AF13" s="674"/>
      <c r="AG13" s="674"/>
      <c r="AH13" s="674"/>
      <c r="AI13" s="674"/>
      <c r="AJ13" s="674"/>
      <c r="AK13" s="674"/>
      <c r="AL13" s="643">
        <v>0.5</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6562596</v>
      </c>
      <c r="BH13" s="621"/>
      <c r="BI13" s="621"/>
      <c r="BJ13" s="621"/>
      <c r="BK13" s="621"/>
      <c r="BL13" s="621"/>
      <c r="BM13" s="621"/>
      <c r="BN13" s="622"/>
      <c r="BO13" s="673">
        <v>44.9</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3720982</v>
      </c>
      <c r="CS13" s="621"/>
      <c r="CT13" s="621"/>
      <c r="CU13" s="621"/>
      <c r="CV13" s="621"/>
      <c r="CW13" s="621"/>
      <c r="CX13" s="621"/>
      <c r="CY13" s="622"/>
      <c r="CZ13" s="673">
        <v>8.8000000000000007</v>
      </c>
      <c r="DA13" s="673"/>
      <c r="DB13" s="673"/>
      <c r="DC13" s="673"/>
      <c r="DD13" s="626">
        <v>1774803</v>
      </c>
      <c r="DE13" s="621"/>
      <c r="DF13" s="621"/>
      <c r="DG13" s="621"/>
      <c r="DH13" s="621"/>
      <c r="DI13" s="621"/>
      <c r="DJ13" s="621"/>
      <c r="DK13" s="621"/>
      <c r="DL13" s="621"/>
      <c r="DM13" s="621"/>
      <c r="DN13" s="621"/>
      <c r="DO13" s="621"/>
      <c r="DP13" s="622"/>
      <c r="DQ13" s="626">
        <v>3129962</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272896</v>
      </c>
      <c r="BH14" s="621"/>
      <c r="BI14" s="621"/>
      <c r="BJ14" s="621"/>
      <c r="BK14" s="621"/>
      <c r="BL14" s="621"/>
      <c r="BM14" s="621"/>
      <c r="BN14" s="622"/>
      <c r="BO14" s="673">
        <v>1.9</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1628939</v>
      </c>
      <c r="CS14" s="621"/>
      <c r="CT14" s="621"/>
      <c r="CU14" s="621"/>
      <c r="CV14" s="621"/>
      <c r="CW14" s="621"/>
      <c r="CX14" s="621"/>
      <c r="CY14" s="622"/>
      <c r="CZ14" s="673">
        <v>3.9</v>
      </c>
      <c r="DA14" s="673"/>
      <c r="DB14" s="673"/>
      <c r="DC14" s="673"/>
      <c r="DD14" s="626">
        <v>113638</v>
      </c>
      <c r="DE14" s="621"/>
      <c r="DF14" s="621"/>
      <c r="DG14" s="621"/>
      <c r="DH14" s="621"/>
      <c r="DI14" s="621"/>
      <c r="DJ14" s="621"/>
      <c r="DK14" s="621"/>
      <c r="DL14" s="621"/>
      <c r="DM14" s="621"/>
      <c r="DN14" s="621"/>
      <c r="DO14" s="621"/>
      <c r="DP14" s="622"/>
      <c r="DQ14" s="626">
        <v>1559441</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51132</v>
      </c>
      <c r="S15" s="621"/>
      <c r="T15" s="621"/>
      <c r="U15" s="621"/>
      <c r="V15" s="621"/>
      <c r="W15" s="621"/>
      <c r="X15" s="621"/>
      <c r="Y15" s="622"/>
      <c r="Z15" s="673">
        <v>0.1</v>
      </c>
      <c r="AA15" s="673"/>
      <c r="AB15" s="673"/>
      <c r="AC15" s="673"/>
      <c r="AD15" s="674">
        <v>51132</v>
      </c>
      <c r="AE15" s="674"/>
      <c r="AF15" s="674"/>
      <c r="AG15" s="674"/>
      <c r="AH15" s="674"/>
      <c r="AI15" s="674"/>
      <c r="AJ15" s="674"/>
      <c r="AK15" s="674"/>
      <c r="AL15" s="643">
        <v>0.2</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818540</v>
      </c>
      <c r="BH15" s="621"/>
      <c r="BI15" s="621"/>
      <c r="BJ15" s="621"/>
      <c r="BK15" s="621"/>
      <c r="BL15" s="621"/>
      <c r="BM15" s="621"/>
      <c r="BN15" s="622"/>
      <c r="BO15" s="673">
        <v>5.6</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3885796</v>
      </c>
      <c r="CS15" s="621"/>
      <c r="CT15" s="621"/>
      <c r="CU15" s="621"/>
      <c r="CV15" s="621"/>
      <c r="CW15" s="621"/>
      <c r="CX15" s="621"/>
      <c r="CY15" s="622"/>
      <c r="CZ15" s="673">
        <v>9.1999999999999993</v>
      </c>
      <c r="DA15" s="673"/>
      <c r="DB15" s="673"/>
      <c r="DC15" s="673"/>
      <c r="DD15" s="626">
        <v>676533</v>
      </c>
      <c r="DE15" s="621"/>
      <c r="DF15" s="621"/>
      <c r="DG15" s="621"/>
      <c r="DH15" s="621"/>
      <c r="DI15" s="621"/>
      <c r="DJ15" s="621"/>
      <c r="DK15" s="621"/>
      <c r="DL15" s="621"/>
      <c r="DM15" s="621"/>
      <c r="DN15" s="621"/>
      <c r="DO15" s="621"/>
      <c r="DP15" s="622"/>
      <c r="DQ15" s="626">
        <v>2767660</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7338576</v>
      </c>
      <c r="S16" s="621"/>
      <c r="T16" s="621"/>
      <c r="U16" s="621"/>
      <c r="V16" s="621"/>
      <c r="W16" s="621"/>
      <c r="X16" s="621"/>
      <c r="Y16" s="622"/>
      <c r="Z16" s="673">
        <v>16.5</v>
      </c>
      <c r="AA16" s="673"/>
      <c r="AB16" s="673"/>
      <c r="AC16" s="673"/>
      <c r="AD16" s="674">
        <v>6564570</v>
      </c>
      <c r="AE16" s="674"/>
      <c r="AF16" s="674"/>
      <c r="AG16" s="674"/>
      <c r="AH16" s="674"/>
      <c r="AI16" s="674"/>
      <c r="AJ16" s="674"/>
      <c r="AK16" s="674"/>
      <c r="AL16" s="643">
        <v>28.1</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21326</v>
      </c>
      <c r="CS16" s="621"/>
      <c r="CT16" s="621"/>
      <c r="CU16" s="621"/>
      <c r="CV16" s="621"/>
      <c r="CW16" s="621"/>
      <c r="CX16" s="621"/>
      <c r="CY16" s="622"/>
      <c r="CZ16" s="673">
        <v>0.1</v>
      </c>
      <c r="DA16" s="673"/>
      <c r="DB16" s="673"/>
      <c r="DC16" s="673"/>
      <c r="DD16" s="626" t="s">
        <v>112</v>
      </c>
      <c r="DE16" s="621"/>
      <c r="DF16" s="621"/>
      <c r="DG16" s="621"/>
      <c r="DH16" s="621"/>
      <c r="DI16" s="621"/>
      <c r="DJ16" s="621"/>
      <c r="DK16" s="621"/>
      <c r="DL16" s="621"/>
      <c r="DM16" s="621"/>
      <c r="DN16" s="621"/>
      <c r="DO16" s="621"/>
      <c r="DP16" s="622"/>
      <c r="DQ16" s="626">
        <v>19526</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6564570</v>
      </c>
      <c r="S17" s="621"/>
      <c r="T17" s="621"/>
      <c r="U17" s="621"/>
      <c r="V17" s="621"/>
      <c r="W17" s="621"/>
      <c r="X17" s="621"/>
      <c r="Y17" s="622"/>
      <c r="Z17" s="673">
        <v>14.8</v>
      </c>
      <c r="AA17" s="673"/>
      <c r="AB17" s="673"/>
      <c r="AC17" s="673"/>
      <c r="AD17" s="674">
        <v>6564570</v>
      </c>
      <c r="AE17" s="674"/>
      <c r="AF17" s="674"/>
      <c r="AG17" s="674"/>
      <c r="AH17" s="674"/>
      <c r="AI17" s="674"/>
      <c r="AJ17" s="674"/>
      <c r="AK17" s="674"/>
      <c r="AL17" s="643">
        <v>28.1</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4644739</v>
      </c>
      <c r="CS17" s="621"/>
      <c r="CT17" s="621"/>
      <c r="CU17" s="621"/>
      <c r="CV17" s="621"/>
      <c r="CW17" s="621"/>
      <c r="CX17" s="621"/>
      <c r="CY17" s="622"/>
      <c r="CZ17" s="673">
        <v>11</v>
      </c>
      <c r="DA17" s="673"/>
      <c r="DB17" s="673"/>
      <c r="DC17" s="673"/>
      <c r="DD17" s="626" t="s">
        <v>112</v>
      </c>
      <c r="DE17" s="621"/>
      <c r="DF17" s="621"/>
      <c r="DG17" s="621"/>
      <c r="DH17" s="621"/>
      <c r="DI17" s="621"/>
      <c r="DJ17" s="621"/>
      <c r="DK17" s="621"/>
      <c r="DL17" s="621"/>
      <c r="DM17" s="621"/>
      <c r="DN17" s="621"/>
      <c r="DO17" s="621"/>
      <c r="DP17" s="622"/>
      <c r="DQ17" s="626">
        <v>4493316</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759522</v>
      </c>
      <c r="S18" s="621"/>
      <c r="T18" s="621"/>
      <c r="U18" s="621"/>
      <c r="V18" s="621"/>
      <c r="W18" s="621"/>
      <c r="X18" s="621"/>
      <c r="Y18" s="622"/>
      <c r="Z18" s="673">
        <v>1.7</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v>14484</v>
      </c>
      <c r="S19" s="621"/>
      <c r="T19" s="621"/>
      <c r="U19" s="621"/>
      <c r="V19" s="621"/>
      <c r="W19" s="621"/>
      <c r="X19" s="621"/>
      <c r="Y19" s="622"/>
      <c r="Z19" s="673">
        <v>0</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441424</v>
      </c>
      <c r="BH19" s="621"/>
      <c r="BI19" s="621"/>
      <c r="BJ19" s="621"/>
      <c r="BK19" s="621"/>
      <c r="BL19" s="621"/>
      <c r="BM19" s="621"/>
      <c r="BN19" s="622"/>
      <c r="BO19" s="673">
        <v>3</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24501034</v>
      </c>
      <c r="S20" s="621"/>
      <c r="T20" s="621"/>
      <c r="U20" s="621"/>
      <c r="V20" s="621"/>
      <c r="W20" s="621"/>
      <c r="X20" s="621"/>
      <c r="Y20" s="622"/>
      <c r="Z20" s="673">
        <v>55.2</v>
      </c>
      <c r="AA20" s="673"/>
      <c r="AB20" s="673"/>
      <c r="AC20" s="673"/>
      <c r="AD20" s="674">
        <v>23260268</v>
      </c>
      <c r="AE20" s="674"/>
      <c r="AF20" s="674"/>
      <c r="AG20" s="674"/>
      <c r="AH20" s="674"/>
      <c r="AI20" s="674"/>
      <c r="AJ20" s="674"/>
      <c r="AK20" s="674"/>
      <c r="AL20" s="643">
        <v>99.7</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441424</v>
      </c>
      <c r="BH20" s="621"/>
      <c r="BI20" s="621"/>
      <c r="BJ20" s="621"/>
      <c r="BK20" s="621"/>
      <c r="BL20" s="621"/>
      <c r="BM20" s="621"/>
      <c r="BN20" s="622"/>
      <c r="BO20" s="673">
        <v>3</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42284599</v>
      </c>
      <c r="CS20" s="621"/>
      <c r="CT20" s="621"/>
      <c r="CU20" s="621"/>
      <c r="CV20" s="621"/>
      <c r="CW20" s="621"/>
      <c r="CX20" s="621"/>
      <c r="CY20" s="622"/>
      <c r="CZ20" s="673">
        <v>100</v>
      </c>
      <c r="DA20" s="673"/>
      <c r="DB20" s="673"/>
      <c r="DC20" s="673"/>
      <c r="DD20" s="626">
        <v>5190431</v>
      </c>
      <c r="DE20" s="621"/>
      <c r="DF20" s="621"/>
      <c r="DG20" s="621"/>
      <c r="DH20" s="621"/>
      <c r="DI20" s="621"/>
      <c r="DJ20" s="621"/>
      <c r="DK20" s="621"/>
      <c r="DL20" s="621"/>
      <c r="DM20" s="621"/>
      <c r="DN20" s="621"/>
      <c r="DO20" s="621"/>
      <c r="DP20" s="622"/>
      <c r="DQ20" s="626">
        <v>28518847</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10251</v>
      </c>
      <c r="S21" s="621"/>
      <c r="T21" s="621"/>
      <c r="U21" s="621"/>
      <c r="V21" s="621"/>
      <c r="W21" s="621"/>
      <c r="X21" s="621"/>
      <c r="Y21" s="622"/>
      <c r="Z21" s="673">
        <v>0</v>
      </c>
      <c r="AA21" s="673"/>
      <c r="AB21" s="673"/>
      <c r="AC21" s="673"/>
      <c r="AD21" s="674">
        <v>10251</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325092</v>
      </c>
      <c r="S22" s="621"/>
      <c r="T22" s="621"/>
      <c r="U22" s="621"/>
      <c r="V22" s="621"/>
      <c r="W22" s="621"/>
      <c r="X22" s="621"/>
      <c r="Y22" s="622"/>
      <c r="Z22" s="673">
        <v>0.7</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316781</v>
      </c>
      <c r="S23" s="621"/>
      <c r="T23" s="621"/>
      <c r="U23" s="621"/>
      <c r="V23" s="621"/>
      <c r="W23" s="621"/>
      <c r="X23" s="621"/>
      <c r="Y23" s="622"/>
      <c r="Z23" s="673">
        <v>0.7</v>
      </c>
      <c r="AA23" s="673"/>
      <c r="AB23" s="673"/>
      <c r="AC23" s="673"/>
      <c r="AD23" s="674">
        <v>37454</v>
      </c>
      <c r="AE23" s="674"/>
      <c r="AF23" s="674"/>
      <c r="AG23" s="674"/>
      <c r="AH23" s="674"/>
      <c r="AI23" s="674"/>
      <c r="AJ23" s="674"/>
      <c r="AK23" s="674"/>
      <c r="AL23" s="643">
        <v>0.2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441424</v>
      </c>
      <c r="BH23" s="621"/>
      <c r="BI23" s="621"/>
      <c r="BJ23" s="621"/>
      <c r="BK23" s="621"/>
      <c r="BL23" s="621"/>
      <c r="BM23" s="621"/>
      <c r="BN23" s="622"/>
      <c r="BO23" s="673">
        <v>3</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62664</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19327311</v>
      </c>
      <c r="CS24" s="671"/>
      <c r="CT24" s="671"/>
      <c r="CU24" s="671"/>
      <c r="CV24" s="671"/>
      <c r="CW24" s="671"/>
      <c r="CX24" s="671"/>
      <c r="CY24" s="718"/>
      <c r="CZ24" s="722">
        <v>45.7</v>
      </c>
      <c r="DA24" s="723"/>
      <c r="DB24" s="723"/>
      <c r="DC24" s="724"/>
      <c r="DD24" s="717">
        <v>12854149</v>
      </c>
      <c r="DE24" s="671"/>
      <c r="DF24" s="671"/>
      <c r="DG24" s="671"/>
      <c r="DH24" s="671"/>
      <c r="DI24" s="671"/>
      <c r="DJ24" s="671"/>
      <c r="DK24" s="718"/>
      <c r="DL24" s="717">
        <v>12787989</v>
      </c>
      <c r="DM24" s="671"/>
      <c r="DN24" s="671"/>
      <c r="DO24" s="671"/>
      <c r="DP24" s="671"/>
      <c r="DQ24" s="671"/>
      <c r="DR24" s="671"/>
      <c r="DS24" s="671"/>
      <c r="DT24" s="671"/>
      <c r="DU24" s="671"/>
      <c r="DV24" s="718"/>
      <c r="DW24" s="719">
        <v>51.7</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5084203</v>
      </c>
      <c r="S25" s="621"/>
      <c r="T25" s="621"/>
      <c r="U25" s="621"/>
      <c r="V25" s="621"/>
      <c r="W25" s="621"/>
      <c r="X25" s="621"/>
      <c r="Y25" s="622"/>
      <c r="Z25" s="673">
        <v>11.4</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6023328</v>
      </c>
      <c r="CS25" s="639"/>
      <c r="CT25" s="639"/>
      <c r="CU25" s="639"/>
      <c r="CV25" s="639"/>
      <c r="CW25" s="639"/>
      <c r="CX25" s="639"/>
      <c r="CY25" s="640"/>
      <c r="CZ25" s="623">
        <v>14.2</v>
      </c>
      <c r="DA25" s="641"/>
      <c r="DB25" s="641"/>
      <c r="DC25" s="642"/>
      <c r="DD25" s="626">
        <v>5699094</v>
      </c>
      <c r="DE25" s="639"/>
      <c r="DF25" s="639"/>
      <c r="DG25" s="639"/>
      <c r="DH25" s="639"/>
      <c r="DI25" s="639"/>
      <c r="DJ25" s="639"/>
      <c r="DK25" s="640"/>
      <c r="DL25" s="626">
        <v>5635038</v>
      </c>
      <c r="DM25" s="639"/>
      <c r="DN25" s="639"/>
      <c r="DO25" s="639"/>
      <c r="DP25" s="639"/>
      <c r="DQ25" s="639"/>
      <c r="DR25" s="639"/>
      <c r="DS25" s="639"/>
      <c r="DT25" s="639"/>
      <c r="DU25" s="639"/>
      <c r="DV25" s="640"/>
      <c r="DW25" s="643">
        <v>22.8</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3932593</v>
      </c>
      <c r="CS26" s="621"/>
      <c r="CT26" s="621"/>
      <c r="CU26" s="621"/>
      <c r="CV26" s="621"/>
      <c r="CW26" s="621"/>
      <c r="CX26" s="621"/>
      <c r="CY26" s="622"/>
      <c r="CZ26" s="623">
        <v>9.3000000000000007</v>
      </c>
      <c r="DA26" s="641"/>
      <c r="DB26" s="641"/>
      <c r="DC26" s="642"/>
      <c r="DD26" s="626">
        <v>3634981</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3805772</v>
      </c>
      <c r="S27" s="621"/>
      <c r="T27" s="621"/>
      <c r="U27" s="621"/>
      <c r="V27" s="621"/>
      <c r="W27" s="621"/>
      <c r="X27" s="621"/>
      <c r="Y27" s="622"/>
      <c r="Z27" s="673">
        <v>8.6</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14601590</v>
      </c>
      <c r="BH27" s="621"/>
      <c r="BI27" s="621"/>
      <c r="BJ27" s="621"/>
      <c r="BK27" s="621"/>
      <c r="BL27" s="621"/>
      <c r="BM27" s="621"/>
      <c r="BN27" s="622"/>
      <c r="BO27" s="673">
        <v>100</v>
      </c>
      <c r="BP27" s="673"/>
      <c r="BQ27" s="673"/>
      <c r="BR27" s="673"/>
      <c r="BS27" s="626">
        <v>330405</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8659244</v>
      </c>
      <c r="CS27" s="639"/>
      <c r="CT27" s="639"/>
      <c r="CU27" s="639"/>
      <c r="CV27" s="639"/>
      <c r="CW27" s="639"/>
      <c r="CX27" s="639"/>
      <c r="CY27" s="640"/>
      <c r="CZ27" s="623">
        <v>20.5</v>
      </c>
      <c r="DA27" s="641"/>
      <c r="DB27" s="641"/>
      <c r="DC27" s="642"/>
      <c r="DD27" s="626">
        <v>2661739</v>
      </c>
      <c r="DE27" s="639"/>
      <c r="DF27" s="639"/>
      <c r="DG27" s="639"/>
      <c r="DH27" s="639"/>
      <c r="DI27" s="639"/>
      <c r="DJ27" s="639"/>
      <c r="DK27" s="640"/>
      <c r="DL27" s="626">
        <v>2659635</v>
      </c>
      <c r="DM27" s="639"/>
      <c r="DN27" s="639"/>
      <c r="DO27" s="639"/>
      <c r="DP27" s="639"/>
      <c r="DQ27" s="639"/>
      <c r="DR27" s="639"/>
      <c r="DS27" s="639"/>
      <c r="DT27" s="639"/>
      <c r="DU27" s="639"/>
      <c r="DV27" s="640"/>
      <c r="DW27" s="643">
        <v>10.8</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60744</v>
      </c>
      <c r="S28" s="621"/>
      <c r="T28" s="621"/>
      <c r="U28" s="621"/>
      <c r="V28" s="621"/>
      <c r="W28" s="621"/>
      <c r="X28" s="621"/>
      <c r="Y28" s="622"/>
      <c r="Z28" s="673">
        <v>0.1</v>
      </c>
      <c r="AA28" s="673"/>
      <c r="AB28" s="673"/>
      <c r="AC28" s="673"/>
      <c r="AD28" s="674">
        <v>17311</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4644739</v>
      </c>
      <c r="CS28" s="621"/>
      <c r="CT28" s="621"/>
      <c r="CU28" s="621"/>
      <c r="CV28" s="621"/>
      <c r="CW28" s="621"/>
      <c r="CX28" s="621"/>
      <c r="CY28" s="622"/>
      <c r="CZ28" s="623">
        <v>11</v>
      </c>
      <c r="DA28" s="641"/>
      <c r="DB28" s="641"/>
      <c r="DC28" s="642"/>
      <c r="DD28" s="626">
        <v>4493316</v>
      </c>
      <c r="DE28" s="621"/>
      <c r="DF28" s="621"/>
      <c r="DG28" s="621"/>
      <c r="DH28" s="621"/>
      <c r="DI28" s="621"/>
      <c r="DJ28" s="621"/>
      <c r="DK28" s="622"/>
      <c r="DL28" s="626">
        <v>4493316</v>
      </c>
      <c r="DM28" s="621"/>
      <c r="DN28" s="621"/>
      <c r="DO28" s="621"/>
      <c r="DP28" s="621"/>
      <c r="DQ28" s="621"/>
      <c r="DR28" s="621"/>
      <c r="DS28" s="621"/>
      <c r="DT28" s="621"/>
      <c r="DU28" s="621"/>
      <c r="DV28" s="622"/>
      <c r="DW28" s="643">
        <v>18.2</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135048</v>
      </c>
      <c r="S29" s="621"/>
      <c r="T29" s="621"/>
      <c r="U29" s="621"/>
      <c r="V29" s="621"/>
      <c r="W29" s="621"/>
      <c r="X29" s="621"/>
      <c r="Y29" s="622"/>
      <c r="Z29" s="673">
        <v>0.3</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4644739</v>
      </c>
      <c r="CS29" s="639"/>
      <c r="CT29" s="639"/>
      <c r="CU29" s="639"/>
      <c r="CV29" s="639"/>
      <c r="CW29" s="639"/>
      <c r="CX29" s="639"/>
      <c r="CY29" s="640"/>
      <c r="CZ29" s="623">
        <v>11</v>
      </c>
      <c r="DA29" s="641"/>
      <c r="DB29" s="641"/>
      <c r="DC29" s="642"/>
      <c r="DD29" s="626">
        <v>4493316</v>
      </c>
      <c r="DE29" s="639"/>
      <c r="DF29" s="639"/>
      <c r="DG29" s="639"/>
      <c r="DH29" s="639"/>
      <c r="DI29" s="639"/>
      <c r="DJ29" s="639"/>
      <c r="DK29" s="640"/>
      <c r="DL29" s="626">
        <v>4493316</v>
      </c>
      <c r="DM29" s="639"/>
      <c r="DN29" s="639"/>
      <c r="DO29" s="639"/>
      <c r="DP29" s="639"/>
      <c r="DQ29" s="639"/>
      <c r="DR29" s="639"/>
      <c r="DS29" s="639"/>
      <c r="DT29" s="639"/>
      <c r="DU29" s="639"/>
      <c r="DV29" s="640"/>
      <c r="DW29" s="643">
        <v>18.2</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1958364</v>
      </c>
      <c r="S30" s="621"/>
      <c r="T30" s="621"/>
      <c r="U30" s="621"/>
      <c r="V30" s="621"/>
      <c r="W30" s="621"/>
      <c r="X30" s="621"/>
      <c r="Y30" s="622"/>
      <c r="Z30" s="673">
        <v>4.4000000000000004</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98.4</v>
      </c>
      <c r="BH30" s="687"/>
      <c r="BI30" s="687"/>
      <c r="BJ30" s="687"/>
      <c r="BK30" s="687"/>
      <c r="BL30" s="687"/>
      <c r="BM30" s="688">
        <v>94.6</v>
      </c>
      <c r="BN30" s="687"/>
      <c r="BO30" s="687"/>
      <c r="BP30" s="687"/>
      <c r="BQ30" s="689"/>
      <c r="BR30" s="686">
        <v>98.6</v>
      </c>
      <c r="BS30" s="687"/>
      <c r="BT30" s="687"/>
      <c r="BU30" s="687"/>
      <c r="BV30" s="687"/>
      <c r="BW30" s="687"/>
      <c r="BX30" s="688">
        <v>94.2</v>
      </c>
      <c r="BY30" s="687"/>
      <c r="BZ30" s="687"/>
      <c r="CA30" s="687"/>
      <c r="CB30" s="689"/>
      <c r="CD30" s="692"/>
      <c r="CE30" s="693"/>
      <c r="CF30" s="657" t="s">
        <v>293</v>
      </c>
      <c r="CG30" s="654"/>
      <c r="CH30" s="654"/>
      <c r="CI30" s="654"/>
      <c r="CJ30" s="654"/>
      <c r="CK30" s="654"/>
      <c r="CL30" s="654"/>
      <c r="CM30" s="654"/>
      <c r="CN30" s="654"/>
      <c r="CO30" s="654"/>
      <c r="CP30" s="654"/>
      <c r="CQ30" s="655"/>
      <c r="CR30" s="620">
        <v>4351259</v>
      </c>
      <c r="CS30" s="621"/>
      <c r="CT30" s="621"/>
      <c r="CU30" s="621"/>
      <c r="CV30" s="621"/>
      <c r="CW30" s="621"/>
      <c r="CX30" s="621"/>
      <c r="CY30" s="622"/>
      <c r="CZ30" s="623">
        <v>10.3</v>
      </c>
      <c r="DA30" s="641"/>
      <c r="DB30" s="641"/>
      <c r="DC30" s="642"/>
      <c r="DD30" s="626">
        <v>4204556</v>
      </c>
      <c r="DE30" s="621"/>
      <c r="DF30" s="621"/>
      <c r="DG30" s="621"/>
      <c r="DH30" s="621"/>
      <c r="DI30" s="621"/>
      <c r="DJ30" s="621"/>
      <c r="DK30" s="622"/>
      <c r="DL30" s="626">
        <v>4204556</v>
      </c>
      <c r="DM30" s="621"/>
      <c r="DN30" s="621"/>
      <c r="DO30" s="621"/>
      <c r="DP30" s="621"/>
      <c r="DQ30" s="621"/>
      <c r="DR30" s="621"/>
      <c r="DS30" s="621"/>
      <c r="DT30" s="621"/>
      <c r="DU30" s="621"/>
      <c r="DV30" s="622"/>
      <c r="DW30" s="643">
        <v>17</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2920843</v>
      </c>
      <c r="S31" s="621"/>
      <c r="T31" s="621"/>
      <c r="U31" s="621"/>
      <c r="V31" s="621"/>
      <c r="W31" s="621"/>
      <c r="X31" s="621"/>
      <c r="Y31" s="622"/>
      <c r="Z31" s="673">
        <v>6.6</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98.6</v>
      </c>
      <c r="BH31" s="639"/>
      <c r="BI31" s="639"/>
      <c r="BJ31" s="639"/>
      <c r="BK31" s="639"/>
      <c r="BL31" s="639"/>
      <c r="BM31" s="675">
        <v>95.2</v>
      </c>
      <c r="BN31" s="685"/>
      <c r="BO31" s="685"/>
      <c r="BP31" s="685"/>
      <c r="BQ31" s="649"/>
      <c r="BR31" s="684">
        <v>99</v>
      </c>
      <c r="BS31" s="639"/>
      <c r="BT31" s="639"/>
      <c r="BU31" s="639"/>
      <c r="BV31" s="639"/>
      <c r="BW31" s="639"/>
      <c r="BX31" s="675">
        <v>95.3</v>
      </c>
      <c r="BY31" s="685"/>
      <c r="BZ31" s="685"/>
      <c r="CA31" s="685"/>
      <c r="CB31" s="649"/>
      <c r="CD31" s="692"/>
      <c r="CE31" s="693"/>
      <c r="CF31" s="657" t="s">
        <v>297</v>
      </c>
      <c r="CG31" s="654"/>
      <c r="CH31" s="654"/>
      <c r="CI31" s="654"/>
      <c r="CJ31" s="654"/>
      <c r="CK31" s="654"/>
      <c r="CL31" s="654"/>
      <c r="CM31" s="654"/>
      <c r="CN31" s="654"/>
      <c r="CO31" s="654"/>
      <c r="CP31" s="654"/>
      <c r="CQ31" s="655"/>
      <c r="CR31" s="620">
        <v>293480</v>
      </c>
      <c r="CS31" s="639"/>
      <c r="CT31" s="639"/>
      <c r="CU31" s="639"/>
      <c r="CV31" s="639"/>
      <c r="CW31" s="639"/>
      <c r="CX31" s="639"/>
      <c r="CY31" s="640"/>
      <c r="CZ31" s="623">
        <v>0.7</v>
      </c>
      <c r="DA31" s="641"/>
      <c r="DB31" s="641"/>
      <c r="DC31" s="642"/>
      <c r="DD31" s="626">
        <v>288760</v>
      </c>
      <c r="DE31" s="639"/>
      <c r="DF31" s="639"/>
      <c r="DG31" s="639"/>
      <c r="DH31" s="639"/>
      <c r="DI31" s="639"/>
      <c r="DJ31" s="639"/>
      <c r="DK31" s="640"/>
      <c r="DL31" s="626">
        <v>288760</v>
      </c>
      <c r="DM31" s="639"/>
      <c r="DN31" s="639"/>
      <c r="DO31" s="639"/>
      <c r="DP31" s="639"/>
      <c r="DQ31" s="639"/>
      <c r="DR31" s="639"/>
      <c r="DS31" s="639"/>
      <c r="DT31" s="639"/>
      <c r="DU31" s="639"/>
      <c r="DV31" s="640"/>
      <c r="DW31" s="643">
        <v>1.2</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803157</v>
      </c>
      <c r="S32" s="621"/>
      <c r="T32" s="621"/>
      <c r="U32" s="621"/>
      <c r="V32" s="621"/>
      <c r="W32" s="621"/>
      <c r="X32" s="621"/>
      <c r="Y32" s="622"/>
      <c r="Z32" s="673">
        <v>1.8</v>
      </c>
      <c r="AA32" s="673"/>
      <c r="AB32" s="673"/>
      <c r="AC32" s="673"/>
      <c r="AD32" s="674">
        <v>8188</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98.2</v>
      </c>
      <c r="BH32" s="605"/>
      <c r="BI32" s="605"/>
      <c r="BJ32" s="605"/>
      <c r="BK32" s="605"/>
      <c r="BL32" s="605"/>
      <c r="BM32" s="668">
        <v>93.7</v>
      </c>
      <c r="BN32" s="605"/>
      <c r="BO32" s="605"/>
      <c r="BP32" s="605"/>
      <c r="BQ32" s="662"/>
      <c r="BR32" s="683">
        <v>98.2</v>
      </c>
      <c r="BS32" s="605"/>
      <c r="BT32" s="605"/>
      <c r="BU32" s="605"/>
      <c r="BV32" s="605"/>
      <c r="BW32" s="605"/>
      <c r="BX32" s="668">
        <v>92.6</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4429800</v>
      </c>
      <c r="S33" s="621"/>
      <c r="T33" s="621"/>
      <c r="U33" s="621"/>
      <c r="V33" s="621"/>
      <c r="W33" s="621"/>
      <c r="X33" s="621"/>
      <c r="Y33" s="622"/>
      <c r="Z33" s="673">
        <v>10</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17745531</v>
      </c>
      <c r="CS33" s="639"/>
      <c r="CT33" s="639"/>
      <c r="CU33" s="639"/>
      <c r="CV33" s="639"/>
      <c r="CW33" s="639"/>
      <c r="CX33" s="639"/>
      <c r="CY33" s="640"/>
      <c r="CZ33" s="623">
        <v>42</v>
      </c>
      <c r="DA33" s="641"/>
      <c r="DB33" s="641"/>
      <c r="DC33" s="642"/>
      <c r="DD33" s="626">
        <v>13623784</v>
      </c>
      <c r="DE33" s="639"/>
      <c r="DF33" s="639"/>
      <c r="DG33" s="639"/>
      <c r="DH33" s="639"/>
      <c r="DI33" s="639"/>
      <c r="DJ33" s="639"/>
      <c r="DK33" s="640"/>
      <c r="DL33" s="626">
        <v>10911811</v>
      </c>
      <c r="DM33" s="639"/>
      <c r="DN33" s="639"/>
      <c r="DO33" s="639"/>
      <c r="DP33" s="639"/>
      <c r="DQ33" s="639"/>
      <c r="DR33" s="639"/>
      <c r="DS33" s="639"/>
      <c r="DT33" s="639"/>
      <c r="DU33" s="639"/>
      <c r="DV33" s="640"/>
      <c r="DW33" s="643">
        <v>44.1</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4572466</v>
      </c>
      <c r="CS34" s="621"/>
      <c r="CT34" s="621"/>
      <c r="CU34" s="621"/>
      <c r="CV34" s="621"/>
      <c r="CW34" s="621"/>
      <c r="CX34" s="621"/>
      <c r="CY34" s="622"/>
      <c r="CZ34" s="623">
        <v>10.8</v>
      </c>
      <c r="DA34" s="641"/>
      <c r="DB34" s="641"/>
      <c r="DC34" s="642"/>
      <c r="DD34" s="626">
        <v>3478493</v>
      </c>
      <c r="DE34" s="621"/>
      <c r="DF34" s="621"/>
      <c r="DG34" s="621"/>
      <c r="DH34" s="621"/>
      <c r="DI34" s="621"/>
      <c r="DJ34" s="621"/>
      <c r="DK34" s="622"/>
      <c r="DL34" s="626">
        <v>2932399</v>
      </c>
      <c r="DM34" s="621"/>
      <c r="DN34" s="621"/>
      <c r="DO34" s="621"/>
      <c r="DP34" s="621"/>
      <c r="DQ34" s="621"/>
      <c r="DR34" s="621"/>
      <c r="DS34" s="621"/>
      <c r="DT34" s="621"/>
      <c r="DU34" s="621"/>
      <c r="DV34" s="622"/>
      <c r="DW34" s="643">
        <v>11.9</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1398800</v>
      </c>
      <c r="S35" s="621"/>
      <c r="T35" s="621"/>
      <c r="U35" s="621"/>
      <c r="V35" s="621"/>
      <c r="W35" s="621"/>
      <c r="X35" s="621"/>
      <c r="Y35" s="622"/>
      <c r="Z35" s="673">
        <v>3.1</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8161566</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634843</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154250</v>
      </c>
      <c r="CS35" s="639"/>
      <c r="CT35" s="639"/>
      <c r="CU35" s="639"/>
      <c r="CV35" s="639"/>
      <c r="CW35" s="639"/>
      <c r="CX35" s="639"/>
      <c r="CY35" s="640"/>
      <c r="CZ35" s="623">
        <v>0.4</v>
      </c>
      <c r="DA35" s="641"/>
      <c r="DB35" s="641"/>
      <c r="DC35" s="642"/>
      <c r="DD35" s="626">
        <v>136698</v>
      </c>
      <c r="DE35" s="639"/>
      <c r="DF35" s="639"/>
      <c r="DG35" s="639"/>
      <c r="DH35" s="639"/>
      <c r="DI35" s="639"/>
      <c r="DJ35" s="639"/>
      <c r="DK35" s="640"/>
      <c r="DL35" s="626">
        <v>136698</v>
      </c>
      <c r="DM35" s="639"/>
      <c r="DN35" s="639"/>
      <c r="DO35" s="639"/>
      <c r="DP35" s="639"/>
      <c r="DQ35" s="639"/>
      <c r="DR35" s="639"/>
      <c r="DS35" s="639"/>
      <c r="DT35" s="639"/>
      <c r="DU35" s="639"/>
      <c r="DV35" s="640"/>
      <c r="DW35" s="643">
        <v>0.6</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44413753</v>
      </c>
      <c r="S36" s="661"/>
      <c r="T36" s="661"/>
      <c r="U36" s="661"/>
      <c r="V36" s="661"/>
      <c r="W36" s="661"/>
      <c r="X36" s="661"/>
      <c r="Y36" s="664"/>
      <c r="Z36" s="665">
        <v>100</v>
      </c>
      <c r="AA36" s="665"/>
      <c r="AB36" s="665"/>
      <c r="AC36" s="665"/>
      <c r="AD36" s="666">
        <v>23333472</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2550850</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-186585</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7165045</v>
      </c>
      <c r="CS36" s="621"/>
      <c r="CT36" s="621"/>
      <c r="CU36" s="621"/>
      <c r="CV36" s="621"/>
      <c r="CW36" s="621"/>
      <c r="CX36" s="621"/>
      <c r="CY36" s="622"/>
      <c r="CZ36" s="623">
        <v>16.899999999999999</v>
      </c>
      <c r="DA36" s="641"/>
      <c r="DB36" s="641"/>
      <c r="DC36" s="642"/>
      <c r="DD36" s="626">
        <v>4995639</v>
      </c>
      <c r="DE36" s="621"/>
      <c r="DF36" s="621"/>
      <c r="DG36" s="621"/>
      <c r="DH36" s="621"/>
      <c r="DI36" s="621"/>
      <c r="DJ36" s="621"/>
      <c r="DK36" s="622"/>
      <c r="DL36" s="626">
        <v>3941798</v>
      </c>
      <c r="DM36" s="621"/>
      <c r="DN36" s="621"/>
      <c r="DO36" s="621"/>
      <c r="DP36" s="621"/>
      <c r="DQ36" s="621"/>
      <c r="DR36" s="621"/>
      <c r="DS36" s="621"/>
      <c r="DT36" s="621"/>
      <c r="DU36" s="621"/>
      <c r="DV36" s="622"/>
      <c r="DW36" s="643">
        <v>15.9</v>
      </c>
      <c r="DX36" s="644"/>
      <c r="DY36" s="644"/>
      <c r="DZ36" s="644"/>
      <c r="EA36" s="644"/>
      <c r="EB36" s="644"/>
      <c r="EC36" s="645"/>
    </row>
    <row r="37" spans="2:133" ht="11.25" customHeight="1">
      <c r="AQ37" s="646" t="s">
        <v>315</v>
      </c>
      <c r="AR37" s="647"/>
      <c r="AS37" s="647"/>
      <c r="AT37" s="647"/>
      <c r="AU37" s="647"/>
      <c r="AV37" s="647"/>
      <c r="AW37" s="647"/>
      <c r="AX37" s="647"/>
      <c r="AY37" s="648"/>
      <c r="AZ37" s="620">
        <v>1495178</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17058</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2763576</v>
      </c>
      <c r="CS37" s="639"/>
      <c r="CT37" s="639"/>
      <c r="CU37" s="639"/>
      <c r="CV37" s="639"/>
      <c r="CW37" s="639"/>
      <c r="CX37" s="639"/>
      <c r="CY37" s="640"/>
      <c r="CZ37" s="623">
        <v>6.5</v>
      </c>
      <c r="DA37" s="641"/>
      <c r="DB37" s="641"/>
      <c r="DC37" s="642"/>
      <c r="DD37" s="626">
        <v>2763576</v>
      </c>
      <c r="DE37" s="639"/>
      <c r="DF37" s="639"/>
      <c r="DG37" s="639"/>
      <c r="DH37" s="639"/>
      <c r="DI37" s="639"/>
      <c r="DJ37" s="639"/>
      <c r="DK37" s="640"/>
      <c r="DL37" s="626">
        <v>2754216</v>
      </c>
      <c r="DM37" s="639"/>
      <c r="DN37" s="639"/>
      <c r="DO37" s="639"/>
      <c r="DP37" s="639"/>
      <c r="DQ37" s="639"/>
      <c r="DR37" s="639"/>
      <c r="DS37" s="639"/>
      <c r="DT37" s="639"/>
      <c r="DU37" s="639"/>
      <c r="DV37" s="640"/>
      <c r="DW37" s="643">
        <v>11.1</v>
      </c>
      <c r="DX37" s="644"/>
      <c r="DY37" s="644"/>
      <c r="DZ37" s="644"/>
      <c r="EA37" s="644"/>
      <c r="EB37" s="644"/>
      <c r="EC37" s="645"/>
    </row>
    <row r="38" spans="2:133" ht="11.25" customHeight="1">
      <c r="AQ38" s="646" t="s">
        <v>318</v>
      </c>
      <c r="AR38" s="647"/>
      <c r="AS38" s="647"/>
      <c r="AT38" s="647"/>
      <c r="AU38" s="647"/>
      <c r="AV38" s="647"/>
      <c r="AW38" s="647"/>
      <c r="AX38" s="647"/>
      <c r="AY38" s="648"/>
      <c r="AZ38" s="620">
        <v>62959</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30291</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5592254</v>
      </c>
      <c r="CS38" s="621"/>
      <c r="CT38" s="621"/>
      <c r="CU38" s="621"/>
      <c r="CV38" s="621"/>
      <c r="CW38" s="621"/>
      <c r="CX38" s="621"/>
      <c r="CY38" s="622"/>
      <c r="CZ38" s="623">
        <v>13.2</v>
      </c>
      <c r="DA38" s="641"/>
      <c r="DB38" s="641"/>
      <c r="DC38" s="642"/>
      <c r="DD38" s="626">
        <v>4980180</v>
      </c>
      <c r="DE38" s="621"/>
      <c r="DF38" s="621"/>
      <c r="DG38" s="621"/>
      <c r="DH38" s="621"/>
      <c r="DI38" s="621"/>
      <c r="DJ38" s="621"/>
      <c r="DK38" s="622"/>
      <c r="DL38" s="626">
        <v>3873316</v>
      </c>
      <c r="DM38" s="621"/>
      <c r="DN38" s="621"/>
      <c r="DO38" s="621"/>
      <c r="DP38" s="621"/>
      <c r="DQ38" s="621"/>
      <c r="DR38" s="621"/>
      <c r="DS38" s="621"/>
      <c r="DT38" s="621"/>
      <c r="DU38" s="621"/>
      <c r="DV38" s="622"/>
      <c r="DW38" s="643">
        <v>15.7</v>
      </c>
      <c r="DX38" s="644"/>
      <c r="DY38" s="644"/>
      <c r="DZ38" s="644"/>
      <c r="EA38" s="644"/>
      <c r="EB38" s="644"/>
      <c r="EC38" s="645"/>
    </row>
    <row r="39" spans="2:133" ht="11.25" customHeight="1">
      <c r="AQ39" s="646" t="s">
        <v>321</v>
      </c>
      <c r="AR39" s="647"/>
      <c r="AS39" s="647"/>
      <c r="AT39" s="647"/>
      <c r="AU39" s="647"/>
      <c r="AV39" s="647"/>
      <c r="AW39" s="647"/>
      <c r="AX39" s="647"/>
      <c r="AY39" s="648"/>
      <c r="AZ39" s="620">
        <v>18462</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95</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154210</v>
      </c>
      <c r="CS39" s="639"/>
      <c r="CT39" s="639"/>
      <c r="CU39" s="639"/>
      <c r="CV39" s="639"/>
      <c r="CW39" s="639"/>
      <c r="CX39" s="639"/>
      <c r="CY39" s="640"/>
      <c r="CZ39" s="623">
        <v>0.4</v>
      </c>
      <c r="DA39" s="641"/>
      <c r="DB39" s="641"/>
      <c r="DC39" s="642"/>
      <c r="DD39" s="626" t="s">
        <v>325</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1430891</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110</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107306</v>
      </c>
      <c r="CS40" s="621"/>
      <c r="CT40" s="621"/>
      <c r="CU40" s="621"/>
      <c r="CV40" s="621"/>
      <c r="CW40" s="621"/>
      <c r="CX40" s="621"/>
      <c r="CY40" s="622"/>
      <c r="CZ40" s="623">
        <v>0.3</v>
      </c>
      <c r="DA40" s="641"/>
      <c r="DB40" s="641"/>
      <c r="DC40" s="642"/>
      <c r="DD40" s="626">
        <v>32774</v>
      </c>
      <c r="DE40" s="621"/>
      <c r="DF40" s="621"/>
      <c r="DG40" s="621"/>
      <c r="DH40" s="621"/>
      <c r="DI40" s="621"/>
      <c r="DJ40" s="621"/>
      <c r="DK40" s="622"/>
      <c r="DL40" s="626">
        <v>27600</v>
      </c>
      <c r="DM40" s="621"/>
      <c r="DN40" s="621"/>
      <c r="DO40" s="621"/>
      <c r="DP40" s="621"/>
      <c r="DQ40" s="621"/>
      <c r="DR40" s="621"/>
      <c r="DS40" s="621"/>
      <c r="DT40" s="621"/>
      <c r="DU40" s="621"/>
      <c r="DV40" s="622"/>
      <c r="DW40" s="643">
        <v>0.1</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2603226</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281</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5211757</v>
      </c>
      <c r="CS42" s="621"/>
      <c r="CT42" s="621"/>
      <c r="CU42" s="621"/>
      <c r="CV42" s="621"/>
      <c r="CW42" s="621"/>
      <c r="CX42" s="621"/>
      <c r="CY42" s="622"/>
      <c r="CZ42" s="623">
        <v>12.3</v>
      </c>
      <c r="DA42" s="624"/>
      <c r="DB42" s="624"/>
      <c r="DC42" s="625"/>
      <c r="DD42" s="626">
        <v>2040914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160570</v>
      </c>
      <c r="CS43" s="639"/>
      <c r="CT43" s="639"/>
      <c r="CU43" s="639"/>
      <c r="CV43" s="639"/>
      <c r="CW43" s="639"/>
      <c r="CX43" s="639"/>
      <c r="CY43" s="640"/>
      <c r="CZ43" s="623">
        <v>0.4</v>
      </c>
      <c r="DA43" s="641"/>
      <c r="DB43" s="641"/>
      <c r="DC43" s="642"/>
      <c r="DD43" s="626">
        <v>160570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5190431</v>
      </c>
      <c r="CS44" s="621"/>
      <c r="CT44" s="621"/>
      <c r="CU44" s="621"/>
      <c r="CV44" s="621"/>
      <c r="CW44" s="621"/>
      <c r="CX44" s="621"/>
      <c r="CY44" s="622"/>
      <c r="CZ44" s="623">
        <v>12.3</v>
      </c>
      <c r="DA44" s="624"/>
      <c r="DB44" s="624"/>
      <c r="DC44" s="625"/>
      <c r="DD44" s="626">
        <v>2021388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997243</v>
      </c>
      <c r="CS45" s="639"/>
      <c r="CT45" s="639"/>
      <c r="CU45" s="639"/>
      <c r="CV45" s="639"/>
      <c r="CW45" s="639"/>
      <c r="CX45" s="639"/>
      <c r="CY45" s="640"/>
      <c r="CZ45" s="623">
        <v>2.4</v>
      </c>
      <c r="DA45" s="641"/>
      <c r="DB45" s="641"/>
      <c r="DC45" s="642"/>
      <c r="DD45" s="626">
        <v>161679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4146873</v>
      </c>
      <c r="CS46" s="621"/>
      <c r="CT46" s="621"/>
      <c r="CU46" s="621"/>
      <c r="CV46" s="621"/>
      <c r="CW46" s="621"/>
      <c r="CX46" s="621"/>
      <c r="CY46" s="622"/>
      <c r="CZ46" s="623">
        <v>9.8000000000000007</v>
      </c>
      <c r="DA46" s="624"/>
      <c r="DB46" s="624"/>
      <c r="DC46" s="625"/>
      <c r="DD46" s="626">
        <v>1854163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21326</v>
      </c>
      <c r="CS47" s="639"/>
      <c r="CT47" s="639"/>
      <c r="CU47" s="639"/>
      <c r="CV47" s="639"/>
      <c r="CW47" s="639"/>
      <c r="CX47" s="639"/>
      <c r="CY47" s="640"/>
      <c r="CZ47" s="623">
        <v>0.1</v>
      </c>
      <c r="DA47" s="641"/>
      <c r="DB47" s="641"/>
      <c r="DC47" s="642"/>
      <c r="DD47" s="626">
        <v>19526</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42284599</v>
      </c>
      <c r="CS49" s="605"/>
      <c r="CT49" s="605"/>
      <c r="CU49" s="605"/>
      <c r="CV49" s="605"/>
      <c r="CW49" s="605"/>
      <c r="CX49" s="605"/>
      <c r="CY49" s="606"/>
      <c r="CZ49" s="607">
        <v>100</v>
      </c>
      <c r="DA49" s="608"/>
      <c r="DB49" s="608"/>
      <c r="DC49" s="609"/>
      <c r="DD49" s="610">
        <v>28518847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5" t="s">
        <v>345</v>
      </c>
      <c r="DK2" s="1146"/>
      <c r="DL2" s="1146"/>
      <c r="DM2" s="1146"/>
      <c r="DN2" s="1146"/>
      <c r="DO2" s="1147"/>
      <c r="DP2" s="202"/>
      <c r="DQ2" s="1145" t="s">
        <v>346</v>
      </c>
      <c r="DR2" s="1146"/>
      <c r="DS2" s="1146"/>
      <c r="DT2" s="1146"/>
      <c r="DU2" s="1146"/>
      <c r="DV2" s="1146"/>
      <c r="DW2" s="1146"/>
      <c r="DX2" s="1146"/>
      <c r="DY2" s="1146"/>
      <c r="DZ2" s="1147"/>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8" t="s">
        <v>347</v>
      </c>
      <c r="B4" s="1098"/>
      <c r="C4" s="1098"/>
      <c r="D4" s="1098"/>
      <c r="E4" s="1098"/>
      <c r="F4" s="1098"/>
      <c r="G4" s="1098"/>
      <c r="H4" s="1098"/>
      <c r="I4" s="1098"/>
      <c r="J4" s="1098"/>
      <c r="K4" s="1098"/>
      <c r="L4" s="1098"/>
      <c r="M4" s="1098"/>
      <c r="N4" s="1098"/>
      <c r="O4" s="1098"/>
      <c r="P4" s="1098"/>
      <c r="Q4" s="1098"/>
      <c r="R4" s="1098"/>
      <c r="S4" s="1098"/>
      <c r="T4" s="1098"/>
      <c r="U4" s="1098"/>
      <c r="V4" s="1098"/>
      <c r="W4" s="1098"/>
      <c r="X4" s="1098"/>
      <c r="Y4" s="1098"/>
      <c r="Z4" s="1098"/>
      <c r="AA4" s="1098"/>
      <c r="AB4" s="1098"/>
      <c r="AC4" s="1098"/>
      <c r="AD4" s="1098"/>
      <c r="AE4" s="1098"/>
      <c r="AF4" s="1098"/>
      <c r="AG4" s="1098"/>
      <c r="AH4" s="1098"/>
      <c r="AI4" s="1098"/>
      <c r="AJ4" s="1098"/>
      <c r="AK4" s="1098"/>
      <c r="AL4" s="1098"/>
      <c r="AM4" s="1098"/>
      <c r="AN4" s="1098"/>
      <c r="AO4" s="1098"/>
      <c r="AP4" s="1098"/>
      <c r="AQ4" s="1098"/>
      <c r="AR4" s="1098"/>
      <c r="AS4" s="1098"/>
      <c r="AT4" s="1098"/>
      <c r="AU4" s="1098"/>
      <c r="AV4" s="1098"/>
      <c r="AW4" s="1098"/>
      <c r="AX4" s="1098"/>
      <c r="AY4" s="1098"/>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5" t="s">
        <v>349</v>
      </c>
      <c r="B5" s="1026"/>
      <c r="C5" s="1026"/>
      <c r="D5" s="1026"/>
      <c r="E5" s="1026"/>
      <c r="F5" s="1026"/>
      <c r="G5" s="1026"/>
      <c r="H5" s="1026"/>
      <c r="I5" s="1026"/>
      <c r="J5" s="1026"/>
      <c r="K5" s="1026"/>
      <c r="L5" s="1026"/>
      <c r="M5" s="1026"/>
      <c r="N5" s="1026"/>
      <c r="O5" s="1026"/>
      <c r="P5" s="1027"/>
      <c r="Q5" s="1031" t="s">
        <v>350</v>
      </c>
      <c r="R5" s="1032"/>
      <c r="S5" s="1032"/>
      <c r="T5" s="1032"/>
      <c r="U5" s="1033"/>
      <c r="V5" s="1031" t="s">
        <v>351</v>
      </c>
      <c r="W5" s="1032"/>
      <c r="X5" s="1032"/>
      <c r="Y5" s="1032"/>
      <c r="Z5" s="1033"/>
      <c r="AA5" s="1031" t="s">
        <v>352</v>
      </c>
      <c r="AB5" s="1032"/>
      <c r="AC5" s="1032"/>
      <c r="AD5" s="1032"/>
      <c r="AE5" s="1032"/>
      <c r="AF5" s="1148" t="s">
        <v>353</v>
      </c>
      <c r="AG5" s="1032"/>
      <c r="AH5" s="1032"/>
      <c r="AI5" s="1032"/>
      <c r="AJ5" s="1047"/>
      <c r="AK5" s="1032" t="s">
        <v>354</v>
      </c>
      <c r="AL5" s="1032"/>
      <c r="AM5" s="1032"/>
      <c r="AN5" s="1032"/>
      <c r="AO5" s="1033"/>
      <c r="AP5" s="1031" t="s">
        <v>355</v>
      </c>
      <c r="AQ5" s="1032"/>
      <c r="AR5" s="1032"/>
      <c r="AS5" s="1032"/>
      <c r="AT5" s="1033"/>
      <c r="AU5" s="1031" t="s">
        <v>356</v>
      </c>
      <c r="AV5" s="1032"/>
      <c r="AW5" s="1032"/>
      <c r="AX5" s="1032"/>
      <c r="AY5" s="1047"/>
      <c r="AZ5" s="209"/>
      <c r="BA5" s="209"/>
      <c r="BB5" s="209"/>
      <c r="BC5" s="209"/>
      <c r="BD5" s="209"/>
      <c r="BE5" s="210"/>
      <c r="BF5" s="210"/>
      <c r="BG5" s="210"/>
      <c r="BH5" s="210"/>
      <c r="BI5" s="210"/>
      <c r="BJ5" s="210"/>
      <c r="BK5" s="210"/>
      <c r="BL5" s="210"/>
      <c r="BM5" s="210"/>
      <c r="BN5" s="210"/>
      <c r="BO5" s="210"/>
      <c r="BP5" s="210"/>
      <c r="BQ5" s="1025" t="s">
        <v>357</v>
      </c>
      <c r="BR5" s="1026"/>
      <c r="BS5" s="1026"/>
      <c r="BT5" s="1026"/>
      <c r="BU5" s="1026"/>
      <c r="BV5" s="1026"/>
      <c r="BW5" s="1026"/>
      <c r="BX5" s="1026"/>
      <c r="BY5" s="1026"/>
      <c r="BZ5" s="1026"/>
      <c r="CA5" s="1026"/>
      <c r="CB5" s="1026"/>
      <c r="CC5" s="1026"/>
      <c r="CD5" s="1026"/>
      <c r="CE5" s="1026"/>
      <c r="CF5" s="1026"/>
      <c r="CG5" s="1027"/>
      <c r="CH5" s="1031" t="s">
        <v>358</v>
      </c>
      <c r="CI5" s="1032"/>
      <c r="CJ5" s="1032"/>
      <c r="CK5" s="1032"/>
      <c r="CL5" s="1033"/>
      <c r="CM5" s="1031" t="s">
        <v>359</v>
      </c>
      <c r="CN5" s="1032"/>
      <c r="CO5" s="1032"/>
      <c r="CP5" s="1032"/>
      <c r="CQ5" s="1033"/>
      <c r="CR5" s="1031" t="s">
        <v>360</v>
      </c>
      <c r="CS5" s="1032"/>
      <c r="CT5" s="1032"/>
      <c r="CU5" s="1032"/>
      <c r="CV5" s="1033"/>
      <c r="CW5" s="1031" t="s">
        <v>361</v>
      </c>
      <c r="CX5" s="1032"/>
      <c r="CY5" s="1032"/>
      <c r="CZ5" s="1032"/>
      <c r="DA5" s="1033"/>
      <c r="DB5" s="1031" t="s">
        <v>362</v>
      </c>
      <c r="DC5" s="1032"/>
      <c r="DD5" s="1032"/>
      <c r="DE5" s="1032"/>
      <c r="DF5" s="1033"/>
      <c r="DG5" s="1133" t="s">
        <v>363</v>
      </c>
      <c r="DH5" s="1134"/>
      <c r="DI5" s="1134"/>
      <c r="DJ5" s="1134"/>
      <c r="DK5" s="1135"/>
      <c r="DL5" s="1133" t="s">
        <v>364</v>
      </c>
      <c r="DM5" s="1134"/>
      <c r="DN5" s="1134"/>
      <c r="DO5" s="1134"/>
      <c r="DP5" s="1135"/>
      <c r="DQ5" s="1031" t="s">
        <v>365</v>
      </c>
      <c r="DR5" s="1032"/>
      <c r="DS5" s="1032"/>
      <c r="DT5" s="1032"/>
      <c r="DU5" s="1033"/>
      <c r="DV5" s="1031" t="s">
        <v>356</v>
      </c>
      <c r="DW5" s="1032"/>
      <c r="DX5" s="1032"/>
      <c r="DY5" s="1032"/>
      <c r="DZ5" s="1047"/>
      <c r="EA5" s="207"/>
    </row>
    <row r="6" spans="1:131" s="208" customFormat="1" ht="26.25" customHeight="1" thickBot="1">
      <c r="A6" s="1028"/>
      <c r="B6" s="1029"/>
      <c r="C6" s="1029"/>
      <c r="D6" s="1029"/>
      <c r="E6" s="1029"/>
      <c r="F6" s="1029"/>
      <c r="G6" s="1029"/>
      <c r="H6" s="1029"/>
      <c r="I6" s="1029"/>
      <c r="J6" s="1029"/>
      <c r="K6" s="1029"/>
      <c r="L6" s="1029"/>
      <c r="M6" s="1029"/>
      <c r="N6" s="1029"/>
      <c r="O6" s="1029"/>
      <c r="P6" s="1030"/>
      <c r="Q6" s="1034"/>
      <c r="R6" s="1035"/>
      <c r="S6" s="1035"/>
      <c r="T6" s="1035"/>
      <c r="U6" s="1036"/>
      <c r="V6" s="1034"/>
      <c r="W6" s="1035"/>
      <c r="X6" s="1035"/>
      <c r="Y6" s="1035"/>
      <c r="Z6" s="1036"/>
      <c r="AA6" s="1034"/>
      <c r="AB6" s="1035"/>
      <c r="AC6" s="1035"/>
      <c r="AD6" s="1035"/>
      <c r="AE6" s="1035"/>
      <c r="AF6" s="1149"/>
      <c r="AG6" s="1035"/>
      <c r="AH6" s="1035"/>
      <c r="AI6" s="1035"/>
      <c r="AJ6" s="1048"/>
      <c r="AK6" s="1035"/>
      <c r="AL6" s="1035"/>
      <c r="AM6" s="1035"/>
      <c r="AN6" s="1035"/>
      <c r="AO6" s="1036"/>
      <c r="AP6" s="1034"/>
      <c r="AQ6" s="1035"/>
      <c r="AR6" s="1035"/>
      <c r="AS6" s="1035"/>
      <c r="AT6" s="1036"/>
      <c r="AU6" s="1034"/>
      <c r="AV6" s="1035"/>
      <c r="AW6" s="1035"/>
      <c r="AX6" s="1035"/>
      <c r="AY6" s="1048"/>
      <c r="AZ6" s="205"/>
      <c r="BA6" s="205"/>
      <c r="BB6" s="205"/>
      <c r="BC6" s="205"/>
      <c r="BD6" s="205"/>
      <c r="BE6" s="206"/>
      <c r="BF6" s="206"/>
      <c r="BG6" s="206"/>
      <c r="BH6" s="206"/>
      <c r="BI6" s="206"/>
      <c r="BJ6" s="206"/>
      <c r="BK6" s="206"/>
      <c r="BL6" s="206"/>
      <c r="BM6" s="206"/>
      <c r="BN6" s="206"/>
      <c r="BO6" s="206"/>
      <c r="BP6" s="206"/>
      <c r="BQ6" s="1028"/>
      <c r="BR6" s="1029"/>
      <c r="BS6" s="1029"/>
      <c r="BT6" s="1029"/>
      <c r="BU6" s="1029"/>
      <c r="BV6" s="1029"/>
      <c r="BW6" s="1029"/>
      <c r="BX6" s="1029"/>
      <c r="BY6" s="1029"/>
      <c r="BZ6" s="1029"/>
      <c r="CA6" s="1029"/>
      <c r="CB6" s="1029"/>
      <c r="CC6" s="1029"/>
      <c r="CD6" s="1029"/>
      <c r="CE6" s="1029"/>
      <c r="CF6" s="1029"/>
      <c r="CG6" s="1030"/>
      <c r="CH6" s="1034"/>
      <c r="CI6" s="1035"/>
      <c r="CJ6" s="1035"/>
      <c r="CK6" s="1035"/>
      <c r="CL6" s="1036"/>
      <c r="CM6" s="1034"/>
      <c r="CN6" s="1035"/>
      <c r="CO6" s="1035"/>
      <c r="CP6" s="1035"/>
      <c r="CQ6" s="1036"/>
      <c r="CR6" s="1034"/>
      <c r="CS6" s="1035"/>
      <c r="CT6" s="1035"/>
      <c r="CU6" s="1035"/>
      <c r="CV6" s="1036"/>
      <c r="CW6" s="1034"/>
      <c r="CX6" s="1035"/>
      <c r="CY6" s="1035"/>
      <c r="CZ6" s="1035"/>
      <c r="DA6" s="1036"/>
      <c r="DB6" s="1034"/>
      <c r="DC6" s="1035"/>
      <c r="DD6" s="1035"/>
      <c r="DE6" s="1035"/>
      <c r="DF6" s="1036"/>
      <c r="DG6" s="1136"/>
      <c r="DH6" s="1137"/>
      <c r="DI6" s="1137"/>
      <c r="DJ6" s="1137"/>
      <c r="DK6" s="1138"/>
      <c r="DL6" s="1136"/>
      <c r="DM6" s="1137"/>
      <c r="DN6" s="1137"/>
      <c r="DO6" s="1137"/>
      <c r="DP6" s="1138"/>
      <c r="DQ6" s="1034"/>
      <c r="DR6" s="1035"/>
      <c r="DS6" s="1035"/>
      <c r="DT6" s="1035"/>
      <c r="DU6" s="1036"/>
      <c r="DV6" s="1034"/>
      <c r="DW6" s="1035"/>
      <c r="DX6" s="1035"/>
      <c r="DY6" s="1035"/>
      <c r="DZ6" s="1048"/>
      <c r="EA6" s="207"/>
    </row>
    <row r="7" spans="1:131" s="208" customFormat="1" ht="26.25" customHeight="1" thickTop="1">
      <c r="A7" s="211">
        <v>1</v>
      </c>
      <c r="B7" s="1085" t="s">
        <v>366</v>
      </c>
      <c r="C7" s="1086"/>
      <c r="D7" s="1086"/>
      <c r="E7" s="1086"/>
      <c r="F7" s="1086"/>
      <c r="G7" s="1086"/>
      <c r="H7" s="1086"/>
      <c r="I7" s="1086"/>
      <c r="J7" s="1086"/>
      <c r="K7" s="1086"/>
      <c r="L7" s="1086"/>
      <c r="M7" s="1086"/>
      <c r="N7" s="1086"/>
      <c r="O7" s="1086"/>
      <c r="P7" s="1087"/>
      <c r="Q7" s="1139">
        <v>44576</v>
      </c>
      <c r="R7" s="1140"/>
      <c r="S7" s="1140"/>
      <c r="T7" s="1140"/>
      <c r="U7" s="1140"/>
      <c r="V7" s="1140">
        <v>42449</v>
      </c>
      <c r="W7" s="1140"/>
      <c r="X7" s="1140"/>
      <c r="Y7" s="1140"/>
      <c r="Z7" s="1140"/>
      <c r="AA7" s="1140">
        <v>2127</v>
      </c>
      <c r="AB7" s="1140"/>
      <c r="AC7" s="1140"/>
      <c r="AD7" s="1140"/>
      <c r="AE7" s="1141"/>
      <c r="AF7" s="1142">
        <v>2060</v>
      </c>
      <c r="AG7" s="1143"/>
      <c r="AH7" s="1143"/>
      <c r="AI7" s="1143"/>
      <c r="AJ7" s="1144"/>
      <c r="AK7" s="1126">
        <v>1958</v>
      </c>
      <c r="AL7" s="1127"/>
      <c r="AM7" s="1127"/>
      <c r="AN7" s="1127"/>
      <c r="AO7" s="1127"/>
      <c r="AP7" s="1127">
        <v>40305</v>
      </c>
      <c r="AQ7" s="1127"/>
      <c r="AR7" s="1127"/>
      <c r="AS7" s="1127"/>
      <c r="AT7" s="1127"/>
      <c r="AU7" s="1128"/>
      <c r="AV7" s="1128"/>
      <c r="AW7" s="1128"/>
      <c r="AX7" s="1128"/>
      <c r="AY7" s="1129"/>
      <c r="AZ7" s="205"/>
      <c r="BA7" s="205"/>
      <c r="BB7" s="205"/>
      <c r="BC7" s="205"/>
      <c r="BD7" s="205"/>
      <c r="BE7" s="206"/>
      <c r="BF7" s="206"/>
      <c r="BG7" s="206"/>
      <c r="BH7" s="206"/>
      <c r="BI7" s="206"/>
      <c r="BJ7" s="206"/>
      <c r="BK7" s="206"/>
      <c r="BL7" s="206"/>
      <c r="BM7" s="206"/>
      <c r="BN7" s="206"/>
      <c r="BO7" s="206"/>
      <c r="BP7" s="206"/>
      <c r="BQ7" s="212">
        <v>1</v>
      </c>
      <c r="BR7" s="213"/>
      <c r="BS7" s="1130" t="s">
        <v>558</v>
      </c>
      <c r="BT7" s="1131"/>
      <c r="BU7" s="1131"/>
      <c r="BV7" s="1131"/>
      <c r="BW7" s="1131"/>
      <c r="BX7" s="1131"/>
      <c r="BY7" s="1131"/>
      <c r="BZ7" s="1131"/>
      <c r="CA7" s="1131"/>
      <c r="CB7" s="1131"/>
      <c r="CC7" s="1131"/>
      <c r="CD7" s="1131"/>
      <c r="CE7" s="1131"/>
      <c r="CF7" s="1131"/>
      <c r="CG7" s="1132"/>
      <c r="CH7" s="1123">
        <v>2</v>
      </c>
      <c r="CI7" s="1124"/>
      <c r="CJ7" s="1124"/>
      <c r="CK7" s="1124"/>
      <c r="CL7" s="1125"/>
      <c r="CM7" s="1123">
        <v>95</v>
      </c>
      <c r="CN7" s="1124"/>
      <c r="CO7" s="1124"/>
      <c r="CP7" s="1124"/>
      <c r="CQ7" s="1125"/>
      <c r="CR7" s="1123">
        <v>49</v>
      </c>
      <c r="CS7" s="1124"/>
      <c r="CT7" s="1124"/>
      <c r="CU7" s="1124"/>
      <c r="CV7" s="1125"/>
      <c r="CW7" s="1123" t="s">
        <v>543</v>
      </c>
      <c r="CX7" s="1124"/>
      <c r="CY7" s="1124"/>
      <c r="CZ7" s="1124"/>
      <c r="DA7" s="1125"/>
      <c r="DB7" s="1123" t="s">
        <v>543</v>
      </c>
      <c r="DC7" s="1124"/>
      <c r="DD7" s="1124"/>
      <c r="DE7" s="1124"/>
      <c r="DF7" s="1125"/>
      <c r="DG7" s="1123" t="s">
        <v>543</v>
      </c>
      <c r="DH7" s="1124"/>
      <c r="DI7" s="1124"/>
      <c r="DJ7" s="1124"/>
      <c r="DK7" s="1125"/>
      <c r="DL7" s="1123" t="s">
        <v>543</v>
      </c>
      <c r="DM7" s="1124"/>
      <c r="DN7" s="1124"/>
      <c r="DO7" s="1124"/>
      <c r="DP7" s="1125"/>
      <c r="DQ7" s="1123" t="s">
        <v>543</v>
      </c>
      <c r="DR7" s="1124"/>
      <c r="DS7" s="1124"/>
      <c r="DT7" s="1124"/>
      <c r="DU7" s="1125"/>
      <c r="DV7" s="1150"/>
      <c r="DW7" s="1151"/>
      <c r="DX7" s="1151"/>
      <c r="DY7" s="1151"/>
      <c r="DZ7" s="1152"/>
      <c r="EA7" s="207"/>
    </row>
    <row r="8" spans="1:131" s="208" customFormat="1" ht="26.25" customHeight="1">
      <c r="A8" s="214">
        <v>2</v>
      </c>
      <c r="B8" s="1072"/>
      <c r="C8" s="1073"/>
      <c r="D8" s="1073"/>
      <c r="E8" s="1073"/>
      <c r="F8" s="1073"/>
      <c r="G8" s="1073"/>
      <c r="H8" s="1073"/>
      <c r="I8" s="1073"/>
      <c r="J8" s="1073"/>
      <c r="K8" s="1073"/>
      <c r="L8" s="1073"/>
      <c r="M8" s="1073"/>
      <c r="N8" s="1073"/>
      <c r="O8" s="1073"/>
      <c r="P8" s="1074"/>
      <c r="Q8" s="1078"/>
      <c r="R8" s="1079"/>
      <c r="S8" s="1079"/>
      <c r="T8" s="1079"/>
      <c r="U8" s="1079"/>
      <c r="V8" s="1079"/>
      <c r="W8" s="1079"/>
      <c r="X8" s="1079"/>
      <c r="Y8" s="1079"/>
      <c r="Z8" s="1079"/>
      <c r="AA8" s="1079"/>
      <c r="AB8" s="1079"/>
      <c r="AC8" s="1079"/>
      <c r="AD8" s="1079"/>
      <c r="AE8" s="1080"/>
      <c r="AF8" s="1049"/>
      <c r="AG8" s="1050"/>
      <c r="AH8" s="1050"/>
      <c r="AI8" s="1050"/>
      <c r="AJ8" s="1051"/>
      <c r="AK8" s="1121"/>
      <c r="AL8" s="1122"/>
      <c r="AM8" s="1122"/>
      <c r="AN8" s="1122"/>
      <c r="AO8" s="1122"/>
      <c r="AP8" s="1122"/>
      <c r="AQ8" s="1122"/>
      <c r="AR8" s="1122"/>
      <c r="AS8" s="1122"/>
      <c r="AT8" s="1122"/>
      <c r="AU8" s="1119"/>
      <c r="AV8" s="1119"/>
      <c r="AW8" s="1119"/>
      <c r="AX8" s="1119"/>
      <c r="AY8" s="1120"/>
      <c r="AZ8" s="205"/>
      <c r="BA8" s="205"/>
      <c r="BB8" s="205"/>
      <c r="BC8" s="205"/>
      <c r="BD8" s="205"/>
      <c r="BE8" s="206"/>
      <c r="BF8" s="206"/>
      <c r="BG8" s="206"/>
      <c r="BH8" s="206"/>
      <c r="BI8" s="206"/>
      <c r="BJ8" s="206"/>
      <c r="BK8" s="206"/>
      <c r="BL8" s="206"/>
      <c r="BM8" s="206"/>
      <c r="BN8" s="206"/>
      <c r="BO8" s="206"/>
      <c r="BP8" s="206"/>
      <c r="BQ8" s="215">
        <v>2</v>
      </c>
      <c r="BR8" s="216"/>
      <c r="BS8" s="1044"/>
      <c r="BT8" s="1045"/>
      <c r="BU8" s="1045"/>
      <c r="BV8" s="1045"/>
      <c r="BW8" s="1045"/>
      <c r="BX8" s="1045"/>
      <c r="BY8" s="1045"/>
      <c r="BZ8" s="1045"/>
      <c r="CA8" s="1045"/>
      <c r="CB8" s="1045"/>
      <c r="CC8" s="1045"/>
      <c r="CD8" s="1045"/>
      <c r="CE8" s="1045"/>
      <c r="CF8" s="1045"/>
      <c r="CG8" s="1046"/>
      <c r="CH8" s="1019"/>
      <c r="CI8" s="1020"/>
      <c r="CJ8" s="1020"/>
      <c r="CK8" s="1020"/>
      <c r="CL8" s="1021"/>
      <c r="CM8" s="1019"/>
      <c r="CN8" s="1020"/>
      <c r="CO8" s="1020"/>
      <c r="CP8" s="1020"/>
      <c r="CQ8" s="1021"/>
      <c r="CR8" s="1019"/>
      <c r="CS8" s="1020"/>
      <c r="CT8" s="1020"/>
      <c r="CU8" s="1020"/>
      <c r="CV8" s="1021"/>
      <c r="CW8" s="1019"/>
      <c r="CX8" s="1020"/>
      <c r="CY8" s="1020"/>
      <c r="CZ8" s="1020"/>
      <c r="DA8" s="1021"/>
      <c r="DB8" s="1019"/>
      <c r="DC8" s="1020"/>
      <c r="DD8" s="1020"/>
      <c r="DE8" s="1020"/>
      <c r="DF8" s="1021"/>
      <c r="DG8" s="1019"/>
      <c r="DH8" s="1020"/>
      <c r="DI8" s="1020"/>
      <c r="DJ8" s="1020"/>
      <c r="DK8" s="1021"/>
      <c r="DL8" s="1019"/>
      <c r="DM8" s="1020"/>
      <c r="DN8" s="1020"/>
      <c r="DO8" s="1020"/>
      <c r="DP8" s="1021"/>
      <c r="DQ8" s="1019"/>
      <c r="DR8" s="1020"/>
      <c r="DS8" s="1020"/>
      <c r="DT8" s="1020"/>
      <c r="DU8" s="1021"/>
      <c r="DV8" s="1022"/>
      <c r="DW8" s="1023"/>
      <c r="DX8" s="1023"/>
      <c r="DY8" s="1023"/>
      <c r="DZ8" s="1024"/>
      <c r="EA8" s="207"/>
    </row>
    <row r="9" spans="1:131" s="208" customFormat="1" ht="26.25" customHeight="1">
      <c r="A9" s="214">
        <v>3</v>
      </c>
      <c r="B9" s="1072"/>
      <c r="C9" s="1073"/>
      <c r="D9" s="1073"/>
      <c r="E9" s="1073"/>
      <c r="F9" s="1073"/>
      <c r="G9" s="1073"/>
      <c r="H9" s="1073"/>
      <c r="I9" s="1073"/>
      <c r="J9" s="1073"/>
      <c r="K9" s="1073"/>
      <c r="L9" s="1073"/>
      <c r="M9" s="1073"/>
      <c r="N9" s="1073"/>
      <c r="O9" s="1073"/>
      <c r="P9" s="1074"/>
      <c r="Q9" s="1078"/>
      <c r="R9" s="1079"/>
      <c r="S9" s="1079"/>
      <c r="T9" s="1079"/>
      <c r="U9" s="1079"/>
      <c r="V9" s="1079"/>
      <c r="W9" s="1079"/>
      <c r="X9" s="1079"/>
      <c r="Y9" s="1079"/>
      <c r="Z9" s="1079"/>
      <c r="AA9" s="1079"/>
      <c r="AB9" s="1079"/>
      <c r="AC9" s="1079"/>
      <c r="AD9" s="1079"/>
      <c r="AE9" s="1080"/>
      <c r="AF9" s="1049"/>
      <c r="AG9" s="1050"/>
      <c r="AH9" s="1050"/>
      <c r="AI9" s="1050"/>
      <c r="AJ9" s="1051"/>
      <c r="AK9" s="1121"/>
      <c r="AL9" s="1122"/>
      <c r="AM9" s="1122"/>
      <c r="AN9" s="1122"/>
      <c r="AO9" s="1122"/>
      <c r="AP9" s="1122"/>
      <c r="AQ9" s="1122"/>
      <c r="AR9" s="1122"/>
      <c r="AS9" s="1122"/>
      <c r="AT9" s="1122"/>
      <c r="AU9" s="1119"/>
      <c r="AV9" s="1119"/>
      <c r="AW9" s="1119"/>
      <c r="AX9" s="1119"/>
      <c r="AY9" s="1120"/>
      <c r="AZ9" s="205"/>
      <c r="BA9" s="205"/>
      <c r="BB9" s="205"/>
      <c r="BC9" s="205"/>
      <c r="BD9" s="205"/>
      <c r="BE9" s="206"/>
      <c r="BF9" s="206"/>
      <c r="BG9" s="206"/>
      <c r="BH9" s="206"/>
      <c r="BI9" s="206"/>
      <c r="BJ9" s="206"/>
      <c r="BK9" s="206"/>
      <c r="BL9" s="206"/>
      <c r="BM9" s="206"/>
      <c r="BN9" s="206"/>
      <c r="BO9" s="206"/>
      <c r="BP9" s="206"/>
      <c r="BQ9" s="215">
        <v>3</v>
      </c>
      <c r="BR9" s="216"/>
      <c r="BS9" s="1044"/>
      <c r="BT9" s="1045"/>
      <c r="BU9" s="1045"/>
      <c r="BV9" s="1045"/>
      <c r="BW9" s="1045"/>
      <c r="BX9" s="1045"/>
      <c r="BY9" s="1045"/>
      <c r="BZ9" s="1045"/>
      <c r="CA9" s="1045"/>
      <c r="CB9" s="1045"/>
      <c r="CC9" s="1045"/>
      <c r="CD9" s="1045"/>
      <c r="CE9" s="1045"/>
      <c r="CF9" s="1045"/>
      <c r="CG9" s="1046"/>
      <c r="CH9" s="1019"/>
      <c r="CI9" s="1020"/>
      <c r="CJ9" s="1020"/>
      <c r="CK9" s="1020"/>
      <c r="CL9" s="1021"/>
      <c r="CM9" s="1019"/>
      <c r="CN9" s="1020"/>
      <c r="CO9" s="1020"/>
      <c r="CP9" s="1020"/>
      <c r="CQ9" s="1021"/>
      <c r="CR9" s="1019"/>
      <c r="CS9" s="1020"/>
      <c r="CT9" s="1020"/>
      <c r="CU9" s="1020"/>
      <c r="CV9" s="1021"/>
      <c r="CW9" s="1019"/>
      <c r="CX9" s="1020"/>
      <c r="CY9" s="1020"/>
      <c r="CZ9" s="1020"/>
      <c r="DA9" s="1021"/>
      <c r="DB9" s="1019"/>
      <c r="DC9" s="1020"/>
      <c r="DD9" s="1020"/>
      <c r="DE9" s="1020"/>
      <c r="DF9" s="1021"/>
      <c r="DG9" s="1019"/>
      <c r="DH9" s="1020"/>
      <c r="DI9" s="1020"/>
      <c r="DJ9" s="1020"/>
      <c r="DK9" s="1021"/>
      <c r="DL9" s="1019"/>
      <c r="DM9" s="1020"/>
      <c r="DN9" s="1020"/>
      <c r="DO9" s="1020"/>
      <c r="DP9" s="1021"/>
      <c r="DQ9" s="1019"/>
      <c r="DR9" s="1020"/>
      <c r="DS9" s="1020"/>
      <c r="DT9" s="1020"/>
      <c r="DU9" s="1021"/>
      <c r="DV9" s="1022"/>
      <c r="DW9" s="1023"/>
      <c r="DX9" s="1023"/>
      <c r="DY9" s="1023"/>
      <c r="DZ9" s="1024"/>
      <c r="EA9" s="207"/>
    </row>
    <row r="10" spans="1:131" s="208" customFormat="1" ht="26.25" customHeight="1">
      <c r="A10" s="214">
        <v>4</v>
      </c>
      <c r="B10" s="1072"/>
      <c r="C10" s="1073"/>
      <c r="D10" s="1073"/>
      <c r="E10" s="1073"/>
      <c r="F10" s="1073"/>
      <c r="G10" s="1073"/>
      <c r="H10" s="1073"/>
      <c r="I10" s="1073"/>
      <c r="J10" s="1073"/>
      <c r="K10" s="1073"/>
      <c r="L10" s="1073"/>
      <c r="M10" s="1073"/>
      <c r="N10" s="1073"/>
      <c r="O10" s="1073"/>
      <c r="P10" s="1074"/>
      <c r="Q10" s="1078"/>
      <c r="R10" s="1079"/>
      <c r="S10" s="1079"/>
      <c r="T10" s="1079"/>
      <c r="U10" s="1079"/>
      <c r="V10" s="1079"/>
      <c r="W10" s="1079"/>
      <c r="X10" s="1079"/>
      <c r="Y10" s="1079"/>
      <c r="Z10" s="1079"/>
      <c r="AA10" s="1079"/>
      <c r="AB10" s="1079"/>
      <c r="AC10" s="1079"/>
      <c r="AD10" s="1079"/>
      <c r="AE10" s="1080"/>
      <c r="AF10" s="1049"/>
      <c r="AG10" s="1050"/>
      <c r="AH10" s="1050"/>
      <c r="AI10" s="1050"/>
      <c r="AJ10" s="1051"/>
      <c r="AK10" s="1121"/>
      <c r="AL10" s="1122"/>
      <c r="AM10" s="1122"/>
      <c r="AN10" s="1122"/>
      <c r="AO10" s="1122"/>
      <c r="AP10" s="1122"/>
      <c r="AQ10" s="1122"/>
      <c r="AR10" s="1122"/>
      <c r="AS10" s="1122"/>
      <c r="AT10" s="1122"/>
      <c r="AU10" s="1119"/>
      <c r="AV10" s="1119"/>
      <c r="AW10" s="1119"/>
      <c r="AX10" s="1119"/>
      <c r="AY10" s="1120"/>
      <c r="AZ10" s="205"/>
      <c r="BA10" s="205"/>
      <c r="BB10" s="205"/>
      <c r="BC10" s="205"/>
      <c r="BD10" s="205"/>
      <c r="BE10" s="206"/>
      <c r="BF10" s="206"/>
      <c r="BG10" s="206"/>
      <c r="BH10" s="206"/>
      <c r="BI10" s="206"/>
      <c r="BJ10" s="206"/>
      <c r="BK10" s="206"/>
      <c r="BL10" s="206"/>
      <c r="BM10" s="206"/>
      <c r="BN10" s="206"/>
      <c r="BO10" s="206"/>
      <c r="BP10" s="206"/>
      <c r="BQ10" s="215">
        <v>4</v>
      </c>
      <c r="BR10" s="216"/>
      <c r="BS10" s="1044"/>
      <c r="BT10" s="1045"/>
      <c r="BU10" s="1045"/>
      <c r="BV10" s="1045"/>
      <c r="BW10" s="1045"/>
      <c r="BX10" s="1045"/>
      <c r="BY10" s="1045"/>
      <c r="BZ10" s="1045"/>
      <c r="CA10" s="1045"/>
      <c r="CB10" s="1045"/>
      <c r="CC10" s="1045"/>
      <c r="CD10" s="1045"/>
      <c r="CE10" s="1045"/>
      <c r="CF10" s="1045"/>
      <c r="CG10" s="1046"/>
      <c r="CH10" s="1019"/>
      <c r="CI10" s="1020"/>
      <c r="CJ10" s="1020"/>
      <c r="CK10" s="1020"/>
      <c r="CL10" s="1021"/>
      <c r="CM10" s="1019"/>
      <c r="CN10" s="1020"/>
      <c r="CO10" s="1020"/>
      <c r="CP10" s="1020"/>
      <c r="CQ10" s="1021"/>
      <c r="CR10" s="1019"/>
      <c r="CS10" s="1020"/>
      <c r="CT10" s="1020"/>
      <c r="CU10" s="1020"/>
      <c r="CV10" s="1021"/>
      <c r="CW10" s="1019"/>
      <c r="CX10" s="1020"/>
      <c r="CY10" s="1020"/>
      <c r="CZ10" s="1020"/>
      <c r="DA10" s="1021"/>
      <c r="DB10" s="1019"/>
      <c r="DC10" s="1020"/>
      <c r="DD10" s="1020"/>
      <c r="DE10" s="1020"/>
      <c r="DF10" s="1021"/>
      <c r="DG10" s="1019"/>
      <c r="DH10" s="1020"/>
      <c r="DI10" s="1020"/>
      <c r="DJ10" s="1020"/>
      <c r="DK10" s="1021"/>
      <c r="DL10" s="1019"/>
      <c r="DM10" s="1020"/>
      <c r="DN10" s="1020"/>
      <c r="DO10" s="1020"/>
      <c r="DP10" s="1021"/>
      <c r="DQ10" s="1019"/>
      <c r="DR10" s="1020"/>
      <c r="DS10" s="1020"/>
      <c r="DT10" s="1020"/>
      <c r="DU10" s="1021"/>
      <c r="DV10" s="1022"/>
      <c r="DW10" s="1023"/>
      <c r="DX10" s="1023"/>
      <c r="DY10" s="1023"/>
      <c r="DZ10" s="1024"/>
      <c r="EA10" s="207"/>
    </row>
    <row r="11" spans="1:131" s="208" customFormat="1" ht="26.25" customHeight="1">
      <c r="A11" s="214">
        <v>5</v>
      </c>
      <c r="B11" s="1072"/>
      <c r="C11" s="1073"/>
      <c r="D11" s="1073"/>
      <c r="E11" s="1073"/>
      <c r="F11" s="1073"/>
      <c r="G11" s="1073"/>
      <c r="H11" s="1073"/>
      <c r="I11" s="1073"/>
      <c r="J11" s="1073"/>
      <c r="K11" s="1073"/>
      <c r="L11" s="1073"/>
      <c r="M11" s="1073"/>
      <c r="N11" s="1073"/>
      <c r="O11" s="1073"/>
      <c r="P11" s="1074"/>
      <c r="Q11" s="1078"/>
      <c r="R11" s="1079"/>
      <c r="S11" s="1079"/>
      <c r="T11" s="1079"/>
      <c r="U11" s="1079"/>
      <c r="V11" s="1079"/>
      <c r="W11" s="1079"/>
      <c r="X11" s="1079"/>
      <c r="Y11" s="1079"/>
      <c r="Z11" s="1079"/>
      <c r="AA11" s="1079"/>
      <c r="AB11" s="1079"/>
      <c r="AC11" s="1079"/>
      <c r="AD11" s="1079"/>
      <c r="AE11" s="1080"/>
      <c r="AF11" s="1049"/>
      <c r="AG11" s="1050"/>
      <c r="AH11" s="1050"/>
      <c r="AI11" s="1050"/>
      <c r="AJ11" s="1051"/>
      <c r="AK11" s="1121"/>
      <c r="AL11" s="1122"/>
      <c r="AM11" s="1122"/>
      <c r="AN11" s="1122"/>
      <c r="AO11" s="1122"/>
      <c r="AP11" s="1122"/>
      <c r="AQ11" s="1122"/>
      <c r="AR11" s="1122"/>
      <c r="AS11" s="1122"/>
      <c r="AT11" s="1122"/>
      <c r="AU11" s="1119"/>
      <c r="AV11" s="1119"/>
      <c r="AW11" s="1119"/>
      <c r="AX11" s="1119"/>
      <c r="AY11" s="1120"/>
      <c r="AZ11" s="205"/>
      <c r="BA11" s="205"/>
      <c r="BB11" s="205"/>
      <c r="BC11" s="205"/>
      <c r="BD11" s="205"/>
      <c r="BE11" s="206"/>
      <c r="BF11" s="206"/>
      <c r="BG11" s="206"/>
      <c r="BH11" s="206"/>
      <c r="BI11" s="206"/>
      <c r="BJ11" s="206"/>
      <c r="BK11" s="206"/>
      <c r="BL11" s="206"/>
      <c r="BM11" s="206"/>
      <c r="BN11" s="206"/>
      <c r="BO11" s="206"/>
      <c r="BP11" s="206"/>
      <c r="BQ11" s="215">
        <v>5</v>
      </c>
      <c r="BR11" s="216"/>
      <c r="BS11" s="1044"/>
      <c r="BT11" s="1045"/>
      <c r="BU11" s="1045"/>
      <c r="BV11" s="1045"/>
      <c r="BW11" s="1045"/>
      <c r="BX11" s="1045"/>
      <c r="BY11" s="1045"/>
      <c r="BZ11" s="1045"/>
      <c r="CA11" s="1045"/>
      <c r="CB11" s="1045"/>
      <c r="CC11" s="1045"/>
      <c r="CD11" s="1045"/>
      <c r="CE11" s="1045"/>
      <c r="CF11" s="1045"/>
      <c r="CG11" s="1046"/>
      <c r="CH11" s="1019"/>
      <c r="CI11" s="1020"/>
      <c r="CJ11" s="1020"/>
      <c r="CK11" s="1020"/>
      <c r="CL11" s="1021"/>
      <c r="CM11" s="1019"/>
      <c r="CN11" s="1020"/>
      <c r="CO11" s="1020"/>
      <c r="CP11" s="1020"/>
      <c r="CQ11" s="1021"/>
      <c r="CR11" s="1019"/>
      <c r="CS11" s="1020"/>
      <c r="CT11" s="1020"/>
      <c r="CU11" s="1020"/>
      <c r="CV11" s="1021"/>
      <c r="CW11" s="1019"/>
      <c r="CX11" s="1020"/>
      <c r="CY11" s="1020"/>
      <c r="CZ11" s="1020"/>
      <c r="DA11" s="1021"/>
      <c r="DB11" s="1019"/>
      <c r="DC11" s="1020"/>
      <c r="DD11" s="1020"/>
      <c r="DE11" s="1020"/>
      <c r="DF11" s="1021"/>
      <c r="DG11" s="1019"/>
      <c r="DH11" s="1020"/>
      <c r="DI11" s="1020"/>
      <c r="DJ11" s="1020"/>
      <c r="DK11" s="1021"/>
      <c r="DL11" s="1019"/>
      <c r="DM11" s="1020"/>
      <c r="DN11" s="1020"/>
      <c r="DO11" s="1020"/>
      <c r="DP11" s="1021"/>
      <c r="DQ11" s="1019"/>
      <c r="DR11" s="1020"/>
      <c r="DS11" s="1020"/>
      <c r="DT11" s="1020"/>
      <c r="DU11" s="1021"/>
      <c r="DV11" s="1022"/>
      <c r="DW11" s="1023"/>
      <c r="DX11" s="1023"/>
      <c r="DY11" s="1023"/>
      <c r="DZ11" s="1024"/>
      <c r="EA11" s="207"/>
    </row>
    <row r="12" spans="1:131" s="208" customFormat="1" ht="26.25" customHeight="1">
      <c r="A12" s="214">
        <v>6</v>
      </c>
      <c r="B12" s="1072"/>
      <c r="C12" s="1073"/>
      <c r="D12" s="1073"/>
      <c r="E12" s="1073"/>
      <c r="F12" s="1073"/>
      <c r="G12" s="1073"/>
      <c r="H12" s="1073"/>
      <c r="I12" s="1073"/>
      <c r="J12" s="1073"/>
      <c r="K12" s="1073"/>
      <c r="L12" s="1073"/>
      <c r="M12" s="1073"/>
      <c r="N12" s="1073"/>
      <c r="O12" s="1073"/>
      <c r="P12" s="1074"/>
      <c r="Q12" s="1078"/>
      <c r="R12" s="1079"/>
      <c r="S12" s="1079"/>
      <c r="T12" s="1079"/>
      <c r="U12" s="1079"/>
      <c r="V12" s="1079"/>
      <c r="W12" s="1079"/>
      <c r="X12" s="1079"/>
      <c r="Y12" s="1079"/>
      <c r="Z12" s="1079"/>
      <c r="AA12" s="1079"/>
      <c r="AB12" s="1079"/>
      <c r="AC12" s="1079"/>
      <c r="AD12" s="1079"/>
      <c r="AE12" s="1080"/>
      <c r="AF12" s="1049"/>
      <c r="AG12" s="1050"/>
      <c r="AH12" s="1050"/>
      <c r="AI12" s="1050"/>
      <c r="AJ12" s="1051"/>
      <c r="AK12" s="1121"/>
      <c r="AL12" s="1122"/>
      <c r="AM12" s="1122"/>
      <c r="AN12" s="1122"/>
      <c r="AO12" s="1122"/>
      <c r="AP12" s="1122"/>
      <c r="AQ12" s="1122"/>
      <c r="AR12" s="1122"/>
      <c r="AS12" s="1122"/>
      <c r="AT12" s="1122"/>
      <c r="AU12" s="1119"/>
      <c r="AV12" s="1119"/>
      <c r="AW12" s="1119"/>
      <c r="AX12" s="1119"/>
      <c r="AY12" s="1120"/>
      <c r="AZ12" s="205"/>
      <c r="BA12" s="205"/>
      <c r="BB12" s="205"/>
      <c r="BC12" s="205"/>
      <c r="BD12" s="205"/>
      <c r="BE12" s="206"/>
      <c r="BF12" s="206"/>
      <c r="BG12" s="206"/>
      <c r="BH12" s="206"/>
      <c r="BI12" s="206"/>
      <c r="BJ12" s="206"/>
      <c r="BK12" s="206"/>
      <c r="BL12" s="206"/>
      <c r="BM12" s="206"/>
      <c r="BN12" s="206"/>
      <c r="BO12" s="206"/>
      <c r="BP12" s="206"/>
      <c r="BQ12" s="215">
        <v>6</v>
      </c>
      <c r="BR12" s="216"/>
      <c r="BS12" s="1044"/>
      <c r="BT12" s="1045"/>
      <c r="BU12" s="1045"/>
      <c r="BV12" s="1045"/>
      <c r="BW12" s="1045"/>
      <c r="BX12" s="1045"/>
      <c r="BY12" s="1045"/>
      <c r="BZ12" s="1045"/>
      <c r="CA12" s="1045"/>
      <c r="CB12" s="1045"/>
      <c r="CC12" s="1045"/>
      <c r="CD12" s="1045"/>
      <c r="CE12" s="1045"/>
      <c r="CF12" s="1045"/>
      <c r="CG12" s="1046"/>
      <c r="CH12" s="1019"/>
      <c r="CI12" s="1020"/>
      <c r="CJ12" s="1020"/>
      <c r="CK12" s="1020"/>
      <c r="CL12" s="1021"/>
      <c r="CM12" s="1019"/>
      <c r="CN12" s="1020"/>
      <c r="CO12" s="1020"/>
      <c r="CP12" s="1020"/>
      <c r="CQ12" s="1021"/>
      <c r="CR12" s="1019"/>
      <c r="CS12" s="1020"/>
      <c r="CT12" s="1020"/>
      <c r="CU12" s="1020"/>
      <c r="CV12" s="1021"/>
      <c r="CW12" s="1019"/>
      <c r="CX12" s="1020"/>
      <c r="CY12" s="1020"/>
      <c r="CZ12" s="1020"/>
      <c r="DA12" s="1021"/>
      <c r="DB12" s="1019"/>
      <c r="DC12" s="1020"/>
      <c r="DD12" s="1020"/>
      <c r="DE12" s="1020"/>
      <c r="DF12" s="1021"/>
      <c r="DG12" s="1019"/>
      <c r="DH12" s="1020"/>
      <c r="DI12" s="1020"/>
      <c r="DJ12" s="1020"/>
      <c r="DK12" s="1021"/>
      <c r="DL12" s="1019"/>
      <c r="DM12" s="1020"/>
      <c r="DN12" s="1020"/>
      <c r="DO12" s="1020"/>
      <c r="DP12" s="1021"/>
      <c r="DQ12" s="1019"/>
      <c r="DR12" s="1020"/>
      <c r="DS12" s="1020"/>
      <c r="DT12" s="1020"/>
      <c r="DU12" s="1021"/>
      <c r="DV12" s="1022"/>
      <c r="DW12" s="1023"/>
      <c r="DX12" s="1023"/>
      <c r="DY12" s="1023"/>
      <c r="DZ12" s="1024"/>
      <c r="EA12" s="207"/>
    </row>
    <row r="13" spans="1:131" s="208" customFormat="1" ht="26.25" customHeight="1">
      <c r="A13" s="214">
        <v>7</v>
      </c>
      <c r="B13" s="1072"/>
      <c r="C13" s="1073"/>
      <c r="D13" s="1073"/>
      <c r="E13" s="1073"/>
      <c r="F13" s="1073"/>
      <c r="G13" s="1073"/>
      <c r="H13" s="1073"/>
      <c r="I13" s="1073"/>
      <c r="J13" s="1073"/>
      <c r="K13" s="1073"/>
      <c r="L13" s="1073"/>
      <c r="M13" s="1073"/>
      <c r="N13" s="1073"/>
      <c r="O13" s="1073"/>
      <c r="P13" s="1074"/>
      <c r="Q13" s="1078"/>
      <c r="R13" s="1079"/>
      <c r="S13" s="1079"/>
      <c r="T13" s="1079"/>
      <c r="U13" s="1079"/>
      <c r="V13" s="1079"/>
      <c r="W13" s="1079"/>
      <c r="X13" s="1079"/>
      <c r="Y13" s="1079"/>
      <c r="Z13" s="1079"/>
      <c r="AA13" s="1079"/>
      <c r="AB13" s="1079"/>
      <c r="AC13" s="1079"/>
      <c r="AD13" s="1079"/>
      <c r="AE13" s="1080"/>
      <c r="AF13" s="1049"/>
      <c r="AG13" s="1050"/>
      <c r="AH13" s="1050"/>
      <c r="AI13" s="1050"/>
      <c r="AJ13" s="1051"/>
      <c r="AK13" s="1121"/>
      <c r="AL13" s="1122"/>
      <c r="AM13" s="1122"/>
      <c r="AN13" s="1122"/>
      <c r="AO13" s="1122"/>
      <c r="AP13" s="1122"/>
      <c r="AQ13" s="1122"/>
      <c r="AR13" s="1122"/>
      <c r="AS13" s="1122"/>
      <c r="AT13" s="1122"/>
      <c r="AU13" s="1119"/>
      <c r="AV13" s="1119"/>
      <c r="AW13" s="1119"/>
      <c r="AX13" s="1119"/>
      <c r="AY13" s="1120"/>
      <c r="AZ13" s="205"/>
      <c r="BA13" s="205"/>
      <c r="BB13" s="205"/>
      <c r="BC13" s="205"/>
      <c r="BD13" s="205"/>
      <c r="BE13" s="206"/>
      <c r="BF13" s="206"/>
      <c r="BG13" s="206"/>
      <c r="BH13" s="206"/>
      <c r="BI13" s="206"/>
      <c r="BJ13" s="206"/>
      <c r="BK13" s="206"/>
      <c r="BL13" s="206"/>
      <c r="BM13" s="206"/>
      <c r="BN13" s="206"/>
      <c r="BO13" s="206"/>
      <c r="BP13" s="206"/>
      <c r="BQ13" s="215">
        <v>7</v>
      </c>
      <c r="BR13" s="216"/>
      <c r="BS13" s="1044"/>
      <c r="BT13" s="1045"/>
      <c r="BU13" s="1045"/>
      <c r="BV13" s="1045"/>
      <c r="BW13" s="1045"/>
      <c r="BX13" s="1045"/>
      <c r="BY13" s="1045"/>
      <c r="BZ13" s="1045"/>
      <c r="CA13" s="1045"/>
      <c r="CB13" s="1045"/>
      <c r="CC13" s="1045"/>
      <c r="CD13" s="1045"/>
      <c r="CE13" s="1045"/>
      <c r="CF13" s="1045"/>
      <c r="CG13" s="1046"/>
      <c r="CH13" s="1019"/>
      <c r="CI13" s="1020"/>
      <c r="CJ13" s="1020"/>
      <c r="CK13" s="1020"/>
      <c r="CL13" s="1021"/>
      <c r="CM13" s="1019"/>
      <c r="CN13" s="1020"/>
      <c r="CO13" s="1020"/>
      <c r="CP13" s="1020"/>
      <c r="CQ13" s="1021"/>
      <c r="CR13" s="1019"/>
      <c r="CS13" s="1020"/>
      <c r="CT13" s="1020"/>
      <c r="CU13" s="1020"/>
      <c r="CV13" s="1021"/>
      <c r="CW13" s="1019"/>
      <c r="CX13" s="1020"/>
      <c r="CY13" s="1020"/>
      <c r="CZ13" s="1020"/>
      <c r="DA13" s="1021"/>
      <c r="DB13" s="1019"/>
      <c r="DC13" s="1020"/>
      <c r="DD13" s="1020"/>
      <c r="DE13" s="1020"/>
      <c r="DF13" s="1021"/>
      <c r="DG13" s="1019"/>
      <c r="DH13" s="1020"/>
      <c r="DI13" s="1020"/>
      <c r="DJ13" s="1020"/>
      <c r="DK13" s="1021"/>
      <c r="DL13" s="1019"/>
      <c r="DM13" s="1020"/>
      <c r="DN13" s="1020"/>
      <c r="DO13" s="1020"/>
      <c r="DP13" s="1021"/>
      <c r="DQ13" s="1019"/>
      <c r="DR13" s="1020"/>
      <c r="DS13" s="1020"/>
      <c r="DT13" s="1020"/>
      <c r="DU13" s="1021"/>
      <c r="DV13" s="1022"/>
      <c r="DW13" s="1023"/>
      <c r="DX13" s="1023"/>
      <c r="DY13" s="1023"/>
      <c r="DZ13" s="1024"/>
      <c r="EA13" s="207"/>
    </row>
    <row r="14" spans="1:131" s="208" customFormat="1" ht="26.25" customHeight="1">
      <c r="A14" s="214">
        <v>8</v>
      </c>
      <c r="B14" s="1072"/>
      <c r="C14" s="1073"/>
      <c r="D14" s="1073"/>
      <c r="E14" s="1073"/>
      <c r="F14" s="1073"/>
      <c r="G14" s="1073"/>
      <c r="H14" s="1073"/>
      <c r="I14" s="1073"/>
      <c r="J14" s="1073"/>
      <c r="K14" s="1073"/>
      <c r="L14" s="1073"/>
      <c r="M14" s="1073"/>
      <c r="N14" s="1073"/>
      <c r="O14" s="1073"/>
      <c r="P14" s="1074"/>
      <c r="Q14" s="1078"/>
      <c r="R14" s="1079"/>
      <c r="S14" s="1079"/>
      <c r="T14" s="1079"/>
      <c r="U14" s="1079"/>
      <c r="V14" s="1079"/>
      <c r="W14" s="1079"/>
      <c r="X14" s="1079"/>
      <c r="Y14" s="1079"/>
      <c r="Z14" s="1079"/>
      <c r="AA14" s="1079"/>
      <c r="AB14" s="1079"/>
      <c r="AC14" s="1079"/>
      <c r="AD14" s="1079"/>
      <c r="AE14" s="1080"/>
      <c r="AF14" s="1049"/>
      <c r="AG14" s="1050"/>
      <c r="AH14" s="1050"/>
      <c r="AI14" s="1050"/>
      <c r="AJ14" s="1051"/>
      <c r="AK14" s="1121"/>
      <c r="AL14" s="1122"/>
      <c r="AM14" s="1122"/>
      <c r="AN14" s="1122"/>
      <c r="AO14" s="1122"/>
      <c r="AP14" s="1122"/>
      <c r="AQ14" s="1122"/>
      <c r="AR14" s="1122"/>
      <c r="AS14" s="1122"/>
      <c r="AT14" s="1122"/>
      <c r="AU14" s="1119"/>
      <c r="AV14" s="1119"/>
      <c r="AW14" s="1119"/>
      <c r="AX14" s="1119"/>
      <c r="AY14" s="1120"/>
      <c r="AZ14" s="205"/>
      <c r="BA14" s="205"/>
      <c r="BB14" s="205"/>
      <c r="BC14" s="205"/>
      <c r="BD14" s="205"/>
      <c r="BE14" s="206"/>
      <c r="BF14" s="206"/>
      <c r="BG14" s="206"/>
      <c r="BH14" s="206"/>
      <c r="BI14" s="206"/>
      <c r="BJ14" s="206"/>
      <c r="BK14" s="206"/>
      <c r="BL14" s="206"/>
      <c r="BM14" s="206"/>
      <c r="BN14" s="206"/>
      <c r="BO14" s="206"/>
      <c r="BP14" s="206"/>
      <c r="BQ14" s="215">
        <v>8</v>
      </c>
      <c r="BR14" s="216"/>
      <c r="BS14" s="1044"/>
      <c r="BT14" s="1045"/>
      <c r="BU14" s="1045"/>
      <c r="BV14" s="1045"/>
      <c r="BW14" s="1045"/>
      <c r="BX14" s="1045"/>
      <c r="BY14" s="1045"/>
      <c r="BZ14" s="1045"/>
      <c r="CA14" s="1045"/>
      <c r="CB14" s="1045"/>
      <c r="CC14" s="1045"/>
      <c r="CD14" s="1045"/>
      <c r="CE14" s="1045"/>
      <c r="CF14" s="1045"/>
      <c r="CG14" s="1046"/>
      <c r="CH14" s="1019"/>
      <c r="CI14" s="1020"/>
      <c r="CJ14" s="1020"/>
      <c r="CK14" s="1020"/>
      <c r="CL14" s="1021"/>
      <c r="CM14" s="1019"/>
      <c r="CN14" s="1020"/>
      <c r="CO14" s="1020"/>
      <c r="CP14" s="1020"/>
      <c r="CQ14" s="1021"/>
      <c r="CR14" s="1019"/>
      <c r="CS14" s="1020"/>
      <c r="CT14" s="1020"/>
      <c r="CU14" s="1020"/>
      <c r="CV14" s="1021"/>
      <c r="CW14" s="1019"/>
      <c r="CX14" s="1020"/>
      <c r="CY14" s="1020"/>
      <c r="CZ14" s="1020"/>
      <c r="DA14" s="1021"/>
      <c r="DB14" s="1019"/>
      <c r="DC14" s="1020"/>
      <c r="DD14" s="1020"/>
      <c r="DE14" s="1020"/>
      <c r="DF14" s="1021"/>
      <c r="DG14" s="1019"/>
      <c r="DH14" s="1020"/>
      <c r="DI14" s="1020"/>
      <c r="DJ14" s="1020"/>
      <c r="DK14" s="1021"/>
      <c r="DL14" s="1019"/>
      <c r="DM14" s="1020"/>
      <c r="DN14" s="1020"/>
      <c r="DO14" s="1020"/>
      <c r="DP14" s="1021"/>
      <c r="DQ14" s="1019"/>
      <c r="DR14" s="1020"/>
      <c r="DS14" s="1020"/>
      <c r="DT14" s="1020"/>
      <c r="DU14" s="1021"/>
      <c r="DV14" s="1022"/>
      <c r="DW14" s="1023"/>
      <c r="DX14" s="1023"/>
      <c r="DY14" s="1023"/>
      <c r="DZ14" s="1024"/>
      <c r="EA14" s="207"/>
    </row>
    <row r="15" spans="1:131" s="208" customFormat="1" ht="26.25" customHeight="1">
      <c r="A15" s="214">
        <v>9</v>
      </c>
      <c r="B15" s="1072"/>
      <c r="C15" s="1073"/>
      <c r="D15" s="1073"/>
      <c r="E15" s="1073"/>
      <c r="F15" s="1073"/>
      <c r="G15" s="1073"/>
      <c r="H15" s="1073"/>
      <c r="I15" s="1073"/>
      <c r="J15" s="1073"/>
      <c r="K15" s="1073"/>
      <c r="L15" s="1073"/>
      <c r="M15" s="1073"/>
      <c r="N15" s="1073"/>
      <c r="O15" s="1073"/>
      <c r="P15" s="1074"/>
      <c r="Q15" s="1078"/>
      <c r="R15" s="1079"/>
      <c r="S15" s="1079"/>
      <c r="T15" s="1079"/>
      <c r="U15" s="1079"/>
      <c r="V15" s="1079"/>
      <c r="W15" s="1079"/>
      <c r="X15" s="1079"/>
      <c r="Y15" s="1079"/>
      <c r="Z15" s="1079"/>
      <c r="AA15" s="1079"/>
      <c r="AB15" s="1079"/>
      <c r="AC15" s="1079"/>
      <c r="AD15" s="1079"/>
      <c r="AE15" s="1080"/>
      <c r="AF15" s="1049"/>
      <c r="AG15" s="1050"/>
      <c r="AH15" s="1050"/>
      <c r="AI15" s="1050"/>
      <c r="AJ15" s="1051"/>
      <c r="AK15" s="1121"/>
      <c r="AL15" s="1122"/>
      <c r="AM15" s="1122"/>
      <c r="AN15" s="1122"/>
      <c r="AO15" s="1122"/>
      <c r="AP15" s="1122"/>
      <c r="AQ15" s="1122"/>
      <c r="AR15" s="1122"/>
      <c r="AS15" s="1122"/>
      <c r="AT15" s="1122"/>
      <c r="AU15" s="1119"/>
      <c r="AV15" s="1119"/>
      <c r="AW15" s="1119"/>
      <c r="AX15" s="1119"/>
      <c r="AY15" s="1120"/>
      <c r="AZ15" s="205"/>
      <c r="BA15" s="205"/>
      <c r="BB15" s="205"/>
      <c r="BC15" s="205"/>
      <c r="BD15" s="205"/>
      <c r="BE15" s="206"/>
      <c r="BF15" s="206"/>
      <c r="BG15" s="206"/>
      <c r="BH15" s="206"/>
      <c r="BI15" s="206"/>
      <c r="BJ15" s="206"/>
      <c r="BK15" s="206"/>
      <c r="BL15" s="206"/>
      <c r="BM15" s="206"/>
      <c r="BN15" s="206"/>
      <c r="BO15" s="206"/>
      <c r="BP15" s="206"/>
      <c r="BQ15" s="215">
        <v>9</v>
      </c>
      <c r="BR15" s="216"/>
      <c r="BS15" s="1044"/>
      <c r="BT15" s="1045"/>
      <c r="BU15" s="1045"/>
      <c r="BV15" s="1045"/>
      <c r="BW15" s="1045"/>
      <c r="BX15" s="1045"/>
      <c r="BY15" s="1045"/>
      <c r="BZ15" s="1045"/>
      <c r="CA15" s="1045"/>
      <c r="CB15" s="1045"/>
      <c r="CC15" s="1045"/>
      <c r="CD15" s="1045"/>
      <c r="CE15" s="1045"/>
      <c r="CF15" s="1045"/>
      <c r="CG15" s="1046"/>
      <c r="CH15" s="1019"/>
      <c r="CI15" s="1020"/>
      <c r="CJ15" s="1020"/>
      <c r="CK15" s="1020"/>
      <c r="CL15" s="1021"/>
      <c r="CM15" s="1019"/>
      <c r="CN15" s="1020"/>
      <c r="CO15" s="1020"/>
      <c r="CP15" s="1020"/>
      <c r="CQ15" s="1021"/>
      <c r="CR15" s="1019"/>
      <c r="CS15" s="1020"/>
      <c r="CT15" s="1020"/>
      <c r="CU15" s="1020"/>
      <c r="CV15" s="1021"/>
      <c r="CW15" s="1019"/>
      <c r="CX15" s="1020"/>
      <c r="CY15" s="1020"/>
      <c r="CZ15" s="1020"/>
      <c r="DA15" s="1021"/>
      <c r="DB15" s="1019"/>
      <c r="DC15" s="1020"/>
      <c r="DD15" s="1020"/>
      <c r="DE15" s="1020"/>
      <c r="DF15" s="1021"/>
      <c r="DG15" s="1019"/>
      <c r="DH15" s="1020"/>
      <c r="DI15" s="1020"/>
      <c r="DJ15" s="1020"/>
      <c r="DK15" s="1021"/>
      <c r="DL15" s="1019"/>
      <c r="DM15" s="1020"/>
      <c r="DN15" s="1020"/>
      <c r="DO15" s="1020"/>
      <c r="DP15" s="1021"/>
      <c r="DQ15" s="1019"/>
      <c r="DR15" s="1020"/>
      <c r="DS15" s="1020"/>
      <c r="DT15" s="1020"/>
      <c r="DU15" s="1021"/>
      <c r="DV15" s="1022"/>
      <c r="DW15" s="1023"/>
      <c r="DX15" s="1023"/>
      <c r="DY15" s="1023"/>
      <c r="DZ15" s="1024"/>
      <c r="EA15" s="207"/>
    </row>
    <row r="16" spans="1:131" s="208" customFormat="1" ht="26.25" customHeight="1">
      <c r="A16" s="214">
        <v>10</v>
      </c>
      <c r="B16" s="1072"/>
      <c r="C16" s="1073"/>
      <c r="D16" s="1073"/>
      <c r="E16" s="1073"/>
      <c r="F16" s="1073"/>
      <c r="G16" s="1073"/>
      <c r="H16" s="1073"/>
      <c r="I16" s="1073"/>
      <c r="J16" s="1073"/>
      <c r="K16" s="1073"/>
      <c r="L16" s="1073"/>
      <c r="M16" s="1073"/>
      <c r="N16" s="1073"/>
      <c r="O16" s="1073"/>
      <c r="P16" s="1074"/>
      <c r="Q16" s="1078"/>
      <c r="R16" s="1079"/>
      <c r="S16" s="1079"/>
      <c r="T16" s="1079"/>
      <c r="U16" s="1079"/>
      <c r="V16" s="1079"/>
      <c r="W16" s="1079"/>
      <c r="X16" s="1079"/>
      <c r="Y16" s="1079"/>
      <c r="Z16" s="1079"/>
      <c r="AA16" s="1079"/>
      <c r="AB16" s="1079"/>
      <c r="AC16" s="1079"/>
      <c r="AD16" s="1079"/>
      <c r="AE16" s="1080"/>
      <c r="AF16" s="1049"/>
      <c r="AG16" s="1050"/>
      <c r="AH16" s="1050"/>
      <c r="AI16" s="1050"/>
      <c r="AJ16" s="1051"/>
      <c r="AK16" s="1121"/>
      <c r="AL16" s="1122"/>
      <c r="AM16" s="1122"/>
      <c r="AN16" s="1122"/>
      <c r="AO16" s="1122"/>
      <c r="AP16" s="1122"/>
      <c r="AQ16" s="1122"/>
      <c r="AR16" s="1122"/>
      <c r="AS16" s="1122"/>
      <c r="AT16" s="1122"/>
      <c r="AU16" s="1119"/>
      <c r="AV16" s="1119"/>
      <c r="AW16" s="1119"/>
      <c r="AX16" s="1119"/>
      <c r="AY16" s="1120"/>
      <c r="AZ16" s="205"/>
      <c r="BA16" s="205"/>
      <c r="BB16" s="205"/>
      <c r="BC16" s="205"/>
      <c r="BD16" s="205"/>
      <c r="BE16" s="206"/>
      <c r="BF16" s="206"/>
      <c r="BG16" s="206"/>
      <c r="BH16" s="206"/>
      <c r="BI16" s="206"/>
      <c r="BJ16" s="206"/>
      <c r="BK16" s="206"/>
      <c r="BL16" s="206"/>
      <c r="BM16" s="206"/>
      <c r="BN16" s="206"/>
      <c r="BO16" s="206"/>
      <c r="BP16" s="206"/>
      <c r="BQ16" s="215">
        <v>10</v>
      </c>
      <c r="BR16" s="216"/>
      <c r="BS16" s="1044"/>
      <c r="BT16" s="1045"/>
      <c r="BU16" s="1045"/>
      <c r="BV16" s="1045"/>
      <c r="BW16" s="1045"/>
      <c r="BX16" s="1045"/>
      <c r="BY16" s="1045"/>
      <c r="BZ16" s="1045"/>
      <c r="CA16" s="1045"/>
      <c r="CB16" s="1045"/>
      <c r="CC16" s="1045"/>
      <c r="CD16" s="1045"/>
      <c r="CE16" s="1045"/>
      <c r="CF16" s="1045"/>
      <c r="CG16" s="1046"/>
      <c r="CH16" s="1019"/>
      <c r="CI16" s="1020"/>
      <c r="CJ16" s="1020"/>
      <c r="CK16" s="1020"/>
      <c r="CL16" s="1021"/>
      <c r="CM16" s="1019"/>
      <c r="CN16" s="1020"/>
      <c r="CO16" s="1020"/>
      <c r="CP16" s="1020"/>
      <c r="CQ16" s="1021"/>
      <c r="CR16" s="1019"/>
      <c r="CS16" s="1020"/>
      <c r="CT16" s="1020"/>
      <c r="CU16" s="1020"/>
      <c r="CV16" s="1021"/>
      <c r="CW16" s="1019"/>
      <c r="CX16" s="1020"/>
      <c r="CY16" s="1020"/>
      <c r="CZ16" s="1020"/>
      <c r="DA16" s="1021"/>
      <c r="DB16" s="1019"/>
      <c r="DC16" s="1020"/>
      <c r="DD16" s="1020"/>
      <c r="DE16" s="1020"/>
      <c r="DF16" s="1021"/>
      <c r="DG16" s="1019"/>
      <c r="DH16" s="1020"/>
      <c r="DI16" s="1020"/>
      <c r="DJ16" s="1020"/>
      <c r="DK16" s="1021"/>
      <c r="DL16" s="1019"/>
      <c r="DM16" s="1020"/>
      <c r="DN16" s="1020"/>
      <c r="DO16" s="1020"/>
      <c r="DP16" s="1021"/>
      <c r="DQ16" s="1019"/>
      <c r="DR16" s="1020"/>
      <c r="DS16" s="1020"/>
      <c r="DT16" s="1020"/>
      <c r="DU16" s="1021"/>
      <c r="DV16" s="1022"/>
      <c r="DW16" s="1023"/>
      <c r="DX16" s="1023"/>
      <c r="DY16" s="1023"/>
      <c r="DZ16" s="1024"/>
      <c r="EA16" s="207"/>
    </row>
    <row r="17" spans="1:131" s="208" customFormat="1" ht="26.25" customHeight="1">
      <c r="A17" s="214">
        <v>11</v>
      </c>
      <c r="B17" s="1072"/>
      <c r="C17" s="1073"/>
      <c r="D17" s="1073"/>
      <c r="E17" s="1073"/>
      <c r="F17" s="1073"/>
      <c r="G17" s="1073"/>
      <c r="H17" s="1073"/>
      <c r="I17" s="1073"/>
      <c r="J17" s="1073"/>
      <c r="K17" s="1073"/>
      <c r="L17" s="1073"/>
      <c r="M17" s="1073"/>
      <c r="N17" s="1073"/>
      <c r="O17" s="1073"/>
      <c r="P17" s="1074"/>
      <c r="Q17" s="1078"/>
      <c r="R17" s="1079"/>
      <c r="S17" s="1079"/>
      <c r="T17" s="1079"/>
      <c r="U17" s="1079"/>
      <c r="V17" s="1079"/>
      <c r="W17" s="1079"/>
      <c r="X17" s="1079"/>
      <c r="Y17" s="1079"/>
      <c r="Z17" s="1079"/>
      <c r="AA17" s="1079"/>
      <c r="AB17" s="1079"/>
      <c r="AC17" s="1079"/>
      <c r="AD17" s="1079"/>
      <c r="AE17" s="1080"/>
      <c r="AF17" s="1049"/>
      <c r="AG17" s="1050"/>
      <c r="AH17" s="1050"/>
      <c r="AI17" s="1050"/>
      <c r="AJ17" s="1051"/>
      <c r="AK17" s="1121"/>
      <c r="AL17" s="1122"/>
      <c r="AM17" s="1122"/>
      <c r="AN17" s="1122"/>
      <c r="AO17" s="1122"/>
      <c r="AP17" s="1122"/>
      <c r="AQ17" s="1122"/>
      <c r="AR17" s="1122"/>
      <c r="AS17" s="1122"/>
      <c r="AT17" s="1122"/>
      <c r="AU17" s="1119"/>
      <c r="AV17" s="1119"/>
      <c r="AW17" s="1119"/>
      <c r="AX17" s="1119"/>
      <c r="AY17" s="1120"/>
      <c r="AZ17" s="205"/>
      <c r="BA17" s="205"/>
      <c r="BB17" s="205"/>
      <c r="BC17" s="205"/>
      <c r="BD17" s="205"/>
      <c r="BE17" s="206"/>
      <c r="BF17" s="206"/>
      <c r="BG17" s="206"/>
      <c r="BH17" s="206"/>
      <c r="BI17" s="206"/>
      <c r="BJ17" s="206"/>
      <c r="BK17" s="206"/>
      <c r="BL17" s="206"/>
      <c r="BM17" s="206"/>
      <c r="BN17" s="206"/>
      <c r="BO17" s="206"/>
      <c r="BP17" s="206"/>
      <c r="BQ17" s="215">
        <v>11</v>
      </c>
      <c r="BR17" s="216"/>
      <c r="BS17" s="1044"/>
      <c r="BT17" s="1045"/>
      <c r="BU17" s="1045"/>
      <c r="BV17" s="1045"/>
      <c r="BW17" s="1045"/>
      <c r="BX17" s="1045"/>
      <c r="BY17" s="1045"/>
      <c r="BZ17" s="1045"/>
      <c r="CA17" s="1045"/>
      <c r="CB17" s="1045"/>
      <c r="CC17" s="1045"/>
      <c r="CD17" s="1045"/>
      <c r="CE17" s="1045"/>
      <c r="CF17" s="1045"/>
      <c r="CG17" s="1046"/>
      <c r="CH17" s="1019"/>
      <c r="CI17" s="1020"/>
      <c r="CJ17" s="1020"/>
      <c r="CK17" s="1020"/>
      <c r="CL17" s="1021"/>
      <c r="CM17" s="1019"/>
      <c r="CN17" s="1020"/>
      <c r="CO17" s="1020"/>
      <c r="CP17" s="1020"/>
      <c r="CQ17" s="1021"/>
      <c r="CR17" s="1019"/>
      <c r="CS17" s="1020"/>
      <c r="CT17" s="1020"/>
      <c r="CU17" s="1020"/>
      <c r="CV17" s="1021"/>
      <c r="CW17" s="1019"/>
      <c r="CX17" s="1020"/>
      <c r="CY17" s="1020"/>
      <c r="CZ17" s="1020"/>
      <c r="DA17" s="1021"/>
      <c r="DB17" s="1019"/>
      <c r="DC17" s="1020"/>
      <c r="DD17" s="1020"/>
      <c r="DE17" s="1020"/>
      <c r="DF17" s="1021"/>
      <c r="DG17" s="1019"/>
      <c r="DH17" s="1020"/>
      <c r="DI17" s="1020"/>
      <c r="DJ17" s="1020"/>
      <c r="DK17" s="1021"/>
      <c r="DL17" s="1019"/>
      <c r="DM17" s="1020"/>
      <c r="DN17" s="1020"/>
      <c r="DO17" s="1020"/>
      <c r="DP17" s="1021"/>
      <c r="DQ17" s="1019"/>
      <c r="DR17" s="1020"/>
      <c r="DS17" s="1020"/>
      <c r="DT17" s="1020"/>
      <c r="DU17" s="1021"/>
      <c r="DV17" s="1022"/>
      <c r="DW17" s="1023"/>
      <c r="DX17" s="1023"/>
      <c r="DY17" s="1023"/>
      <c r="DZ17" s="1024"/>
      <c r="EA17" s="207"/>
    </row>
    <row r="18" spans="1:131" s="208" customFormat="1" ht="26.25" customHeight="1">
      <c r="A18" s="214">
        <v>12</v>
      </c>
      <c r="B18" s="1072"/>
      <c r="C18" s="1073"/>
      <c r="D18" s="1073"/>
      <c r="E18" s="1073"/>
      <c r="F18" s="1073"/>
      <c r="G18" s="1073"/>
      <c r="H18" s="1073"/>
      <c r="I18" s="1073"/>
      <c r="J18" s="1073"/>
      <c r="K18" s="1073"/>
      <c r="L18" s="1073"/>
      <c r="M18" s="1073"/>
      <c r="N18" s="1073"/>
      <c r="O18" s="1073"/>
      <c r="P18" s="1074"/>
      <c r="Q18" s="1078"/>
      <c r="R18" s="1079"/>
      <c r="S18" s="1079"/>
      <c r="T18" s="1079"/>
      <c r="U18" s="1079"/>
      <c r="V18" s="1079"/>
      <c r="W18" s="1079"/>
      <c r="X18" s="1079"/>
      <c r="Y18" s="1079"/>
      <c r="Z18" s="1079"/>
      <c r="AA18" s="1079"/>
      <c r="AB18" s="1079"/>
      <c r="AC18" s="1079"/>
      <c r="AD18" s="1079"/>
      <c r="AE18" s="1080"/>
      <c r="AF18" s="1049"/>
      <c r="AG18" s="1050"/>
      <c r="AH18" s="1050"/>
      <c r="AI18" s="1050"/>
      <c r="AJ18" s="1051"/>
      <c r="AK18" s="1121"/>
      <c r="AL18" s="1122"/>
      <c r="AM18" s="1122"/>
      <c r="AN18" s="1122"/>
      <c r="AO18" s="1122"/>
      <c r="AP18" s="1122"/>
      <c r="AQ18" s="1122"/>
      <c r="AR18" s="1122"/>
      <c r="AS18" s="1122"/>
      <c r="AT18" s="1122"/>
      <c r="AU18" s="1119"/>
      <c r="AV18" s="1119"/>
      <c r="AW18" s="1119"/>
      <c r="AX18" s="1119"/>
      <c r="AY18" s="1120"/>
      <c r="AZ18" s="205"/>
      <c r="BA18" s="205"/>
      <c r="BB18" s="205"/>
      <c r="BC18" s="205"/>
      <c r="BD18" s="205"/>
      <c r="BE18" s="206"/>
      <c r="BF18" s="206"/>
      <c r="BG18" s="206"/>
      <c r="BH18" s="206"/>
      <c r="BI18" s="206"/>
      <c r="BJ18" s="206"/>
      <c r="BK18" s="206"/>
      <c r="BL18" s="206"/>
      <c r="BM18" s="206"/>
      <c r="BN18" s="206"/>
      <c r="BO18" s="206"/>
      <c r="BP18" s="206"/>
      <c r="BQ18" s="215">
        <v>12</v>
      </c>
      <c r="BR18" s="216"/>
      <c r="BS18" s="1044"/>
      <c r="BT18" s="1045"/>
      <c r="BU18" s="1045"/>
      <c r="BV18" s="1045"/>
      <c r="BW18" s="1045"/>
      <c r="BX18" s="1045"/>
      <c r="BY18" s="1045"/>
      <c r="BZ18" s="1045"/>
      <c r="CA18" s="1045"/>
      <c r="CB18" s="1045"/>
      <c r="CC18" s="1045"/>
      <c r="CD18" s="1045"/>
      <c r="CE18" s="1045"/>
      <c r="CF18" s="1045"/>
      <c r="CG18" s="1046"/>
      <c r="CH18" s="1019"/>
      <c r="CI18" s="1020"/>
      <c r="CJ18" s="1020"/>
      <c r="CK18" s="1020"/>
      <c r="CL18" s="1021"/>
      <c r="CM18" s="1019"/>
      <c r="CN18" s="1020"/>
      <c r="CO18" s="1020"/>
      <c r="CP18" s="1020"/>
      <c r="CQ18" s="1021"/>
      <c r="CR18" s="1019"/>
      <c r="CS18" s="1020"/>
      <c r="CT18" s="1020"/>
      <c r="CU18" s="1020"/>
      <c r="CV18" s="1021"/>
      <c r="CW18" s="1019"/>
      <c r="CX18" s="1020"/>
      <c r="CY18" s="1020"/>
      <c r="CZ18" s="1020"/>
      <c r="DA18" s="1021"/>
      <c r="DB18" s="1019"/>
      <c r="DC18" s="1020"/>
      <c r="DD18" s="1020"/>
      <c r="DE18" s="1020"/>
      <c r="DF18" s="1021"/>
      <c r="DG18" s="1019"/>
      <c r="DH18" s="1020"/>
      <c r="DI18" s="1020"/>
      <c r="DJ18" s="1020"/>
      <c r="DK18" s="1021"/>
      <c r="DL18" s="1019"/>
      <c r="DM18" s="1020"/>
      <c r="DN18" s="1020"/>
      <c r="DO18" s="1020"/>
      <c r="DP18" s="1021"/>
      <c r="DQ18" s="1019"/>
      <c r="DR18" s="1020"/>
      <c r="DS18" s="1020"/>
      <c r="DT18" s="1020"/>
      <c r="DU18" s="1021"/>
      <c r="DV18" s="1022"/>
      <c r="DW18" s="1023"/>
      <c r="DX18" s="1023"/>
      <c r="DY18" s="1023"/>
      <c r="DZ18" s="1024"/>
      <c r="EA18" s="207"/>
    </row>
    <row r="19" spans="1:131" s="208" customFormat="1" ht="26.25" customHeight="1">
      <c r="A19" s="214">
        <v>13</v>
      </c>
      <c r="B19" s="1072"/>
      <c r="C19" s="1073"/>
      <c r="D19" s="1073"/>
      <c r="E19" s="1073"/>
      <c r="F19" s="1073"/>
      <c r="G19" s="1073"/>
      <c r="H19" s="1073"/>
      <c r="I19" s="1073"/>
      <c r="J19" s="1073"/>
      <c r="K19" s="1073"/>
      <c r="L19" s="1073"/>
      <c r="M19" s="1073"/>
      <c r="N19" s="1073"/>
      <c r="O19" s="1073"/>
      <c r="P19" s="1074"/>
      <c r="Q19" s="1078"/>
      <c r="R19" s="1079"/>
      <c r="S19" s="1079"/>
      <c r="T19" s="1079"/>
      <c r="U19" s="1079"/>
      <c r="V19" s="1079"/>
      <c r="W19" s="1079"/>
      <c r="X19" s="1079"/>
      <c r="Y19" s="1079"/>
      <c r="Z19" s="1079"/>
      <c r="AA19" s="1079"/>
      <c r="AB19" s="1079"/>
      <c r="AC19" s="1079"/>
      <c r="AD19" s="1079"/>
      <c r="AE19" s="1080"/>
      <c r="AF19" s="1049"/>
      <c r="AG19" s="1050"/>
      <c r="AH19" s="1050"/>
      <c r="AI19" s="1050"/>
      <c r="AJ19" s="1051"/>
      <c r="AK19" s="1121"/>
      <c r="AL19" s="1122"/>
      <c r="AM19" s="1122"/>
      <c r="AN19" s="1122"/>
      <c r="AO19" s="1122"/>
      <c r="AP19" s="1122"/>
      <c r="AQ19" s="1122"/>
      <c r="AR19" s="1122"/>
      <c r="AS19" s="1122"/>
      <c r="AT19" s="1122"/>
      <c r="AU19" s="1119"/>
      <c r="AV19" s="1119"/>
      <c r="AW19" s="1119"/>
      <c r="AX19" s="1119"/>
      <c r="AY19" s="1120"/>
      <c r="AZ19" s="205"/>
      <c r="BA19" s="205"/>
      <c r="BB19" s="205"/>
      <c r="BC19" s="205"/>
      <c r="BD19" s="205"/>
      <c r="BE19" s="206"/>
      <c r="BF19" s="206"/>
      <c r="BG19" s="206"/>
      <c r="BH19" s="206"/>
      <c r="BI19" s="206"/>
      <c r="BJ19" s="206"/>
      <c r="BK19" s="206"/>
      <c r="BL19" s="206"/>
      <c r="BM19" s="206"/>
      <c r="BN19" s="206"/>
      <c r="BO19" s="206"/>
      <c r="BP19" s="206"/>
      <c r="BQ19" s="215">
        <v>13</v>
      </c>
      <c r="BR19" s="216"/>
      <c r="BS19" s="1044"/>
      <c r="BT19" s="1045"/>
      <c r="BU19" s="1045"/>
      <c r="BV19" s="1045"/>
      <c r="BW19" s="1045"/>
      <c r="BX19" s="1045"/>
      <c r="BY19" s="1045"/>
      <c r="BZ19" s="1045"/>
      <c r="CA19" s="1045"/>
      <c r="CB19" s="1045"/>
      <c r="CC19" s="1045"/>
      <c r="CD19" s="1045"/>
      <c r="CE19" s="1045"/>
      <c r="CF19" s="1045"/>
      <c r="CG19" s="1046"/>
      <c r="CH19" s="1019"/>
      <c r="CI19" s="1020"/>
      <c r="CJ19" s="1020"/>
      <c r="CK19" s="1020"/>
      <c r="CL19" s="1021"/>
      <c r="CM19" s="1019"/>
      <c r="CN19" s="1020"/>
      <c r="CO19" s="1020"/>
      <c r="CP19" s="1020"/>
      <c r="CQ19" s="1021"/>
      <c r="CR19" s="1019"/>
      <c r="CS19" s="1020"/>
      <c r="CT19" s="1020"/>
      <c r="CU19" s="1020"/>
      <c r="CV19" s="1021"/>
      <c r="CW19" s="1019"/>
      <c r="CX19" s="1020"/>
      <c r="CY19" s="1020"/>
      <c r="CZ19" s="1020"/>
      <c r="DA19" s="1021"/>
      <c r="DB19" s="1019"/>
      <c r="DC19" s="1020"/>
      <c r="DD19" s="1020"/>
      <c r="DE19" s="1020"/>
      <c r="DF19" s="1021"/>
      <c r="DG19" s="1019"/>
      <c r="DH19" s="1020"/>
      <c r="DI19" s="1020"/>
      <c r="DJ19" s="1020"/>
      <c r="DK19" s="1021"/>
      <c r="DL19" s="1019"/>
      <c r="DM19" s="1020"/>
      <c r="DN19" s="1020"/>
      <c r="DO19" s="1020"/>
      <c r="DP19" s="1021"/>
      <c r="DQ19" s="1019"/>
      <c r="DR19" s="1020"/>
      <c r="DS19" s="1020"/>
      <c r="DT19" s="1020"/>
      <c r="DU19" s="1021"/>
      <c r="DV19" s="1022"/>
      <c r="DW19" s="1023"/>
      <c r="DX19" s="1023"/>
      <c r="DY19" s="1023"/>
      <c r="DZ19" s="1024"/>
      <c r="EA19" s="207"/>
    </row>
    <row r="20" spans="1:131" s="208" customFormat="1" ht="26.25" customHeight="1">
      <c r="A20" s="214">
        <v>14</v>
      </c>
      <c r="B20" s="1072"/>
      <c r="C20" s="1073"/>
      <c r="D20" s="1073"/>
      <c r="E20" s="1073"/>
      <c r="F20" s="1073"/>
      <c r="G20" s="1073"/>
      <c r="H20" s="1073"/>
      <c r="I20" s="1073"/>
      <c r="J20" s="1073"/>
      <c r="K20" s="1073"/>
      <c r="L20" s="1073"/>
      <c r="M20" s="1073"/>
      <c r="N20" s="1073"/>
      <c r="O20" s="1073"/>
      <c r="P20" s="1074"/>
      <c r="Q20" s="1078"/>
      <c r="R20" s="1079"/>
      <c r="S20" s="1079"/>
      <c r="T20" s="1079"/>
      <c r="U20" s="1079"/>
      <c r="V20" s="1079"/>
      <c r="W20" s="1079"/>
      <c r="X20" s="1079"/>
      <c r="Y20" s="1079"/>
      <c r="Z20" s="1079"/>
      <c r="AA20" s="1079"/>
      <c r="AB20" s="1079"/>
      <c r="AC20" s="1079"/>
      <c r="AD20" s="1079"/>
      <c r="AE20" s="1080"/>
      <c r="AF20" s="1049"/>
      <c r="AG20" s="1050"/>
      <c r="AH20" s="1050"/>
      <c r="AI20" s="1050"/>
      <c r="AJ20" s="1051"/>
      <c r="AK20" s="1121"/>
      <c r="AL20" s="1122"/>
      <c r="AM20" s="1122"/>
      <c r="AN20" s="1122"/>
      <c r="AO20" s="1122"/>
      <c r="AP20" s="1122"/>
      <c r="AQ20" s="1122"/>
      <c r="AR20" s="1122"/>
      <c r="AS20" s="1122"/>
      <c r="AT20" s="1122"/>
      <c r="AU20" s="1119"/>
      <c r="AV20" s="1119"/>
      <c r="AW20" s="1119"/>
      <c r="AX20" s="1119"/>
      <c r="AY20" s="1120"/>
      <c r="AZ20" s="205"/>
      <c r="BA20" s="205"/>
      <c r="BB20" s="205"/>
      <c r="BC20" s="205"/>
      <c r="BD20" s="205"/>
      <c r="BE20" s="206"/>
      <c r="BF20" s="206"/>
      <c r="BG20" s="206"/>
      <c r="BH20" s="206"/>
      <c r="BI20" s="206"/>
      <c r="BJ20" s="206"/>
      <c r="BK20" s="206"/>
      <c r="BL20" s="206"/>
      <c r="BM20" s="206"/>
      <c r="BN20" s="206"/>
      <c r="BO20" s="206"/>
      <c r="BP20" s="206"/>
      <c r="BQ20" s="215">
        <v>14</v>
      </c>
      <c r="BR20" s="216"/>
      <c r="BS20" s="1044"/>
      <c r="BT20" s="1045"/>
      <c r="BU20" s="1045"/>
      <c r="BV20" s="1045"/>
      <c r="BW20" s="1045"/>
      <c r="BX20" s="1045"/>
      <c r="BY20" s="1045"/>
      <c r="BZ20" s="1045"/>
      <c r="CA20" s="1045"/>
      <c r="CB20" s="1045"/>
      <c r="CC20" s="1045"/>
      <c r="CD20" s="1045"/>
      <c r="CE20" s="1045"/>
      <c r="CF20" s="1045"/>
      <c r="CG20" s="1046"/>
      <c r="CH20" s="1019"/>
      <c r="CI20" s="1020"/>
      <c r="CJ20" s="1020"/>
      <c r="CK20" s="1020"/>
      <c r="CL20" s="1021"/>
      <c r="CM20" s="1019"/>
      <c r="CN20" s="1020"/>
      <c r="CO20" s="1020"/>
      <c r="CP20" s="1020"/>
      <c r="CQ20" s="1021"/>
      <c r="CR20" s="1019"/>
      <c r="CS20" s="1020"/>
      <c r="CT20" s="1020"/>
      <c r="CU20" s="1020"/>
      <c r="CV20" s="1021"/>
      <c r="CW20" s="1019"/>
      <c r="CX20" s="1020"/>
      <c r="CY20" s="1020"/>
      <c r="CZ20" s="1020"/>
      <c r="DA20" s="1021"/>
      <c r="DB20" s="1019"/>
      <c r="DC20" s="1020"/>
      <c r="DD20" s="1020"/>
      <c r="DE20" s="1020"/>
      <c r="DF20" s="1021"/>
      <c r="DG20" s="1019"/>
      <c r="DH20" s="1020"/>
      <c r="DI20" s="1020"/>
      <c r="DJ20" s="1020"/>
      <c r="DK20" s="1021"/>
      <c r="DL20" s="1019"/>
      <c r="DM20" s="1020"/>
      <c r="DN20" s="1020"/>
      <c r="DO20" s="1020"/>
      <c r="DP20" s="1021"/>
      <c r="DQ20" s="1019"/>
      <c r="DR20" s="1020"/>
      <c r="DS20" s="1020"/>
      <c r="DT20" s="1020"/>
      <c r="DU20" s="1021"/>
      <c r="DV20" s="1022"/>
      <c r="DW20" s="1023"/>
      <c r="DX20" s="1023"/>
      <c r="DY20" s="1023"/>
      <c r="DZ20" s="1024"/>
      <c r="EA20" s="207"/>
    </row>
    <row r="21" spans="1:131" s="208" customFormat="1" ht="26.25" customHeight="1" thickBot="1">
      <c r="A21" s="214">
        <v>15</v>
      </c>
      <c r="B21" s="1072"/>
      <c r="C21" s="1073"/>
      <c r="D21" s="1073"/>
      <c r="E21" s="1073"/>
      <c r="F21" s="1073"/>
      <c r="G21" s="1073"/>
      <c r="H21" s="1073"/>
      <c r="I21" s="1073"/>
      <c r="J21" s="1073"/>
      <c r="K21" s="1073"/>
      <c r="L21" s="1073"/>
      <c r="M21" s="1073"/>
      <c r="N21" s="1073"/>
      <c r="O21" s="1073"/>
      <c r="P21" s="1074"/>
      <c r="Q21" s="1078"/>
      <c r="R21" s="1079"/>
      <c r="S21" s="1079"/>
      <c r="T21" s="1079"/>
      <c r="U21" s="1079"/>
      <c r="V21" s="1079"/>
      <c r="W21" s="1079"/>
      <c r="X21" s="1079"/>
      <c r="Y21" s="1079"/>
      <c r="Z21" s="1079"/>
      <c r="AA21" s="1079"/>
      <c r="AB21" s="1079"/>
      <c r="AC21" s="1079"/>
      <c r="AD21" s="1079"/>
      <c r="AE21" s="1080"/>
      <c r="AF21" s="1049"/>
      <c r="AG21" s="1050"/>
      <c r="AH21" s="1050"/>
      <c r="AI21" s="1050"/>
      <c r="AJ21" s="1051"/>
      <c r="AK21" s="1121"/>
      <c r="AL21" s="1122"/>
      <c r="AM21" s="1122"/>
      <c r="AN21" s="1122"/>
      <c r="AO21" s="1122"/>
      <c r="AP21" s="1122"/>
      <c r="AQ21" s="1122"/>
      <c r="AR21" s="1122"/>
      <c r="AS21" s="1122"/>
      <c r="AT21" s="1122"/>
      <c r="AU21" s="1119"/>
      <c r="AV21" s="1119"/>
      <c r="AW21" s="1119"/>
      <c r="AX21" s="1119"/>
      <c r="AY21" s="1120"/>
      <c r="AZ21" s="205"/>
      <c r="BA21" s="205"/>
      <c r="BB21" s="205"/>
      <c r="BC21" s="205"/>
      <c r="BD21" s="205"/>
      <c r="BE21" s="206"/>
      <c r="BF21" s="206"/>
      <c r="BG21" s="206"/>
      <c r="BH21" s="206"/>
      <c r="BI21" s="206"/>
      <c r="BJ21" s="206"/>
      <c r="BK21" s="206"/>
      <c r="BL21" s="206"/>
      <c r="BM21" s="206"/>
      <c r="BN21" s="206"/>
      <c r="BO21" s="206"/>
      <c r="BP21" s="206"/>
      <c r="BQ21" s="215">
        <v>15</v>
      </c>
      <c r="BR21" s="216"/>
      <c r="BS21" s="1044"/>
      <c r="BT21" s="1045"/>
      <c r="BU21" s="1045"/>
      <c r="BV21" s="1045"/>
      <c r="BW21" s="1045"/>
      <c r="BX21" s="1045"/>
      <c r="BY21" s="1045"/>
      <c r="BZ21" s="1045"/>
      <c r="CA21" s="1045"/>
      <c r="CB21" s="1045"/>
      <c r="CC21" s="1045"/>
      <c r="CD21" s="1045"/>
      <c r="CE21" s="1045"/>
      <c r="CF21" s="1045"/>
      <c r="CG21" s="1046"/>
      <c r="CH21" s="1019"/>
      <c r="CI21" s="1020"/>
      <c r="CJ21" s="1020"/>
      <c r="CK21" s="1020"/>
      <c r="CL21" s="1021"/>
      <c r="CM21" s="1019"/>
      <c r="CN21" s="1020"/>
      <c r="CO21" s="1020"/>
      <c r="CP21" s="1020"/>
      <c r="CQ21" s="1021"/>
      <c r="CR21" s="1019"/>
      <c r="CS21" s="1020"/>
      <c r="CT21" s="1020"/>
      <c r="CU21" s="1020"/>
      <c r="CV21" s="1021"/>
      <c r="CW21" s="1019"/>
      <c r="CX21" s="1020"/>
      <c r="CY21" s="1020"/>
      <c r="CZ21" s="1020"/>
      <c r="DA21" s="1021"/>
      <c r="DB21" s="1019"/>
      <c r="DC21" s="1020"/>
      <c r="DD21" s="1020"/>
      <c r="DE21" s="1020"/>
      <c r="DF21" s="1021"/>
      <c r="DG21" s="1019"/>
      <c r="DH21" s="1020"/>
      <c r="DI21" s="1020"/>
      <c r="DJ21" s="1020"/>
      <c r="DK21" s="1021"/>
      <c r="DL21" s="1019"/>
      <c r="DM21" s="1020"/>
      <c r="DN21" s="1020"/>
      <c r="DO21" s="1020"/>
      <c r="DP21" s="1021"/>
      <c r="DQ21" s="1019"/>
      <c r="DR21" s="1020"/>
      <c r="DS21" s="1020"/>
      <c r="DT21" s="1020"/>
      <c r="DU21" s="1021"/>
      <c r="DV21" s="1022"/>
      <c r="DW21" s="1023"/>
      <c r="DX21" s="1023"/>
      <c r="DY21" s="1023"/>
      <c r="DZ21" s="1024"/>
      <c r="EA21" s="207"/>
    </row>
    <row r="22" spans="1:131" s="208" customFormat="1" ht="26.25" customHeight="1">
      <c r="A22" s="214">
        <v>16</v>
      </c>
      <c r="B22" s="1072"/>
      <c r="C22" s="1073"/>
      <c r="D22" s="1073"/>
      <c r="E22" s="1073"/>
      <c r="F22" s="1073"/>
      <c r="G22" s="1073"/>
      <c r="H22" s="1073"/>
      <c r="I22" s="1073"/>
      <c r="J22" s="1073"/>
      <c r="K22" s="1073"/>
      <c r="L22" s="1073"/>
      <c r="M22" s="1073"/>
      <c r="N22" s="1073"/>
      <c r="O22" s="1073"/>
      <c r="P22" s="1074"/>
      <c r="Q22" s="1116"/>
      <c r="R22" s="1117"/>
      <c r="S22" s="1117"/>
      <c r="T22" s="1117"/>
      <c r="U22" s="1117"/>
      <c r="V22" s="1117"/>
      <c r="W22" s="1117"/>
      <c r="X22" s="1117"/>
      <c r="Y22" s="1117"/>
      <c r="Z22" s="1117"/>
      <c r="AA22" s="1117"/>
      <c r="AB22" s="1117"/>
      <c r="AC22" s="1117"/>
      <c r="AD22" s="1117"/>
      <c r="AE22" s="1118"/>
      <c r="AF22" s="1049"/>
      <c r="AG22" s="1050"/>
      <c r="AH22" s="1050"/>
      <c r="AI22" s="1050"/>
      <c r="AJ22" s="1051"/>
      <c r="AK22" s="1112"/>
      <c r="AL22" s="1113"/>
      <c r="AM22" s="1113"/>
      <c r="AN22" s="1113"/>
      <c r="AO22" s="1113"/>
      <c r="AP22" s="1113"/>
      <c r="AQ22" s="1113"/>
      <c r="AR22" s="1113"/>
      <c r="AS22" s="1113"/>
      <c r="AT22" s="1113"/>
      <c r="AU22" s="1114"/>
      <c r="AV22" s="1114"/>
      <c r="AW22" s="1114"/>
      <c r="AX22" s="1114"/>
      <c r="AY22" s="1115"/>
      <c r="AZ22" s="1070" t="s">
        <v>367</v>
      </c>
      <c r="BA22" s="1070"/>
      <c r="BB22" s="1070"/>
      <c r="BC22" s="1070"/>
      <c r="BD22" s="1071"/>
      <c r="BE22" s="206"/>
      <c r="BF22" s="206"/>
      <c r="BG22" s="206"/>
      <c r="BH22" s="206"/>
      <c r="BI22" s="206"/>
      <c r="BJ22" s="206"/>
      <c r="BK22" s="206"/>
      <c r="BL22" s="206"/>
      <c r="BM22" s="206"/>
      <c r="BN22" s="206"/>
      <c r="BO22" s="206"/>
      <c r="BP22" s="206"/>
      <c r="BQ22" s="215">
        <v>16</v>
      </c>
      <c r="BR22" s="216"/>
      <c r="BS22" s="1044"/>
      <c r="BT22" s="1045"/>
      <c r="BU22" s="1045"/>
      <c r="BV22" s="1045"/>
      <c r="BW22" s="1045"/>
      <c r="BX22" s="1045"/>
      <c r="BY22" s="1045"/>
      <c r="BZ22" s="1045"/>
      <c r="CA22" s="1045"/>
      <c r="CB22" s="1045"/>
      <c r="CC22" s="1045"/>
      <c r="CD22" s="1045"/>
      <c r="CE22" s="1045"/>
      <c r="CF22" s="1045"/>
      <c r="CG22" s="1046"/>
      <c r="CH22" s="1019"/>
      <c r="CI22" s="1020"/>
      <c r="CJ22" s="1020"/>
      <c r="CK22" s="1020"/>
      <c r="CL22" s="1021"/>
      <c r="CM22" s="1019"/>
      <c r="CN22" s="1020"/>
      <c r="CO22" s="1020"/>
      <c r="CP22" s="1020"/>
      <c r="CQ22" s="1021"/>
      <c r="CR22" s="1019"/>
      <c r="CS22" s="1020"/>
      <c r="CT22" s="1020"/>
      <c r="CU22" s="1020"/>
      <c r="CV22" s="1021"/>
      <c r="CW22" s="1019"/>
      <c r="CX22" s="1020"/>
      <c r="CY22" s="1020"/>
      <c r="CZ22" s="1020"/>
      <c r="DA22" s="1021"/>
      <c r="DB22" s="1019"/>
      <c r="DC22" s="1020"/>
      <c r="DD22" s="1020"/>
      <c r="DE22" s="1020"/>
      <c r="DF22" s="1021"/>
      <c r="DG22" s="1019"/>
      <c r="DH22" s="1020"/>
      <c r="DI22" s="1020"/>
      <c r="DJ22" s="1020"/>
      <c r="DK22" s="1021"/>
      <c r="DL22" s="1019"/>
      <c r="DM22" s="1020"/>
      <c r="DN22" s="1020"/>
      <c r="DO22" s="1020"/>
      <c r="DP22" s="1021"/>
      <c r="DQ22" s="1019"/>
      <c r="DR22" s="1020"/>
      <c r="DS22" s="1020"/>
      <c r="DT22" s="1020"/>
      <c r="DU22" s="1021"/>
      <c r="DV22" s="1022"/>
      <c r="DW22" s="1023"/>
      <c r="DX22" s="1023"/>
      <c r="DY22" s="1023"/>
      <c r="DZ22" s="1024"/>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103">
        <v>44576</v>
      </c>
      <c r="R23" s="1104"/>
      <c r="S23" s="1104"/>
      <c r="T23" s="1104"/>
      <c r="U23" s="1104"/>
      <c r="V23" s="1104">
        <v>42449</v>
      </c>
      <c r="W23" s="1104"/>
      <c r="X23" s="1104"/>
      <c r="Y23" s="1104"/>
      <c r="Z23" s="1104"/>
      <c r="AA23" s="1104">
        <v>2127</v>
      </c>
      <c r="AB23" s="1104"/>
      <c r="AC23" s="1104"/>
      <c r="AD23" s="1104"/>
      <c r="AE23" s="1105"/>
      <c r="AF23" s="1106">
        <v>2060</v>
      </c>
      <c r="AG23" s="1104"/>
      <c r="AH23" s="1104"/>
      <c r="AI23" s="1104"/>
      <c r="AJ23" s="1107"/>
      <c r="AK23" s="1108"/>
      <c r="AL23" s="1109"/>
      <c r="AM23" s="1109"/>
      <c r="AN23" s="1109"/>
      <c r="AO23" s="1109"/>
      <c r="AP23" s="1104">
        <v>40305</v>
      </c>
      <c r="AQ23" s="1104"/>
      <c r="AR23" s="1104"/>
      <c r="AS23" s="1104"/>
      <c r="AT23" s="1104"/>
      <c r="AU23" s="1110"/>
      <c r="AV23" s="1110"/>
      <c r="AW23" s="1110"/>
      <c r="AX23" s="1110"/>
      <c r="AY23" s="1111"/>
      <c r="AZ23" s="1100" t="s">
        <v>413</v>
      </c>
      <c r="BA23" s="1101"/>
      <c r="BB23" s="1101"/>
      <c r="BC23" s="1101"/>
      <c r="BD23" s="1102"/>
      <c r="BE23" s="206"/>
      <c r="BF23" s="206"/>
      <c r="BG23" s="206"/>
      <c r="BH23" s="206"/>
      <c r="BI23" s="206"/>
      <c r="BJ23" s="206"/>
      <c r="BK23" s="206"/>
      <c r="BL23" s="206"/>
      <c r="BM23" s="206"/>
      <c r="BN23" s="206"/>
      <c r="BO23" s="206"/>
      <c r="BP23" s="206"/>
      <c r="BQ23" s="215">
        <v>17</v>
      </c>
      <c r="BR23" s="216"/>
      <c r="BS23" s="1044"/>
      <c r="BT23" s="1045"/>
      <c r="BU23" s="1045"/>
      <c r="BV23" s="1045"/>
      <c r="BW23" s="1045"/>
      <c r="BX23" s="1045"/>
      <c r="BY23" s="1045"/>
      <c r="BZ23" s="1045"/>
      <c r="CA23" s="1045"/>
      <c r="CB23" s="1045"/>
      <c r="CC23" s="1045"/>
      <c r="CD23" s="1045"/>
      <c r="CE23" s="1045"/>
      <c r="CF23" s="1045"/>
      <c r="CG23" s="1046"/>
      <c r="CH23" s="1019"/>
      <c r="CI23" s="1020"/>
      <c r="CJ23" s="1020"/>
      <c r="CK23" s="1020"/>
      <c r="CL23" s="1021"/>
      <c r="CM23" s="1019"/>
      <c r="CN23" s="1020"/>
      <c r="CO23" s="1020"/>
      <c r="CP23" s="1020"/>
      <c r="CQ23" s="1021"/>
      <c r="CR23" s="1019"/>
      <c r="CS23" s="1020"/>
      <c r="CT23" s="1020"/>
      <c r="CU23" s="1020"/>
      <c r="CV23" s="1021"/>
      <c r="CW23" s="1019"/>
      <c r="CX23" s="1020"/>
      <c r="CY23" s="1020"/>
      <c r="CZ23" s="1020"/>
      <c r="DA23" s="1021"/>
      <c r="DB23" s="1019"/>
      <c r="DC23" s="1020"/>
      <c r="DD23" s="1020"/>
      <c r="DE23" s="1020"/>
      <c r="DF23" s="1021"/>
      <c r="DG23" s="1019"/>
      <c r="DH23" s="1020"/>
      <c r="DI23" s="1020"/>
      <c r="DJ23" s="1020"/>
      <c r="DK23" s="1021"/>
      <c r="DL23" s="1019"/>
      <c r="DM23" s="1020"/>
      <c r="DN23" s="1020"/>
      <c r="DO23" s="1020"/>
      <c r="DP23" s="1021"/>
      <c r="DQ23" s="1019"/>
      <c r="DR23" s="1020"/>
      <c r="DS23" s="1020"/>
      <c r="DT23" s="1020"/>
      <c r="DU23" s="1021"/>
      <c r="DV23" s="1022"/>
      <c r="DW23" s="1023"/>
      <c r="DX23" s="1023"/>
      <c r="DY23" s="1023"/>
      <c r="DZ23" s="1024"/>
      <c r="EA23" s="207"/>
    </row>
    <row r="24" spans="1:131" s="208" customFormat="1" ht="26.25" customHeight="1">
      <c r="A24" s="1099" t="s">
        <v>370</v>
      </c>
      <c r="B24" s="1099"/>
      <c r="C24" s="1099"/>
      <c r="D24" s="1099"/>
      <c r="E24" s="1099"/>
      <c r="F24" s="1099"/>
      <c r="G24" s="1099"/>
      <c r="H24" s="1099"/>
      <c r="I24" s="1099"/>
      <c r="J24" s="1099"/>
      <c r="K24" s="1099"/>
      <c r="L24" s="1099"/>
      <c r="M24" s="1099"/>
      <c r="N24" s="1099"/>
      <c r="O24" s="1099"/>
      <c r="P24" s="1099"/>
      <c r="Q24" s="1099"/>
      <c r="R24" s="1099"/>
      <c r="S24" s="1099"/>
      <c r="T24" s="1099"/>
      <c r="U24" s="1099"/>
      <c r="V24" s="1099"/>
      <c r="W24" s="1099"/>
      <c r="X24" s="1099"/>
      <c r="Y24" s="1099"/>
      <c r="Z24" s="1099"/>
      <c r="AA24" s="1099"/>
      <c r="AB24" s="1099"/>
      <c r="AC24" s="1099"/>
      <c r="AD24" s="1099"/>
      <c r="AE24" s="1099"/>
      <c r="AF24" s="1099"/>
      <c r="AG24" s="1099"/>
      <c r="AH24" s="1099"/>
      <c r="AI24" s="1099"/>
      <c r="AJ24" s="1099"/>
      <c r="AK24" s="1099"/>
      <c r="AL24" s="1099"/>
      <c r="AM24" s="1099"/>
      <c r="AN24" s="1099"/>
      <c r="AO24" s="1099"/>
      <c r="AP24" s="1099"/>
      <c r="AQ24" s="1099"/>
      <c r="AR24" s="1099"/>
      <c r="AS24" s="1099"/>
      <c r="AT24" s="1099"/>
      <c r="AU24" s="1099"/>
      <c r="AV24" s="1099"/>
      <c r="AW24" s="1099"/>
      <c r="AX24" s="1099"/>
      <c r="AY24" s="1099"/>
      <c r="AZ24" s="205"/>
      <c r="BA24" s="205"/>
      <c r="BB24" s="205"/>
      <c r="BC24" s="205"/>
      <c r="BD24" s="205"/>
      <c r="BE24" s="206"/>
      <c r="BF24" s="206"/>
      <c r="BG24" s="206"/>
      <c r="BH24" s="206"/>
      <c r="BI24" s="206"/>
      <c r="BJ24" s="206"/>
      <c r="BK24" s="206"/>
      <c r="BL24" s="206"/>
      <c r="BM24" s="206"/>
      <c r="BN24" s="206"/>
      <c r="BO24" s="206"/>
      <c r="BP24" s="206"/>
      <c r="BQ24" s="215">
        <v>18</v>
      </c>
      <c r="BR24" s="216"/>
      <c r="BS24" s="1044"/>
      <c r="BT24" s="1045"/>
      <c r="BU24" s="1045"/>
      <c r="BV24" s="1045"/>
      <c r="BW24" s="1045"/>
      <c r="BX24" s="1045"/>
      <c r="BY24" s="1045"/>
      <c r="BZ24" s="1045"/>
      <c r="CA24" s="1045"/>
      <c r="CB24" s="1045"/>
      <c r="CC24" s="1045"/>
      <c r="CD24" s="1045"/>
      <c r="CE24" s="1045"/>
      <c r="CF24" s="1045"/>
      <c r="CG24" s="1046"/>
      <c r="CH24" s="1019"/>
      <c r="CI24" s="1020"/>
      <c r="CJ24" s="1020"/>
      <c r="CK24" s="1020"/>
      <c r="CL24" s="1021"/>
      <c r="CM24" s="1019"/>
      <c r="CN24" s="1020"/>
      <c r="CO24" s="1020"/>
      <c r="CP24" s="1020"/>
      <c r="CQ24" s="1021"/>
      <c r="CR24" s="1019"/>
      <c r="CS24" s="1020"/>
      <c r="CT24" s="1020"/>
      <c r="CU24" s="1020"/>
      <c r="CV24" s="1021"/>
      <c r="CW24" s="1019"/>
      <c r="CX24" s="1020"/>
      <c r="CY24" s="1020"/>
      <c r="CZ24" s="1020"/>
      <c r="DA24" s="1021"/>
      <c r="DB24" s="1019"/>
      <c r="DC24" s="1020"/>
      <c r="DD24" s="1020"/>
      <c r="DE24" s="1020"/>
      <c r="DF24" s="1021"/>
      <c r="DG24" s="1019"/>
      <c r="DH24" s="1020"/>
      <c r="DI24" s="1020"/>
      <c r="DJ24" s="1020"/>
      <c r="DK24" s="1021"/>
      <c r="DL24" s="1019"/>
      <c r="DM24" s="1020"/>
      <c r="DN24" s="1020"/>
      <c r="DO24" s="1020"/>
      <c r="DP24" s="1021"/>
      <c r="DQ24" s="1019"/>
      <c r="DR24" s="1020"/>
      <c r="DS24" s="1020"/>
      <c r="DT24" s="1020"/>
      <c r="DU24" s="1021"/>
      <c r="DV24" s="1022"/>
      <c r="DW24" s="1023"/>
      <c r="DX24" s="1023"/>
      <c r="DY24" s="1023"/>
      <c r="DZ24" s="1024"/>
      <c r="EA24" s="207"/>
    </row>
    <row r="25" spans="1:131" s="200" customFormat="1" ht="26.25" customHeight="1" thickBot="1">
      <c r="A25" s="1098" t="s">
        <v>371</v>
      </c>
      <c r="B25" s="1098"/>
      <c r="C25" s="1098"/>
      <c r="D25" s="1098"/>
      <c r="E25" s="1098"/>
      <c r="F25" s="1098"/>
      <c r="G25" s="1098"/>
      <c r="H25" s="1098"/>
      <c r="I25" s="1098"/>
      <c r="J25" s="1098"/>
      <c r="K25" s="1098"/>
      <c r="L25" s="1098"/>
      <c r="M25" s="1098"/>
      <c r="N25" s="1098"/>
      <c r="O25" s="1098"/>
      <c r="P25" s="1098"/>
      <c r="Q25" s="1098"/>
      <c r="R25" s="1098"/>
      <c r="S25" s="1098"/>
      <c r="T25" s="1098"/>
      <c r="U25" s="1098"/>
      <c r="V25" s="1098"/>
      <c r="W25" s="1098"/>
      <c r="X25" s="1098"/>
      <c r="Y25" s="1098"/>
      <c r="Z25" s="1098"/>
      <c r="AA25" s="1098"/>
      <c r="AB25" s="1098"/>
      <c r="AC25" s="1098"/>
      <c r="AD25" s="1098"/>
      <c r="AE25" s="1098"/>
      <c r="AF25" s="1098"/>
      <c r="AG25" s="1098"/>
      <c r="AH25" s="1098"/>
      <c r="AI25" s="1098"/>
      <c r="AJ25" s="1098"/>
      <c r="AK25" s="1098"/>
      <c r="AL25" s="1098"/>
      <c r="AM25" s="1098"/>
      <c r="AN25" s="1098"/>
      <c r="AO25" s="1098"/>
      <c r="AP25" s="1098"/>
      <c r="AQ25" s="1098"/>
      <c r="AR25" s="1098"/>
      <c r="AS25" s="1098"/>
      <c r="AT25" s="1098"/>
      <c r="AU25" s="1098"/>
      <c r="AV25" s="1098"/>
      <c r="AW25" s="1098"/>
      <c r="AX25" s="1098"/>
      <c r="AY25" s="1098"/>
      <c r="AZ25" s="1098"/>
      <c r="BA25" s="1098"/>
      <c r="BB25" s="1098"/>
      <c r="BC25" s="1098"/>
      <c r="BD25" s="1098"/>
      <c r="BE25" s="1098"/>
      <c r="BF25" s="1098"/>
      <c r="BG25" s="1098"/>
      <c r="BH25" s="1098"/>
      <c r="BI25" s="1098"/>
      <c r="BJ25" s="205"/>
      <c r="BK25" s="205"/>
      <c r="BL25" s="205"/>
      <c r="BM25" s="205"/>
      <c r="BN25" s="205"/>
      <c r="BO25" s="218"/>
      <c r="BP25" s="218"/>
      <c r="BQ25" s="215">
        <v>19</v>
      </c>
      <c r="BR25" s="216"/>
      <c r="BS25" s="1044"/>
      <c r="BT25" s="1045"/>
      <c r="BU25" s="1045"/>
      <c r="BV25" s="1045"/>
      <c r="BW25" s="1045"/>
      <c r="BX25" s="1045"/>
      <c r="BY25" s="1045"/>
      <c r="BZ25" s="1045"/>
      <c r="CA25" s="1045"/>
      <c r="CB25" s="1045"/>
      <c r="CC25" s="1045"/>
      <c r="CD25" s="1045"/>
      <c r="CE25" s="1045"/>
      <c r="CF25" s="1045"/>
      <c r="CG25" s="1046"/>
      <c r="CH25" s="1019"/>
      <c r="CI25" s="1020"/>
      <c r="CJ25" s="1020"/>
      <c r="CK25" s="1020"/>
      <c r="CL25" s="1021"/>
      <c r="CM25" s="1019"/>
      <c r="CN25" s="1020"/>
      <c r="CO25" s="1020"/>
      <c r="CP25" s="1020"/>
      <c r="CQ25" s="1021"/>
      <c r="CR25" s="1019"/>
      <c r="CS25" s="1020"/>
      <c r="CT25" s="1020"/>
      <c r="CU25" s="1020"/>
      <c r="CV25" s="1021"/>
      <c r="CW25" s="1019"/>
      <c r="CX25" s="1020"/>
      <c r="CY25" s="1020"/>
      <c r="CZ25" s="1020"/>
      <c r="DA25" s="1021"/>
      <c r="DB25" s="1019"/>
      <c r="DC25" s="1020"/>
      <c r="DD25" s="1020"/>
      <c r="DE25" s="1020"/>
      <c r="DF25" s="1021"/>
      <c r="DG25" s="1019"/>
      <c r="DH25" s="1020"/>
      <c r="DI25" s="1020"/>
      <c r="DJ25" s="1020"/>
      <c r="DK25" s="1021"/>
      <c r="DL25" s="1019"/>
      <c r="DM25" s="1020"/>
      <c r="DN25" s="1020"/>
      <c r="DO25" s="1020"/>
      <c r="DP25" s="1021"/>
      <c r="DQ25" s="1019"/>
      <c r="DR25" s="1020"/>
      <c r="DS25" s="1020"/>
      <c r="DT25" s="1020"/>
      <c r="DU25" s="1021"/>
      <c r="DV25" s="1022"/>
      <c r="DW25" s="1023"/>
      <c r="DX25" s="1023"/>
      <c r="DY25" s="1023"/>
      <c r="DZ25" s="1024"/>
      <c r="EA25" s="199"/>
    </row>
    <row r="26" spans="1:131" s="200" customFormat="1" ht="26.25" customHeight="1">
      <c r="A26" s="1025" t="s">
        <v>349</v>
      </c>
      <c r="B26" s="1026"/>
      <c r="C26" s="1026"/>
      <c r="D26" s="1026"/>
      <c r="E26" s="1026"/>
      <c r="F26" s="1026"/>
      <c r="G26" s="1026"/>
      <c r="H26" s="1026"/>
      <c r="I26" s="1026"/>
      <c r="J26" s="1026"/>
      <c r="K26" s="1026"/>
      <c r="L26" s="1026"/>
      <c r="M26" s="1026"/>
      <c r="N26" s="1026"/>
      <c r="O26" s="1026"/>
      <c r="P26" s="1027"/>
      <c r="Q26" s="1031" t="s">
        <v>372</v>
      </c>
      <c r="R26" s="1032"/>
      <c r="S26" s="1032"/>
      <c r="T26" s="1032"/>
      <c r="U26" s="1033"/>
      <c r="V26" s="1031" t="s">
        <v>373</v>
      </c>
      <c r="W26" s="1032"/>
      <c r="X26" s="1032"/>
      <c r="Y26" s="1032"/>
      <c r="Z26" s="1033"/>
      <c r="AA26" s="1031" t="s">
        <v>374</v>
      </c>
      <c r="AB26" s="1032"/>
      <c r="AC26" s="1032"/>
      <c r="AD26" s="1032"/>
      <c r="AE26" s="1032"/>
      <c r="AF26" s="1094" t="s">
        <v>375</v>
      </c>
      <c r="AG26" s="1038"/>
      <c r="AH26" s="1038"/>
      <c r="AI26" s="1038"/>
      <c r="AJ26" s="1095"/>
      <c r="AK26" s="1032" t="s">
        <v>376</v>
      </c>
      <c r="AL26" s="1032"/>
      <c r="AM26" s="1032"/>
      <c r="AN26" s="1032"/>
      <c r="AO26" s="1033"/>
      <c r="AP26" s="1031" t="s">
        <v>377</v>
      </c>
      <c r="AQ26" s="1032"/>
      <c r="AR26" s="1032"/>
      <c r="AS26" s="1032"/>
      <c r="AT26" s="1033"/>
      <c r="AU26" s="1031" t="s">
        <v>378</v>
      </c>
      <c r="AV26" s="1032"/>
      <c r="AW26" s="1032"/>
      <c r="AX26" s="1032"/>
      <c r="AY26" s="1033"/>
      <c r="AZ26" s="1031" t="s">
        <v>379</v>
      </c>
      <c r="BA26" s="1032"/>
      <c r="BB26" s="1032"/>
      <c r="BC26" s="1032"/>
      <c r="BD26" s="1033"/>
      <c r="BE26" s="1031" t="s">
        <v>356</v>
      </c>
      <c r="BF26" s="1032"/>
      <c r="BG26" s="1032"/>
      <c r="BH26" s="1032"/>
      <c r="BI26" s="1047"/>
      <c r="BJ26" s="205"/>
      <c r="BK26" s="205"/>
      <c r="BL26" s="205"/>
      <c r="BM26" s="205"/>
      <c r="BN26" s="205"/>
      <c r="BO26" s="218"/>
      <c r="BP26" s="218"/>
      <c r="BQ26" s="215">
        <v>20</v>
      </c>
      <c r="BR26" s="216"/>
      <c r="BS26" s="1044"/>
      <c r="BT26" s="1045"/>
      <c r="BU26" s="1045"/>
      <c r="BV26" s="1045"/>
      <c r="BW26" s="1045"/>
      <c r="BX26" s="1045"/>
      <c r="BY26" s="1045"/>
      <c r="BZ26" s="1045"/>
      <c r="CA26" s="1045"/>
      <c r="CB26" s="1045"/>
      <c r="CC26" s="1045"/>
      <c r="CD26" s="1045"/>
      <c r="CE26" s="1045"/>
      <c r="CF26" s="1045"/>
      <c r="CG26" s="1046"/>
      <c r="CH26" s="1019"/>
      <c r="CI26" s="1020"/>
      <c r="CJ26" s="1020"/>
      <c r="CK26" s="1020"/>
      <c r="CL26" s="1021"/>
      <c r="CM26" s="1019"/>
      <c r="CN26" s="1020"/>
      <c r="CO26" s="1020"/>
      <c r="CP26" s="1020"/>
      <c r="CQ26" s="1021"/>
      <c r="CR26" s="1019"/>
      <c r="CS26" s="1020"/>
      <c r="CT26" s="1020"/>
      <c r="CU26" s="1020"/>
      <c r="CV26" s="1021"/>
      <c r="CW26" s="1019"/>
      <c r="CX26" s="1020"/>
      <c r="CY26" s="1020"/>
      <c r="CZ26" s="1020"/>
      <c r="DA26" s="1021"/>
      <c r="DB26" s="1019"/>
      <c r="DC26" s="1020"/>
      <c r="DD26" s="1020"/>
      <c r="DE26" s="1020"/>
      <c r="DF26" s="1021"/>
      <c r="DG26" s="1019"/>
      <c r="DH26" s="1020"/>
      <c r="DI26" s="1020"/>
      <c r="DJ26" s="1020"/>
      <c r="DK26" s="1021"/>
      <c r="DL26" s="1019"/>
      <c r="DM26" s="1020"/>
      <c r="DN26" s="1020"/>
      <c r="DO26" s="1020"/>
      <c r="DP26" s="1021"/>
      <c r="DQ26" s="1019"/>
      <c r="DR26" s="1020"/>
      <c r="DS26" s="1020"/>
      <c r="DT26" s="1020"/>
      <c r="DU26" s="1021"/>
      <c r="DV26" s="1022"/>
      <c r="DW26" s="1023"/>
      <c r="DX26" s="1023"/>
      <c r="DY26" s="1023"/>
      <c r="DZ26" s="1024"/>
      <c r="EA26" s="199"/>
    </row>
    <row r="27" spans="1:131" s="200" customFormat="1" ht="26.25" customHeight="1" thickBot="1">
      <c r="A27" s="1028"/>
      <c r="B27" s="1029"/>
      <c r="C27" s="1029"/>
      <c r="D27" s="1029"/>
      <c r="E27" s="1029"/>
      <c r="F27" s="1029"/>
      <c r="G27" s="1029"/>
      <c r="H27" s="1029"/>
      <c r="I27" s="1029"/>
      <c r="J27" s="1029"/>
      <c r="K27" s="1029"/>
      <c r="L27" s="1029"/>
      <c r="M27" s="1029"/>
      <c r="N27" s="1029"/>
      <c r="O27" s="1029"/>
      <c r="P27" s="1030"/>
      <c r="Q27" s="1034"/>
      <c r="R27" s="1035"/>
      <c r="S27" s="1035"/>
      <c r="T27" s="1035"/>
      <c r="U27" s="1036"/>
      <c r="V27" s="1034"/>
      <c r="W27" s="1035"/>
      <c r="X27" s="1035"/>
      <c r="Y27" s="1035"/>
      <c r="Z27" s="1036"/>
      <c r="AA27" s="1034"/>
      <c r="AB27" s="1035"/>
      <c r="AC27" s="1035"/>
      <c r="AD27" s="1035"/>
      <c r="AE27" s="1035"/>
      <c r="AF27" s="1096"/>
      <c r="AG27" s="1041"/>
      <c r="AH27" s="1041"/>
      <c r="AI27" s="1041"/>
      <c r="AJ27" s="1097"/>
      <c r="AK27" s="1035"/>
      <c r="AL27" s="1035"/>
      <c r="AM27" s="1035"/>
      <c r="AN27" s="1035"/>
      <c r="AO27" s="1036"/>
      <c r="AP27" s="1034"/>
      <c r="AQ27" s="1035"/>
      <c r="AR27" s="1035"/>
      <c r="AS27" s="1035"/>
      <c r="AT27" s="1036"/>
      <c r="AU27" s="1034"/>
      <c r="AV27" s="1035"/>
      <c r="AW27" s="1035"/>
      <c r="AX27" s="1035"/>
      <c r="AY27" s="1036"/>
      <c r="AZ27" s="1034"/>
      <c r="BA27" s="1035"/>
      <c r="BB27" s="1035"/>
      <c r="BC27" s="1035"/>
      <c r="BD27" s="1036"/>
      <c r="BE27" s="1034"/>
      <c r="BF27" s="1035"/>
      <c r="BG27" s="1035"/>
      <c r="BH27" s="1035"/>
      <c r="BI27" s="1048"/>
      <c r="BJ27" s="205"/>
      <c r="BK27" s="205"/>
      <c r="BL27" s="205"/>
      <c r="BM27" s="205"/>
      <c r="BN27" s="205"/>
      <c r="BO27" s="218"/>
      <c r="BP27" s="218"/>
      <c r="BQ27" s="215">
        <v>21</v>
      </c>
      <c r="BR27" s="216"/>
      <c r="BS27" s="1044"/>
      <c r="BT27" s="1045"/>
      <c r="BU27" s="1045"/>
      <c r="BV27" s="1045"/>
      <c r="BW27" s="1045"/>
      <c r="BX27" s="1045"/>
      <c r="BY27" s="1045"/>
      <c r="BZ27" s="1045"/>
      <c r="CA27" s="1045"/>
      <c r="CB27" s="1045"/>
      <c r="CC27" s="1045"/>
      <c r="CD27" s="1045"/>
      <c r="CE27" s="1045"/>
      <c r="CF27" s="1045"/>
      <c r="CG27" s="1046"/>
      <c r="CH27" s="1019"/>
      <c r="CI27" s="1020"/>
      <c r="CJ27" s="1020"/>
      <c r="CK27" s="1020"/>
      <c r="CL27" s="1021"/>
      <c r="CM27" s="1019"/>
      <c r="CN27" s="1020"/>
      <c r="CO27" s="1020"/>
      <c r="CP27" s="1020"/>
      <c r="CQ27" s="1021"/>
      <c r="CR27" s="1019"/>
      <c r="CS27" s="1020"/>
      <c r="CT27" s="1020"/>
      <c r="CU27" s="1020"/>
      <c r="CV27" s="1021"/>
      <c r="CW27" s="1019"/>
      <c r="CX27" s="1020"/>
      <c r="CY27" s="1020"/>
      <c r="CZ27" s="1020"/>
      <c r="DA27" s="1021"/>
      <c r="DB27" s="1019"/>
      <c r="DC27" s="1020"/>
      <c r="DD27" s="1020"/>
      <c r="DE27" s="1020"/>
      <c r="DF27" s="1021"/>
      <c r="DG27" s="1019"/>
      <c r="DH27" s="1020"/>
      <c r="DI27" s="1020"/>
      <c r="DJ27" s="1020"/>
      <c r="DK27" s="1021"/>
      <c r="DL27" s="1019"/>
      <c r="DM27" s="1020"/>
      <c r="DN27" s="1020"/>
      <c r="DO27" s="1020"/>
      <c r="DP27" s="1021"/>
      <c r="DQ27" s="1019"/>
      <c r="DR27" s="1020"/>
      <c r="DS27" s="1020"/>
      <c r="DT27" s="1020"/>
      <c r="DU27" s="1021"/>
      <c r="DV27" s="1022"/>
      <c r="DW27" s="1023"/>
      <c r="DX27" s="1023"/>
      <c r="DY27" s="1023"/>
      <c r="DZ27" s="1024"/>
      <c r="EA27" s="199"/>
    </row>
    <row r="28" spans="1:131" s="200" customFormat="1" ht="26.25" customHeight="1" thickTop="1">
      <c r="A28" s="219">
        <v>1</v>
      </c>
      <c r="B28" s="1085" t="s">
        <v>380</v>
      </c>
      <c r="C28" s="1086"/>
      <c r="D28" s="1086"/>
      <c r="E28" s="1086"/>
      <c r="F28" s="1086"/>
      <c r="G28" s="1086"/>
      <c r="H28" s="1086"/>
      <c r="I28" s="1086"/>
      <c r="J28" s="1086"/>
      <c r="K28" s="1086"/>
      <c r="L28" s="1086"/>
      <c r="M28" s="1086"/>
      <c r="N28" s="1086"/>
      <c r="O28" s="1086"/>
      <c r="P28" s="1087"/>
      <c r="Q28" s="1088">
        <v>15182</v>
      </c>
      <c r="R28" s="1089"/>
      <c r="S28" s="1089"/>
      <c r="T28" s="1089"/>
      <c r="U28" s="1089"/>
      <c r="V28" s="1089">
        <v>14547</v>
      </c>
      <c r="W28" s="1089"/>
      <c r="X28" s="1089"/>
      <c r="Y28" s="1089"/>
      <c r="Z28" s="1089"/>
      <c r="AA28" s="1089">
        <v>635</v>
      </c>
      <c r="AB28" s="1089"/>
      <c r="AC28" s="1089"/>
      <c r="AD28" s="1089"/>
      <c r="AE28" s="1090"/>
      <c r="AF28" s="1091">
        <v>635</v>
      </c>
      <c r="AG28" s="1089"/>
      <c r="AH28" s="1089"/>
      <c r="AI28" s="1089"/>
      <c r="AJ28" s="1092"/>
      <c r="AK28" s="1093">
        <v>1431</v>
      </c>
      <c r="AL28" s="1081"/>
      <c r="AM28" s="1081"/>
      <c r="AN28" s="1081"/>
      <c r="AO28" s="1081"/>
      <c r="AP28" s="1081" t="s">
        <v>543</v>
      </c>
      <c r="AQ28" s="1081"/>
      <c r="AR28" s="1081"/>
      <c r="AS28" s="1081"/>
      <c r="AT28" s="1081"/>
      <c r="AU28" s="1081" t="s">
        <v>543</v>
      </c>
      <c r="AV28" s="1081"/>
      <c r="AW28" s="1081"/>
      <c r="AX28" s="1081"/>
      <c r="AY28" s="1081"/>
      <c r="AZ28" s="1082" t="s">
        <v>543</v>
      </c>
      <c r="BA28" s="1082"/>
      <c r="BB28" s="1082"/>
      <c r="BC28" s="1082"/>
      <c r="BD28" s="1082"/>
      <c r="BE28" s="1083"/>
      <c r="BF28" s="1083"/>
      <c r="BG28" s="1083"/>
      <c r="BH28" s="1083"/>
      <c r="BI28" s="1084"/>
      <c r="BJ28" s="205"/>
      <c r="BK28" s="205"/>
      <c r="BL28" s="205"/>
      <c r="BM28" s="205"/>
      <c r="BN28" s="205"/>
      <c r="BO28" s="218"/>
      <c r="BP28" s="218"/>
      <c r="BQ28" s="215">
        <v>22</v>
      </c>
      <c r="BR28" s="216"/>
      <c r="BS28" s="1044"/>
      <c r="BT28" s="1045"/>
      <c r="BU28" s="1045"/>
      <c r="BV28" s="1045"/>
      <c r="BW28" s="1045"/>
      <c r="BX28" s="1045"/>
      <c r="BY28" s="1045"/>
      <c r="BZ28" s="1045"/>
      <c r="CA28" s="1045"/>
      <c r="CB28" s="1045"/>
      <c r="CC28" s="1045"/>
      <c r="CD28" s="1045"/>
      <c r="CE28" s="1045"/>
      <c r="CF28" s="1045"/>
      <c r="CG28" s="1046"/>
      <c r="CH28" s="1019"/>
      <c r="CI28" s="1020"/>
      <c r="CJ28" s="1020"/>
      <c r="CK28" s="1020"/>
      <c r="CL28" s="1021"/>
      <c r="CM28" s="1019"/>
      <c r="CN28" s="1020"/>
      <c r="CO28" s="1020"/>
      <c r="CP28" s="1020"/>
      <c r="CQ28" s="1021"/>
      <c r="CR28" s="1019"/>
      <c r="CS28" s="1020"/>
      <c r="CT28" s="1020"/>
      <c r="CU28" s="1020"/>
      <c r="CV28" s="1021"/>
      <c r="CW28" s="1019"/>
      <c r="CX28" s="1020"/>
      <c r="CY28" s="1020"/>
      <c r="CZ28" s="1020"/>
      <c r="DA28" s="1021"/>
      <c r="DB28" s="1019"/>
      <c r="DC28" s="1020"/>
      <c r="DD28" s="1020"/>
      <c r="DE28" s="1020"/>
      <c r="DF28" s="1021"/>
      <c r="DG28" s="1019"/>
      <c r="DH28" s="1020"/>
      <c r="DI28" s="1020"/>
      <c r="DJ28" s="1020"/>
      <c r="DK28" s="1021"/>
      <c r="DL28" s="1019"/>
      <c r="DM28" s="1020"/>
      <c r="DN28" s="1020"/>
      <c r="DO28" s="1020"/>
      <c r="DP28" s="1021"/>
      <c r="DQ28" s="1019"/>
      <c r="DR28" s="1020"/>
      <c r="DS28" s="1020"/>
      <c r="DT28" s="1020"/>
      <c r="DU28" s="1021"/>
      <c r="DV28" s="1022"/>
      <c r="DW28" s="1023"/>
      <c r="DX28" s="1023"/>
      <c r="DY28" s="1023"/>
      <c r="DZ28" s="1024"/>
      <c r="EA28" s="199"/>
    </row>
    <row r="29" spans="1:131" s="200" customFormat="1" ht="26.25" customHeight="1">
      <c r="A29" s="219">
        <v>2</v>
      </c>
      <c r="B29" s="1072" t="s">
        <v>381</v>
      </c>
      <c r="C29" s="1073"/>
      <c r="D29" s="1073"/>
      <c r="E29" s="1073"/>
      <c r="F29" s="1073"/>
      <c r="G29" s="1073"/>
      <c r="H29" s="1073"/>
      <c r="I29" s="1073"/>
      <c r="J29" s="1073"/>
      <c r="K29" s="1073"/>
      <c r="L29" s="1073"/>
      <c r="M29" s="1073"/>
      <c r="N29" s="1073"/>
      <c r="O29" s="1073"/>
      <c r="P29" s="1074"/>
      <c r="Q29" s="1078">
        <v>8603</v>
      </c>
      <c r="R29" s="1079"/>
      <c r="S29" s="1079"/>
      <c r="T29" s="1079"/>
      <c r="U29" s="1079"/>
      <c r="V29" s="1079">
        <v>7995</v>
      </c>
      <c r="W29" s="1079"/>
      <c r="X29" s="1079"/>
      <c r="Y29" s="1079"/>
      <c r="Z29" s="1079"/>
      <c r="AA29" s="1079">
        <v>608</v>
      </c>
      <c r="AB29" s="1079"/>
      <c r="AC29" s="1079"/>
      <c r="AD29" s="1079"/>
      <c r="AE29" s="1080"/>
      <c r="AF29" s="1049">
        <v>608</v>
      </c>
      <c r="AG29" s="1050"/>
      <c r="AH29" s="1050"/>
      <c r="AI29" s="1050"/>
      <c r="AJ29" s="1051"/>
      <c r="AK29" s="1009">
        <v>1297</v>
      </c>
      <c r="AL29" s="1000"/>
      <c r="AM29" s="1000"/>
      <c r="AN29" s="1000"/>
      <c r="AO29" s="1000"/>
      <c r="AP29" s="1000" t="s">
        <v>543</v>
      </c>
      <c r="AQ29" s="1000"/>
      <c r="AR29" s="1000"/>
      <c r="AS29" s="1000"/>
      <c r="AT29" s="1000"/>
      <c r="AU29" s="1000" t="s">
        <v>543</v>
      </c>
      <c r="AV29" s="1000"/>
      <c r="AW29" s="1000"/>
      <c r="AX29" s="1000"/>
      <c r="AY29" s="1000"/>
      <c r="AZ29" s="1077" t="s">
        <v>543</v>
      </c>
      <c r="BA29" s="1077"/>
      <c r="BB29" s="1077"/>
      <c r="BC29" s="1077"/>
      <c r="BD29" s="1077"/>
      <c r="BE29" s="1067"/>
      <c r="BF29" s="1067"/>
      <c r="BG29" s="1067"/>
      <c r="BH29" s="1067"/>
      <c r="BI29" s="1068"/>
      <c r="BJ29" s="205"/>
      <c r="BK29" s="205"/>
      <c r="BL29" s="205"/>
      <c r="BM29" s="205"/>
      <c r="BN29" s="205"/>
      <c r="BO29" s="218"/>
      <c r="BP29" s="218"/>
      <c r="BQ29" s="215">
        <v>23</v>
      </c>
      <c r="BR29" s="216"/>
      <c r="BS29" s="1044"/>
      <c r="BT29" s="1045"/>
      <c r="BU29" s="1045"/>
      <c r="BV29" s="1045"/>
      <c r="BW29" s="1045"/>
      <c r="BX29" s="1045"/>
      <c r="BY29" s="1045"/>
      <c r="BZ29" s="1045"/>
      <c r="CA29" s="1045"/>
      <c r="CB29" s="1045"/>
      <c r="CC29" s="1045"/>
      <c r="CD29" s="1045"/>
      <c r="CE29" s="1045"/>
      <c r="CF29" s="1045"/>
      <c r="CG29" s="1046"/>
      <c r="CH29" s="1019"/>
      <c r="CI29" s="1020"/>
      <c r="CJ29" s="1020"/>
      <c r="CK29" s="1020"/>
      <c r="CL29" s="1021"/>
      <c r="CM29" s="1019"/>
      <c r="CN29" s="1020"/>
      <c r="CO29" s="1020"/>
      <c r="CP29" s="1020"/>
      <c r="CQ29" s="1021"/>
      <c r="CR29" s="1019"/>
      <c r="CS29" s="1020"/>
      <c r="CT29" s="1020"/>
      <c r="CU29" s="1020"/>
      <c r="CV29" s="1021"/>
      <c r="CW29" s="1019"/>
      <c r="CX29" s="1020"/>
      <c r="CY29" s="1020"/>
      <c r="CZ29" s="1020"/>
      <c r="DA29" s="1021"/>
      <c r="DB29" s="1019"/>
      <c r="DC29" s="1020"/>
      <c r="DD29" s="1020"/>
      <c r="DE29" s="1020"/>
      <c r="DF29" s="1021"/>
      <c r="DG29" s="1019"/>
      <c r="DH29" s="1020"/>
      <c r="DI29" s="1020"/>
      <c r="DJ29" s="1020"/>
      <c r="DK29" s="1021"/>
      <c r="DL29" s="1019"/>
      <c r="DM29" s="1020"/>
      <c r="DN29" s="1020"/>
      <c r="DO29" s="1020"/>
      <c r="DP29" s="1021"/>
      <c r="DQ29" s="1019"/>
      <c r="DR29" s="1020"/>
      <c r="DS29" s="1020"/>
      <c r="DT29" s="1020"/>
      <c r="DU29" s="1021"/>
      <c r="DV29" s="1022"/>
      <c r="DW29" s="1023"/>
      <c r="DX29" s="1023"/>
      <c r="DY29" s="1023"/>
      <c r="DZ29" s="1024"/>
      <c r="EA29" s="199"/>
    </row>
    <row r="30" spans="1:131" s="200" customFormat="1" ht="26.25" customHeight="1">
      <c r="A30" s="219">
        <v>3</v>
      </c>
      <c r="B30" s="1072" t="s">
        <v>382</v>
      </c>
      <c r="C30" s="1073"/>
      <c r="D30" s="1073"/>
      <c r="E30" s="1073"/>
      <c r="F30" s="1073"/>
      <c r="G30" s="1073"/>
      <c r="H30" s="1073"/>
      <c r="I30" s="1073"/>
      <c r="J30" s="1073"/>
      <c r="K30" s="1073"/>
      <c r="L30" s="1073"/>
      <c r="M30" s="1073"/>
      <c r="N30" s="1073"/>
      <c r="O30" s="1073"/>
      <c r="P30" s="1074"/>
      <c r="Q30" s="1078">
        <v>1966</v>
      </c>
      <c r="R30" s="1079"/>
      <c r="S30" s="1079"/>
      <c r="T30" s="1079"/>
      <c r="U30" s="1079"/>
      <c r="V30" s="1079">
        <v>1944</v>
      </c>
      <c r="W30" s="1079"/>
      <c r="X30" s="1079"/>
      <c r="Y30" s="1079"/>
      <c r="Z30" s="1079"/>
      <c r="AA30" s="1079">
        <v>22</v>
      </c>
      <c r="AB30" s="1079"/>
      <c r="AC30" s="1079"/>
      <c r="AD30" s="1079"/>
      <c r="AE30" s="1080"/>
      <c r="AF30" s="1049">
        <v>22</v>
      </c>
      <c r="AG30" s="1050"/>
      <c r="AH30" s="1050"/>
      <c r="AI30" s="1050"/>
      <c r="AJ30" s="1051"/>
      <c r="AK30" s="1009">
        <v>1285</v>
      </c>
      <c r="AL30" s="1000"/>
      <c r="AM30" s="1000"/>
      <c r="AN30" s="1000"/>
      <c r="AO30" s="1000"/>
      <c r="AP30" s="1000" t="s">
        <v>543</v>
      </c>
      <c r="AQ30" s="1000"/>
      <c r="AR30" s="1000"/>
      <c r="AS30" s="1000"/>
      <c r="AT30" s="1000"/>
      <c r="AU30" s="1000" t="s">
        <v>543</v>
      </c>
      <c r="AV30" s="1000"/>
      <c r="AW30" s="1000"/>
      <c r="AX30" s="1000"/>
      <c r="AY30" s="1000"/>
      <c r="AZ30" s="1077" t="s">
        <v>543</v>
      </c>
      <c r="BA30" s="1077"/>
      <c r="BB30" s="1077"/>
      <c r="BC30" s="1077"/>
      <c r="BD30" s="1077"/>
      <c r="BE30" s="1067"/>
      <c r="BF30" s="1067"/>
      <c r="BG30" s="1067"/>
      <c r="BH30" s="1067"/>
      <c r="BI30" s="1068"/>
      <c r="BJ30" s="205"/>
      <c r="BK30" s="205"/>
      <c r="BL30" s="205"/>
      <c r="BM30" s="205"/>
      <c r="BN30" s="205"/>
      <c r="BO30" s="218"/>
      <c r="BP30" s="218"/>
      <c r="BQ30" s="215">
        <v>24</v>
      </c>
      <c r="BR30" s="216"/>
      <c r="BS30" s="1044"/>
      <c r="BT30" s="1045"/>
      <c r="BU30" s="1045"/>
      <c r="BV30" s="1045"/>
      <c r="BW30" s="1045"/>
      <c r="BX30" s="1045"/>
      <c r="BY30" s="1045"/>
      <c r="BZ30" s="1045"/>
      <c r="CA30" s="1045"/>
      <c r="CB30" s="1045"/>
      <c r="CC30" s="1045"/>
      <c r="CD30" s="1045"/>
      <c r="CE30" s="1045"/>
      <c r="CF30" s="1045"/>
      <c r="CG30" s="1046"/>
      <c r="CH30" s="1019"/>
      <c r="CI30" s="1020"/>
      <c r="CJ30" s="1020"/>
      <c r="CK30" s="1020"/>
      <c r="CL30" s="1021"/>
      <c r="CM30" s="1019"/>
      <c r="CN30" s="1020"/>
      <c r="CO30" s="1020"/>
      <c r="CP30" s="1020"/>
      <c r="CQ30" s="1021"/>
      <c r="CR30" s="1019"/>
      <c r="CS30" s="1020"/>
      <c r="CT30" s="1020"/>
      <c r="CU30" s="1020"/>
      <c r="CV30" s="1021"/>
      <c r="CW30" s="1019"/>
      <c r="CX30" s="1020"/>
      <c r="CY30" s="1020"/>
      <c r="CZ30" s="1020"/>
      <c r="DA30" s="1021"/>
      <c r="DB30" s="1019"/>
      <c r="DC30" s="1020"/>
      <c r="DD30" s="1020"/>
      <c r="DE30" s="1020"/>
      <c r="DF30" s="1021"/>
      <c r="DG30" s="1019"/>
      <c r="DH30" s="1020"/>
      <c r="DI30" s="1020"/>
      <c r="DJ30" s="1020"/>
      <c r="DK30" s="1021"/>
      <c r="DL30" s="1019"/>
      <c r="DM30" s="1020"/>
      <c r="DN30" s="1020"/>
      <c r="DO30" s="1020"/>
      <c r="DP30" s="1021"/>
      <c r="DQ30" s="1019"/>
      <c r="DR30" s="1020"/>
      <c r="DS30" s="1020"/>
      <c r="DT30" s="1020"/>
      <c r="DU30" s="1021"/>
      <c r="DV30" s="1022"/>
      <c r="DW30" s="1023"/>
      <c r="DX30" s="1023"/>
      <c r="DY30" s="1023"/>
      <c r="DZ30" s="1024"/>
      <c r="EA30" s="199"/>
    </row>
    <row r="31" spans="1:131" s="200" customFormat="1" ht="26.25" customHeight="1">
      <c r="A31" s="219">
        <v>4</v>
      </c>
      <c r="B31" s="1072" t="s">
        <v>383</v>
      </c>
      <c r="C31" s="1073"/>
      <c r="D31" s="1073"/>
      <c r="E31" s="1073"/>
      <c r="F31" s="1073"/>
      <c r="G31" s="1073"/>
      <c r="H31" s="1073"/>
      <c r="I31" s="1073"/>
      <c r="J31" s="1073"/>
      <c r="K31" s="1073"/>
      <c r="L31" s="1073"/>
      <c r="M31" s="1073"/>
      <c r="N31" s="1073"/>
      <c r="O31" s="1073"/>
      <c r="P31" s="1074"/>
      <c r="Q31" s="1078">
        <v>50</v>
      </c>
      <c r="R31" s="1079"/>
      <c r="S31" s="1079"/>
      <c r="T31" s="1079"/>
      <c r="U31" s="1079"/>
      <c r="V31" s="1079">
        <v>45</v>
      </c>
      <c r="W31" s="1079"/>
      <c r="X31" s="1079"/>
      <c r="Y31" s="1079"/>
      <c r="Z31" s="1079"/>
      <c r="AA31" s="1079">
        <v>6</v>
      </c>
      <c r="AB31" s="1079"/>
      <c r="AC31" s="1079"/>
      <c r="AD31" s="1079"/>
      <c r="AE31" s="1080"/>
      <c r="AF31" s="1049">
        <v>6</v>
      </c>
      <c r="AG31" s="1050"/>
      <c r="AH31" s="1050"/>
      <c r="AI31" s="1050"/>
      <c r="AJ31" s="1051"/>
      <c r="AK31" s="1009">
        <v>17</v>
      </c>
      <c r="AL31" s="1000"/>
      <c r="AM31" s="1000"/>
      <c r="AN31" s="1000"/>
      <c r="AO31" s="1000"/>
      <c r="AP31" s="1000" t="s">
        <v>543</v>
      </c>
      <c r="AQ31" s="1000"/>
      <c r="AR31" s="1000"/>
      <c r="AS31" s="1000"/>
      <c r="AT31" s="1000"/>
      <c r="AU31" s="1000" t="s">
        <v>543</v>
      </c>
      <c r="AV31" s="1000"/>
      <c r="AW31" s="1000"/>
      <c r="AX31" s="1000"/>
      <c r="AY31" s="1000"/>
      <c r="AZ31" s="1077" t="s">
        <v>543</v>
      </c>
      <c r="BA31" s="1077"/>
      <c r="BB31" s="1077"/>
      <c r="BC31" s="1077"/>
      <c r="BD31" s="1077"/>
      <c r="BE31" s="1067"/>
      <c r="BF31" s="1067"/>
      <c r="BG31" s="1067"/>
      <c r="BH31" s="1067"/>
      <c r="BI31" s="1068"/>
      <c r="BJ31" s="205"/>
      <c r="BK31" s="205"/>
      <c r="BL31" s="205"/>
      <c r="BM31" s="205"/>
      <c r="BN31" s="205"/>
      <c r="BO31" s="218"/>
      <c r="BP31" s="218"/>
      <c r="BQ31" s="215">
        <v>25</v>
      </c>
      <c r="BR31" s="216"/>
      <c r="BS31" s="1044"/>
      <c r="BT31" s="1045"/>
      <c r="BU31" s="1045"/>
      <c r="BV31" s="1045"/>
      <c r="BW31" s="1045"/>
      <c r="BX31" s="1045"/>
      <c r="BY31" s="1045"/>
      <c r="BZ31" s="1045"/>
      <c r="CA31" s="1045"/>
      <c r="CB31" s="1045"/>
      <c r="CC31" s="1045"/>
      <c r="CD31" s="1045"/>
      <c r="CE31" s="1045"/>
      <c r="CF31" s="1045"/>
      <c r="CG31" s="1046"/>
      <c r="CH31" s="1019"/>
      <c r="CI31" s="1020"/>
      <c r="CJ31" s="1020"/>
      <c r="CK31" s="1020"/>
      <c r="CL31" s="1021"/>
      <c r="CM31" s="1019"/>
      <c r="CN31" s="1020"/>
      <c r="CO31" s="1020"/>
      <c r="CP31" s="1020"/>
      <c r="CQ31" s="1021"/>
      <c r="CR31" s="1019"/>
      <c r="CS31" s="1020"/>
      <c r="CT31" s="1020"/>
      <c r="CU31" s="1020"/>
      <c r="CV31" s="1021"/>
      <c r="CW31" s="1019"/>
      <c r="CX31" s="1020"/>
      <c r="CY31" s="1020"/>
      <c r="CZ31" s="1020"/>
      <c r="DA31" s="1021"/>
      <c r="DB31" s="1019"/>
      <c r="DC31" s="1020"/>
      <c r="DD31" s="1020"/>
      <c r="DE31" s="1020"/>
      <c r="DF31" s="1021"/>
      <c r="DG31" s="1019"/>
      <c r="DH31" s="1020"/>
      <c r="DI31" s="1020"/>
      <c r="DJ31" s="1020"/>
      <c r="DK31" s="1021"/>
      <c r="DL31" s="1019"/>
      <c r="DM31" s="1020"/>
      <c r="DN31" s="1020"/>
      <c r="DO31" s="1020"/>
      <c r="DP31" s="1021"/>
      <c r="DQ31" s="1019"/>
      <c r="DR31" s="1020"/>
      <c r="DS31" s="1020"/>
      <c r="DT31" s="1020"/>
      <c r="DU31" s="1021"/>
      <c r="DV31" s="1022"/>
      <c r="DW31" s="1023"/>
      <c r="DX31" s="1023"/>
      <c r="DY31" s="1023"/>
      <c r="DZ31" s="1024"/>
      <c r="EA31" s="199"/>
    </row>
    <row r="32" spans="1:131" s="200" customFormat="1" ht="26.25" customHeight="1">
      <c r="A32" s="219">
        <v>5</v>
      </c>
      <c r="B32" s="1072" t="s">
        <v>384</v>
      </c>
      <c r="C32" s="1073"/>
      <c r="D32" s="1073"/>
      <c r="E32" s="1073"/>
      <c r="F32" s="1073"/>
      <c r="G32" s="1073"/>
      <c r="H32" s="1073"/>
      <c r="I32" s="1073"/>
      <c r="J32" s="1073"/>
      <c r="K32" s="1073"/>
      <c r="L32" s="1073"/>
      <c r="M32" s="1073"/>
      <c r="N32" s="1073"/>
      <c r="O32" s="1073"/>
      <c r="P32" s="1074"/>
      <c r="Q32" s="1078">
        <v>35</v>
      </c>
      <c r="R32" s="1079"/>
      <c r="S32" s="1079"/>
      <c r="T32" s="1079"/>
      <c r="U32" s="1079"/>
      <c r="V32" s="1079">
        <v>26</v>
      </c>
      <c r="W32" s="1079"/>
      <c r="X32" s="1079"/>
      <c r="Y32" s="1079"/>
      <c r="Z32" s="1079"/>
      <c r="AA32" s="1079">
        <v>9</v>
      </c>
      <c r="AB32" s="1079"/>
      <c r="AC32" s="1079"/>
      <c r="AD32" s="1079"/>
      <c r="AE32" s="1080"/>
      <c r="AF32" s="1049">
        <v>9</v>
      </c>
      <c r="AG32" s="1050"/>
      <c r="AH32" s="1050"/>
      <c r="AI32" s="1050"/>
      <c r="AJ32" s="1051"/>
      <c r="AK32" s="1009">
        <v>9</v>
      </c>
      <c r="AL32" s="1000"/>
      <c r="AM32" s="1000"/>
      <c r="AN32" s="1000"/>
      <c r="AO32" s="1000"/>
      <c r="AP32" s="1000" t="s">
        <v>543</v>
      </c>
      <c r="AQ32" s="1000"/>
      <c r="AR32" s="1000"/>
      <c r="AS32" s="1000"/>
      <c r="AT32" s="1000"/>
      <c r="AU32" s="1000" t="s">
        <v>543</v>
      </c>
      <c r="AV32" s="1000"/>
      <c r="AW32" s="1000"/>
      <c r="AX32" s="1000"/>
      <c r="AY32" s="1000"/>
      <c r="AZ32" s="1077" t="s">
        <v>543</v>
      </c>
      <c r="BA32" s="1077"/>
      <c r="BB32" s="1077"/>
      <c r="BC32" s="1077"/>
      <c r="BD32" s="1077"/>
      <c r="BE32" s="1067"/>
      <c r="BF32" s="1067"/>
      <c r="BG32" s="1067"/>
      <c r="BH32" s="1067"/>
      <c r="BI32" s="1068"/>
      <c r="BJ32" s="205"/>
      <c r="BK32" s="205"/>
      <c r="BL32" s="205"/>
      <c r="BM32" s="205"/>
      <c r="BN32" s="205"/>
      <c r="BO32" s="218"/>
      <c r="BP32" s="218"/>
      <c r="BQ32" s="215">
        <v>26</v>
      </c>
      <c r="BR32" s="216"/>
      <c r="BS32" s="1044"/>
      <c r="BT32" s="1045"/>
      <c r="BU32" s="1045"/>
      <c r="BV32" s="1045"/>
      <c r="BW32" s="1045"/>
      <c r="BX32" s="1045"/>
      <c r="BY32" s="1045"/>
      <c r="BZ32" s="1045"/>
      <c r="CA32" s="1045"/>
      <c r="CB32" s="1045"/>
      <c r="CC32" s="1045"/>
      <c r="CD32" s="1045"/>
      <c r="CE32" s="1045"/>
      <c r="CF32" s="1045"/>
      <c r="CG32" s="1046"/>
      <c r="CH32" s="1019"/>
      <c r="CI32" s="1020"/>
      <c r="CJ32" s="1020"/>
      <c r="CK32" s="1020"/>
      <c r="CL32" s="1021"/>
      <c r="CM32" s="1019"/>
      <c r="CN32" s="1020"/>
      <c r="CO32" s="1020"/>
      <c r="CP32" s="1020"/>
      <c r="CQ32" s="1021"/>
      <c r="CR32" s="1019"/>
      <c r="CS32" s="1020"/>
      <c r="CT32" s="1020"/>
      <c r="CU32" s="1020"/>
      <c r="CV32" s="1021"/>
      <c r="CW32" s="1019"/>
      <c r="CX32" s="1020"/>
      <c r="CY32" s="1020"/>
      <c r="CZ32" s="1020"/>
      <c r="DA32" s="1021"/>
      <c r="DB32" s="1019"/>
      <c r="DC32" s="1020"/>
      <c r="DD32" s="1020"/>
      <c r="DE32" s="1020"/>
      <c r="DF32" s="1021"/>
      <c r="DG32" s="1019"/>
      <c r="DH32" s="1020"/>
      <c r="DI32" s="1020"/>
      <c r="DJ32" s="1020"/>
      <c r="DK32" s="1021"/>
      <c r="DL32" s="1019"/>
      <c r="DM32" s="1020"/>
      <c r="DN32" s="1020"/>
      <c r="DO32" s="1020"/>
      <c r="DP32" s="1021"/>
      <c r="DQ32" s="1019"/>
      <c r="DR32" s="1020"/>
      <c r="DS32" s="1020"/>
      <c r="DT32" s="1020"/>
      <c r="DU32" s="1021"/>
      <c r="DV32" s="1022"/>
      <c r="DW32" s="1023"/>
      <c r="DX32" s="1023"/>
      <c r="DY32" s="1023"/>
      <c r="DZ32" s="1024"/>
      <c r="EA32" s="199"/>
    </row>
    <row r="33" spans="1:131" s="200" customFormat="1" ht="26.25" customHeight="1">
      <c r="A33" s="219">
        <v>6</v>
      </c>
      <c r="B33" s="1072" t="s">
        <v>385</v>
      </c>
      <c r="C33" s="1073"/>
      <c r="D33" s="1073"/>
      <c r="E33" s="1073"/>
      <c r="F33" s="1073"/>
      <c r="G33" s="1073"/>
      <c r="H33" s="1073"/>
      <c r="I33" s="1073"/>
      <c r="J33" s="1073"/>
      <c r="K33" s="1073"/>
      <c r="L33" s="1073"/>
      <c r="M33" s="1073"/>
      <c r="N33" s="1073"/>
      <c r="O33" s="1073"/>
      <c r="P33" s="1074"/>
      <c r="Q33" s="1078">
        <v>2104</v>
      </c>
      <c r="R33" s="1079"/>
      <c r="S33" s="1079"/>
      <c r="T33" s="1079"/>
      <c r="U33" s="1079"/>
      <c r="V33" s="1079">
        <v>1784</v>
      </c>
      <c r="W33" s="1079"/>
      <c r="X33" s="1079"/>
      <c r="Y33" s="1079"/>
      <c r="Z33" s="1079"/>
      <c r="AA33" s="1079">
        <v>321</v>
      </c>
      <c r="AB33" s="1079"/>
      <c r="AC33" s="1079"/>
      <c r="AD33" s="1079"/>
      <c r="AE33" s="1080"/>
      <c r="AF33" s="1049">
        <v>960</v>
      </c>
      <c r="AG33" s="1050"/>
      <c r="AH33" s="1050"/>
      <c r="AI33" s="1050"/>
      <c r="AJ33" s="1051"/>
      <c r="AK33" s="1009">
        <v>18</v>
      </c>
      <c r="AL33" s="1000"/>
      <c r="AM33" s="1000"/>
      <c r="AN33" s="1000"/>
      <c r="AO33" s="1000"/>
      <c r="AP33" s="1000">
        <v>7881</v>
      </c>
      <c r="AQ33" s="1000"/>
      <c r="AR33" s="1000"/>
      <c r="AS33" s="1000"/>
      <c r="AT33" s="1000"/>
      <c r="AU33" s="1000">
        <v>244</v>
      </c>
      <c r="AV33" s="1000"/>
      <c r="AW33" s="1000"/>
      <c r="AX33" s="1000"/>
      <c r="AY33" s="1000"/>
      <c r="AZ33" s="1077" t="s">
        <v>543</v>
      </c>
      <c r="BA33" s="1077"/>
      <c r="BB33" s="1077"/>
      <c r="BC33" s="1077"/>
      <c r="BD33" s="1077"/>
      <c r="BE33" s="1067" t="s">
        <v>386</v>
      </c>
      <c r="BF33" s="1067"/>
      <c r="BG33" s="1067"/>
      <c r="BH33" s="1067"/>
      <c r="BI33" s="1068"/>
      <c r="BJ33" s="205"/>
      <c r="BK33" s="205"/>
      <c r="BL33" s="205"/>
      <c r="BM33" s="205"/>
      <c r="BN33" s="205"/>
      <c r="BO33" s="218"/>
      <c r="BP33" s="218"/>
      <c r="BQ33" s="215">
        <v>27</v>
      </c>
      <c r="BR33" s="216"/>
      <c r="BS33" s="1044"/>
      <c r="BT33" s="1045"/>
      <c r="BU33" s="1045"/>
      <c r="BV33" s="1045"/>
      <c r="BW33" s="1045"/>
      <c r="BX33" s="1045"/>
      <c r="BY33" s="1045"/>
      <c r="BZ33" s="1045"/>
      <c r="CA33" s="1045"/>
      <c r="CB33" s="1045"/>
      <c r="CC33" s="1045"/>
      <c r="CD33" s="1045"/>
      <c r="CE33" s="1045"/>
      <c r="CF33" s="1045"/>
      <c r="CG33" s="1046"/>
      <c r="CH33" s="1019"/>
      <c r="CI33" s="1020"/>
      <c r="CJ33" s="1020"/>
      <c r="CK33" s="1020"/>
      <c r="CL33" s="1021"/>
      <c r="CM33" s="1019"/>
      <c r="CN33" s="1020"/>
      <c r="CO33" s="1020"/>
      <c r="CP33" s="1020"/>
      <c r="CQ33" s="1021"/>
      <c r="CR33" s="1019"/>
      <c r="CS33" s="1020"/>
      <c r="CT33" s="1020"/>
      <c r="CU33" s="1020"/>
      <c r="CV33" s="1021"/>
      <c r="CW33" s="1019"/>
      <c r="CX33" s="1020"/>
      <c r="CY33" s="1020"/>
      <c r="CZ33" s="1020"/>
      <c r="DA33" s="1021"/>
      <c r="DB33" s="1019"/>
      <c r="DC33" s="1020"/>
      <c r="DD33" s="1020"/>
      <c r="DE33" s="1020"/>
      <c r="DF33" s="1021"/>
      <c r="DG33" s="1019"/>
      <c r="DH33" s="1020"/>
      <c r="DI33" s="1020"/>
      <c r="DJ33" s="1020"/>
      <c r="DK33" s="1021"/>
      <c r="DL33" s="1019"/>
      <c r="DM33" s="1020"/>
      <c r="DN33" s="1020"/>
      <c r="DO33" s="1020"/>
      <c r="DP33" s="1021"/>
      <c r="DQ33" s="1019"/>
      <c r="DR33" s="1020"/>
      <c r="DS33" s="1020"/>
      <c r="DT33" s="1020"/>
      <c r="DU33" s="1021"/>
      <c r="DV33" s="1022"/>
      <c r="DW33" s="1023"/>
      <c r="DX33" s="1023"/>
      <c r="DY33" s="1023"/>
      <c r="DZ33" s="1024"/>
      <c r="EA33" s="199"/>
    </row>
    <row r="34" spans="1:131" s="200" customFormat="1" ht="26.25" customHeight="1">
      <c r="A34" s="219">
        <v>7</v>
      </c>
      <c r="B34" s="1072" t="s">
        <v>387</v>
      </c>
      <c r="C34" s="1073"/>
      <c r="D34" s="1073"/>
      <c r="E34" s="1073"/>
      <c r="F34" s="1073"/>
      <c r="G34" s="1073"/>
      <c r="H34" s="1073"/>
      <c r="I34" s="1073"/>
      <c r="J34" s="1073"/>
      <c r="K34" s="1073"/>
      <c r="L34" s="1073"/>
      <c r="M34" s="1073"/>
      <c r="N34" s="1073"/>
      <c r="O34" s="1073"/>
      <c r="P34" s="1074"/>
      <c r="Q34" s="1078">
        <v>1895</v>
      </c>
      <c r="R34" s="1079"/>
      <c r="S34" s="1079"/>
      <c r="T34" s="1079"/>
      <c r="U34" s="1079"/>
      <c r="V34" s="1079">
        <v>1857</v>
      </c>
      <c r="W34" s="1079"/>
      <c r="X34" s="1079"/>
      <c r="Y34" s="1079"/>
      <c r="Z34" s="1079"/>
      <c r="AA34" s="1079">
        <v>38</v>
      </c>
      <c r="AB34" s="1079"/>
      <c r="AC34" s="1079"/>
      <c r="AD34" s="1079"/>
      <c r="AE34" s="1080"/>
      <c r="AF34" s="1049">
        <v>895</v>
      </c>
      <c r="AG34" s="1050"/>
      <c r="AH34" s="1050"/>
      <c r="AI34" s="1050"/>
      <c r="AJ34" s="1051"/>
      <c r="AK34" s="1009">
        <v>2428</v>
      </c>
      <c r="AL34" s="1000"/>
      <c r="AM34" s="1000"/>
      <c r="AN34" s="1000"/>
      <c r="AO34" s="1000"/>
      <c r="AP34" s="1000">
        <v>1800</v>
      </c>
      <c r="AQ34" s="1000"/>
      <c r="AR34" s="1000"/>
      <c r="AS34" s="1000"/>
      <c r="AT34" s="1000"/>
      <c r="AU34" s="1000">
        <v>1471</v>
      </c>
      <c r="AV34" s="1000"/>
      <c r="AW34" s="1000"/>
      <c r="AX34" s="1000"/>
      <c r="AY34" s="1000"/>
      <c r="AZ34" s="1077" t="s">
        <v>543</v>
      </c>
      <c r="BA34" s="1077"/>
      <c r="BB34" s="1077"/>
      <c r="BC34" s="1077"/>
      <c r="BD34" s="1077"/>
      <c r="BE34" s="1067" t="s">
        <v>386</v>
      </c>
      <c r="BF34" s="1067"/>
      <c r="BG34" s="1067"/>
      <c r="BH34" s="1067"/>
      <c r="BI34" s="1068"/>
      <c r="BJ34" s="205"/>
      <c r="BK34" s="205"/>
      <c r="BL34" s="205"/>
      <c r="BM34" s="205"/>
      <c r="BN34" s="205"/>
      <c r="BO34" s="218"/>
      <c r="BP34" s="218"/>
      <c r="BQ34" s="215">
        <v>28</v>
      </c>
      <c r="BR34" s="216"/>
      <c r="BS34" s="1044"/>
      <c r="BT34" s="1045"/>
      <c r="BU34" s="1045"/>
      <c r="BV34" s="1045"/>
      <c r="BW34" s="1045"/>
      <c r="BX34" s="1045"/>
      <c r="BY34" s="1045"/>
      <c r="BZ34" s="1045"/>
      <c r="CA34" s="1045"/>
      <c r="CB34" s="1045"/>
      <c r="CC34" s="1045"/>
      <c r="CD34" s="1045"/>
      <c r="CE34" s="1045"/>
      <c r="CF34" s="1045"/>
      <c r="CG34" s="1046"/>
      <c r="CH34" s="1019"/>
      <c r="CI34" s="1020"/>
      <c r="CJ34" s="1020"/>
      <c r="CK34" s="1020"/>
      <c r="CL34" s="1021"/>
      <c r="CM34" s="1019"/>
      <c r="CN34" s="1020"/>
      <c r="CO34" s="1020"/>
      <c r="CP34" s="1020"/>
      <c r="CQ34" s="1021"/>
      <c r="CR34" s="1019"/>
      <c r="CS34" s="1020"/>
      <c r="CT34" s="1020"/>
      <c r="CU34" s="1020"/>
      <c r="CV34" s="1021"/>
      <c r="CW34" s="1019"/>
      <c r="CX34" s="1020"/>
      <c r="CY34" s="1020"/>
      <c r="CZ34" s="1020"/>
      <c r="DA34" s="1021"/>
      <c r="DB34" s="1019"/>
      <c r="DC34" s="1020"/>
      <c r="DD34" s="1020"/>
      <c r="DE34" s="1020"/>
      <c r="DF34" s="1021"/>
      <c r="DG34" s="1019"/>
      <c r="DH34" s="1020"/>
      <c r="DI34" s="1020"/>
      <c r="DJ34" s="1020"/>
      <c r="DK34" s="1021"/>
      <c r="DL34" s="1019"/>
      <c r="DM34" s="1020"/>
      <c r="DN34" s="1020"/>
      <c r="DO34" s="1020"/>
      <c r="DP34" s="1021"/>
      <c r="DQ34" s="1019"/>
      <c r="DR34" s="1020"/>
      <c r="DS34" s="1020"/>
      <c r="DT34" s="1020"/>
      <c r="DU34" s="1021"/>
      <c r="DV34" s="1022"/>
      <c r="DW34" s="1023"/>
      <c r="DX34" s="1023"/>
      <c r="DY34" s="1023"/>
      <c r="DZ34" s="1024"/>
      <c r="EA34" s="199"/>
    </row>
    <row r="35" spans="1:131" s="200" customFormat="1" ht="26.25" customHeight="1">
      <c r="A35" s="219">
        <v>8</v>
      </c>
      <c r="B35" s="1072" t="s">
        <v>388</v>
      </c>
      <c r="C35" s="1073"/>
      <c r="D35" s="1073"/>
      <c r="E35" s="1073"/>
      <c r="F35" s="1073"/>
      <c r="G35" s="1073"/>
      <c r="H35" s="1073"/>
      <c r="I35" s="1073"/>
      <c r="J35" s="1073"/>
      <c r="K35" s="1073"/>
      <c r="L35" s="1073"/>
      <c r="M35" s="1073"/>
      <c r="N35" s="1073"/>
      <c r="O35" s="1073"/>
      <c r="P35" s="1074"/>
      <c r="Q35" s="1078">
        <v>2443</v>
      </c>
      <c r="R35" s="1079"/>
      <c r="S35" s="1079"/>
      <c r="T35" s="1079"/>
      <c r="U35" s="1079"/>
      <c r="V35" s="1079">
        <v>2325</v>
      </c>
      <c r="W35" s="1079"/>
      <c r="X35" s="1079"/>
      <c r="Y35" s="1079"/>
      <c r="Z35" s="1079"/>
      <c r="AA35" s="1079">
        <v>118</v>
      </c>
      <c r="AB35" s="1079"/>
      <c r="AC35" s="1079"/>
      <c r="AD35" s="1079"/>
      <c r="AE35" s="1080"/>
      <c r="AF35" s="1049">
        <v>112</v>
      </c>
      <c r="AG35" s="1050"/>
      <c r="AH35" s="1050"/>
      <c r="AI35" s="1050"/>
      <c r="AJ35" s="1051"/>
      <c r="AK35" s="1009">
        <v>1142</v>
      </c>
      <c r="AL35" s="1000"/>
      <c r="AM35" s="1000"/>
      <c r="AN35" s="1000"/>
      <c r="AO35" s="1000"/>
      <c r="AP35" s="1000">
        <v>11019</v>
      </c>
      <c r="AQ35" s="1000"/>
      <c r="AR35" s="1000"/>
      <c r="AS35" s="1000"/>
      <c r="AT35" s="1000"/>
      <c r="AU35" s="1000">
        <v>11196</v>
      </c>
      <c r="AV35" s="1000"/>
      <c r="AW35" s="1000"/>
      <c r="AX35" s="1000"/>
      <c r="AY35" s="1000"/>
      <c r="AZ35" s="1077" t="s">
        <v>543</v>
      </c>
      <c r="BA35" s="1077"/>
      <c r="BB35" s="1077"/>
      <c r="BC35" s="1077"/>
      <c r="BD35" s="1077"/>
      <c r="BE35" s="1067" t="s">
        <v>389</v>
      </c>
      <c r="BF35" s="1067"/>
      <c r="BG35" s="1067"/>
      <c r="BH35" s="1067"/>
      <c r="BI35" s="1068"/>
      <c r="BJ35" s="205"/>
      <c r="BK35" s="205"/>
      <c r="BL35" s="205"/>
      <c r="BM35" s="205"/>
      <c r="BN35" s="205"/>
      <c r="BO35" s="218"/>
      <c r="BP35" s="218"/>
      <c r="BQ35" s="215">
        <v>29</v>
      </c>
      <c r="BR35" s="216"/>
      <c r="BS35" s="1044"/>
      <c r="BT35" s="1045"/>
      <c r="BU35" s="1045"/>
      <c r="BV35" s="1045"/>
      <c r="BW35" s="1045"/>
      <c r="BX35" s="1045"/>
      <c r="BY35" s="1045"/>
      <c r="BZ35" s="1045"/>
      <c r="CA35" s="1045"/>
      <c r="CB35" s="1045"/>
      <c r="CC35" s="1045"/>
      <c r="CD35" s="1045"/>
      <c r="CE35" s="1045"/>
      <c r="CF35" s="1045"/>
      <c r="CG35" s="1046"/>
      <c r="CH35" s="1019"/>
      <c r="CI35" s="1020"/>
      <c r="CJ35" s="1020"/>
      <c r="CK35" s="1020"/>
      <c r="CL35" s="1021"/>
      <c r="CM35" s="1019"/>
      <c r="CN35" s="1020"/>
      <c r="CO35" s="1020"/>
      <c r="CP35" s="1020"/>
      <c r="CQ35" s="1021"/>
      <c r="CR35" s="1019"/>
      <c r="CS35" s="1020"/>
      <c r="CT35" s="1020"/>
      <c r="CU35" s="1020"/>
      <c r="CV35" s="1021"/>
      <c r="CW35" s="1019"/>
      <c r="CX35" s="1020"/>
      <c r="CY35" s="1020"/>
      <c r="CZ35" s="1020"/>
      <c r="DA35" s="1021"/>
      <c r="DB35" s="1019"/>
      <c r="DC35" s="1020"/>
      <c r="DD35" s="1020"/>
      <c r="DE35" s="1020"/>
      <c r="DF35" s="1021"/>
      <c r="DG35" s="1019"/>
      <c r="DH35" s="1020"/>
      <c r="DI35" s="1020"/>
      <c r="DJ35" s="1020"/>
      <c r="DK35" s="1021"/>
      <c r="DL35" s="1019"/>
      <c r="DM35" s="1020"/>
      <c r="DN35" s="1020"/>
      <c r="DO35" s="1020"/>
      <c r="DP35" s="1021"/>
      <c r="DQ35" s="1019"/>
      <c r="DR35" s="1020"/>
      <c r="DS35" s="1020"/>
      <c r="DT35" s="1020"/>
      <c r="DU35" s="1021"/>
      <c r="DV35" s="1022"/>
      <c r="DW35" s="1023"/>
      <c r="DX35" s="1023"/>
      <c r="DY35" s="1023"/>
      <c r="DZ35" s="1024"/>
      <c r="EA35" s="199"/>
    </row>
    <row r="36" spans="1:131" s="200" customFormat="1" ht="26.25" customHeight="1">
      <c r="A36" s="219">
        <v>9</v>
      </c>
      <c r="B36" s="1072" t="s">
        <v>390</v>
      </c>
      <c r="C36" s="1073"/>
      <c r="D36" s="1073"/>
      <c r="E36" s="1073"/>
      <c r="F36" s="1073"/>
      <c r="G36" s="1073"/>
      <c r="H36" s="1073"/>
      <c r="I36" s="1073"/>
      <c r="J36" s="1073"/>
      <c r="K36" s="1073"/>
      <c r="L36" s="1073"/>
      <c r="M36" s="1073"/>
      <c r="N36" s="1073"/>
      <c r="O36" s="1073"/>
      <c r="P36" s="1074"/>
      <c r="Q36" s="1078">
        <v>1127</v>
      </c>
      <c r="R36" s="1079"/>
      <c r="S36" s="1079"/>
      <c r="T36" s="1079"/>
      <c r="U36" s="1079"/>
      <c r="V36" s="1079">
        <v>1095</v>
      </c>
      <c r="W36" s="1079"/>
      <c r="X36" s="1079"/>
      <c r="Y36" s="1079"/>
      <c r="Z36" s="1079"/>
      <c r="AA36" s="1079">
        <v>32</v>
      </c>
      <c r="AB36" s="1079"/>
      <c r="AC36" s="1079"/>
      <c r="AD36" s="1079"/>
      <c r="AE36" s="1080"/>
      <c r="AF36" s="1049">
        <v>32</v>
      </c>
      <c r="AG36" s="1050"/>
      <c r="AH36" s="1050"/>
      <c r="AI36" s="1050"/>
      <c r="AJ36" s="1051"/>
      <c r="AK36" s="1009">
        <v>354</v>
      </c>
      <c r="AL36" s="1000"/>
      <c r="AM36" s="1000"/>
      <c r="AN36" s="1000"/>
      <c r="AO36" s="1000"/>
      <c r="AP36" s="1000">
        <v>3437</v>
      </c>
      <c r="AQ36" s="1000"/>
      <c r="AR36" s="1000"/>
      <c r="AS36" s="1000"/>
      <c r="AT36" s="1000"/>
      <c r="AU36" s="1000">
        <v>3437</v>
      </c>
      <c r="AV36" s="1000"/>
      <c r="AW36" s="1000"/>
      <c r="AX36" s="1000"/>
      <c r="AY36" s="1000"/>
      <c r="AZ36" s="1077" t="s">
        <v>543</v>
      </c>
      <c r="BA36" s="1077"/>
      <c r="BB36" s="1077"/>
      <c r="BC36" s="1077"/>
      <c r="BD36" s="1077"/>
      <c r="BE36" s="1067" t="s">
        <v>389</v>
      </c>
      <c r="BF36" s="1067"/>
      <c r="BG36" s="1067"/>
      <c r="BH36" s="1067"/>
      <c r="BI36" s="1068"/>
      <c r="BJ36" s="205"/>
      <c r="BK36" s="205"/>
      <c r="BL36" s="205"/>
      <c r="BM36" s="205"/>
      <c r="BN36" s="205"/>
      <c r="BO36" s="218"/>
      <c r="BP36" s="218"/>
      <c r="BQ36" s="215">
        <v>30</v>
      </c>
      <c r="BR36" s="216"/>
      <c r="BS36" s="1044"/>
      <c r="BT36" s="1045"/>
      <c r="BU36" s="1045"/>
      <c r="BV36" s="1045"/>
      <c r="BW36" s="1045"/>
      <c r="BX36" s="1045"/>
      <c r="BY36" s="1045"/>
      <c r="BZ36" s="1045"/>
      <c r="CA36" s="1045"/>
      <c r="CB36" s="1045"/>
      <c r="CC36" s="1045"/>
      <c r="CD36" s="1045"/>
      <c r="CE36" s="1045"/>
      <c r="CF36" s="1045"/>
      <c r="CG36" s="1046"/>
      <c r="CH36" s="1019"/>
      <c r="CI36" s="1020"/>
      <c r="CJ36" s="1020"/>
      <c r="CK36" s="1020"/>
      <c r="CL36" s="1021"/>
      <c r="CM36" s="1019"/>
      <c r="CN36" s="1020"/>
      <c r="CO36" s="1020"/>
      <c r="CP36" s="1020"/>
      <c r="CQ36" s="1021"/>
      <c r="CR36" s="1019"/>
      <c r="CS36" s="1020"/>
      <c r="CT36" s="1020"/>
      <c r="CU36" s="1020"/>
      <c r="CV36" s="1021"/>
      <c r="CW36" s="1019"/>
      <c r="CX36" s="1020"/>
      <c r="CY36" s="1020"/>
      <c r="CZ36" s="1020"/>
      <c r="DA36" s="1021"/>
      <c r="DB36" s="1019"/>
      <c r="DC36" s="1020"/>
      <c r="DD36" s="1020"/>
      <c r="DE36" s="1020"/>
      <c r="DF36" s="1021"/>
      <c r="DG36" s="1019"/>
      <c r="DH36" s="1020"/>
      <c r="DI36" s="1020"/>
      <c r="DJ36" s="1020"/>
      <c r="DK36" s="1021"/>
      <c r="DL36" s="1019"/>
      <c r="DM36" s="1020"/>
      <c r="DN36" s="1020"/>
      <c r="DO36" s="1020"/>
      <c r="DP36" s="1021"/>
      <c r="DQ36" s="1019"/>
      <c r="DR36" s="1020"/>
      <c r="DS36" s="1020"/>
      <c r="DT36" s="1020"/>
      <c r="DU36" s="1021"/>
      <c r="DV36" s="1022"/>
      <c r="DW36" s="1023"/>
      <c r="DX36" s="1023"/>
      <c r="DY36" s="1023"/>
      <c r="DZ36" s="1024"/>
      <c r="EA36" s="199"/>
    </row>
    <row r="37" spans="1:131" s="200" customFormat="1" ht="26.25" customHeight="1">
      <c r="A37" s="219">
        <v>10</v>
      </c>
      <c r="B37" s="1072" t="s">
        <v>391</v>
      </c>
      <c r="C37" s="1073"/>
      <c r="D37" s="1073"/>
      <c r="E37" s="1073"/>
      <c r="F37" s="1073"/>
      <c r="G37" s="1073"/>
      <c r="H37" s="1073"/>
      <c r="I37" s="1073"/>
      <c r="J37" s="1073"/>
      <c r="K37" s="1073"/>
      <c r="L37" s="1073"/>
      <c r="M37" s="1073"/>
      <c r="N37" s="1073"/>
      <c r="O37" s="1073"/>
      <c r="P37" s="1074"/>
      <c r="Q37" s="1078">
        <v>277</v>
      </c>
      <c r="R37" s="1079"/>
      <c r="S37" s="1079"/>
      <c r="T37" s="1079"/>
      <c r="U37" s="1079"/>
      <c r="V37" s="1079">
        <v>234</v>
      </c>
      <c r="W37" s="1079"/>
      <c r="X37" s="1079"/>
      <c r="Y37" s="1079"/>
      <c r="Z37" s="1079"/>
      <c r="AA37" s="1079">
        <v>41</v>
      </c>
      <c r="AB37" s="1079"/>
      <c r="AC37" s="1079"/>
      <c r="AD37" s="1079"/>
      <c r="AE37" s="1080"/>
      <c r="AF37" s="1049">
        <v>163</v>
      </c>
      <c r="AG37" s="1050"/>
      <c r="AH37" s="1050"/>
      <c r="AI37" s="1050"/>
      <c r="AJ37" s="1051"/>
      <c r="AK37" s="1009">
        <v>200</v>
      </c>
      <c r="AL37" s="1000"/>
      <c r="AM37" s="1000"/>
      <c r="AN37" s="1000"/>
      <c r="AO37" s="1000"/>
      <c r="AP37" s="1000">
        <v>457</v>
      </c>
      <c r="AQ37" s="1000"/>
      <c r="AR37" s="1000"/>
      <c r="AS37" s="1000"/>
      <c r="AT37" s="1000"/>
      <c r="AU37" s="1000">
        <v>213</v>
      </c>
      <c r="AV37" s="1000"/>
      <c r="AW37" s="1000"/>
      <c r="AX37" s="1000"/>
      <c r="AY37" s="1000"/>
      <c r="AZ37" s="1077" t="s">
        <v>543</v>
      </c>
      <c r="BA37" s="1077"/>
      <c r="BB37" s="1077"/>
      <c r="BC37" s="1077"/>
      <c r="BD37" s="1077"/>
      <c r="BE37" s="1067" t="s">
        <v>389</v>
      </c>
      <c r="BF37" s="1067"/>
      <c r="BG37" s="1067"/>
      <c r="BH37" s="1067"/>
      <c r="BI37" s="1068"/>
      <c r="BJ37" s="205"/>
      <c r="BK37" s="205"/>
      <c r="BL37" s="205"/>
      <c r="BM37" s="205"/>
      <c r="BN37" s="205"/>
      <c r="BO37" s="218"/>
      <c r="BP37" s="218"/>
      <c r="BQ37" s="215">
        <v>31</v>
      </c>
      <c r="BR37" s="216"/>
      <c r="BS37" s="1044"/>
      <c r="BT37" s="1045"/>
      <c r="BU37" s="1045"/>
      <c r="BV37" s="1045"/>
      <c r="BW37" s="1045"/>
      <c r="BX37" s="1045"/>
      <c r="BY37" s="1045"/>
      <c r="BZ37" s="1045"/>
      <c r="CA37" s="1045"/>
      <c r="CB37" s="1045"/>
      <c r="CC37" s="1045"/>
      <c r="CD37" s="1045"/>
      <c r="CE37" s="1045"/>
      <c r="CF37" s="1045"/>
      <c r="CG37" s="1046"/>
      <c r="CH37" s="1019"/>
      <c r="CI37" s="1020"/>
      <c r="CJ37" s="1020"/>
      <c r="CK37" s="1020"/>
      <c r="CL37" s="1021"/>
      <c r="CM37" s="1019"/>
      <c r="CN37" s="1020"/>
      <c r="CO37" s="1020"/>
      <c r="CP37" s="1020"/>
      <c r="CQ37" s="1021"/>
      <c r="CR37" s="1019"/>
      <c r="CS37" s="1020"/>
      <c r="CT37" s="1020"/>
      <c r="CU37" s="1020"/>
      <c r="CV37" s="1021"/>
      <c r="CW37" s="1019"/>
      <c r="CX37" s="1020"/>
      <c r="CY37" s="1020"/>
      <c r="CZ37" s="1020"/>
      <c r="DA37" s="1021"/>
      <c r="DB37" s="1019"/>
      <c r="DC37" s="1020"/>
      <c r="DD37" s="1020"/>
      <c r="DE37" s="1020"/>
      <c r="DF37" s="1021"/>
      <c r="DG37" s="1019"/>
      <c r="DH37" s="1020"/>
      <c r="DI37" s="1020"/>
      <c r="DJ37" s="1020"/>
      <c r="DK37" s="1021"/>
      <c r="DL37" s="1019"/>
      <c r="DM37" s="1020"/>
      <c r="DN37" s="1020"/>
      <c r="DO37" s="1020"/>
      <c r="DP37" s="1021"/>
      <c r="DQ37" s="1019"/>
      <c r="DR37" s="1020"/>
      <c r="DS37" s="1020"/>
      <c r="DT37" s="1020"/>
      <c r="DU37" s="1021"/>
      <c r="DV37" s="1022"/>
      <c r="DW37" s="1023"/>
      <c r="DX37" s="1023"/>
      <c r="DY37" s="1023"/>
      <c r="DZ37" s="1024"/>
      <c r="EA37" s="199"/>
    </row>
    <row r="38" spans="1:131" s="200" customFormat="1" ht="26.25" customHeight="1">
      <c r="A38" s="219">
        <v>11</v>
      </c>
      <c r="B38" s="1072"/>
      <c r="C38" s="1073"/>
      <c r="D38" s="1073"/>
      <c r="E38" s="1073"/>
      <c r="F38" s="1073"/>
      <c r="G38" s="1073"/>
      <c r="H38" s="1073"/>
      <c r="I38" s="1073"/>
      <c r="J38" s="1073"/>
      <c r="K38" s="1073"/>
      <c r="L38" s="1073"/>
      <c r="M38" s="1073"/>
      <c r="N38" s="1073"/>
      <c r="O38" s="1073"/>
      <c r="P38" s="1074"/>
      <c r="Q38" s="1078"/>
      <c r="R38" s="1079"/>
      <c r="S38" s="1079"/>
      <c r="T38" s="1079"/>
      <c r="U38" s="1079"/>
      <c r="V38" s="1079"/>
      <c r="W38" s="1079"/>
      <c r="X38" s="1079"/>
      <c r="Y38" s="1079"/>
      <c r="Z38" s="1079"/>
      <c r="AA38" s="1079"/>
      <c r="AB38" s="1079"/>
      <c r="AC38" s="1079"/>
      <c r="AD38" s="1079"/>
      <c r="AE38" s="1080"/>
      <c r="AF38" s="1049"/>
      <c r="AG38" s="1050"/>
      <c r="AH38" s="1050"/>
      <c r="AI38" s="1050"/>
      <c r="AJ38" s="1051"/>
      <c r="AK38" s="1009"/>
      <c r="AL38" s="1000"/>
      <c r="AM38" s="1000"/>
      <c r="AN38" s="1000"/>
      <c r="AO38" s="1000"/>
      <c r="AP38" s="1000"/>
      <c r="AQ38" s="1000"/>
      <c r="AR38" s="1000"/>
      <c r="AS38" s="1000"/>
      <c r="AT38" s="1000"/>
      <c r="AU38" s="1000"/>
      <c r="AV38" s="1000"/>
      <c r="AW38" s="1000"/>
      <c r="AX38" s="1000"/>
      <c r="AY38" s="1000"/>
      <c r="AZ38" s="1077"/>
      <c r="BA38" s="1077"/>
      <c r="BB38" s="1077"/>
      <c r="BC38" s="1077"/>
      <c r="BD38" s="1077"/>
      <c r="BE38" s="1067"/>
      <c r="BF38" s="1067"/>
      <c r="BG38" s="1067"/>
      <c r="BH38" s="1067"/>
      <c r="BI38" s="1068"/>
      <c r="BJ38" s="205"/>
      <c r="BK38" s="205"/>
      <c r="BL38" s="205"/>
      <c r="BM38" s="205"/>
      <c r="BN38" s="205"/>
      <c r="BO38" s="218"/>
      <c r="BP38" s="218"/>
      <c r="BQ38" s="215">
        <v>32</v>
      </c>
      <c r="BR38" s="216"/>
      <c r="BS38" s="1044"/>
      <c r="BT38" s="1045"/>
      <c r="BU38" s="1045"/>
      <c r="BV38" s="1045"/>
      <c r="BW38" s="1045"/>
      <c r="BX38" s="1045"/>
      <c r="BY38" s="1045"/>
      <c r="BZ38" s="1045"/>
      <c r="CA38" s="1045"/>
      <c r="CB38" s="1045"/>
      <c r="CC38" s="1045"/>
      <c r="CD38" s="1045"/>
      <c r="CE38" s="1045"/>
      <c r="CF38" s="1045"/>
      <c r="CG38" s="1046"/>
      <c r="CH38" s="1019"/>
      <c r="CI38" s="1020"/>
      <c r="CJ38" s="1020"/>
      <c r="CK38" s="1020"/>
      <c r="CL38" s="1021"/>
      <c r="CM38" s="1019"/>
      <c r="CN38" s="1020"/>
      <c r="CO38" s="1020"/>
      <c r="CP38" s="1020"/>
      <c r="CQ38" s="1021"/>
      <c r="CR38" s="1019"/>
      <c r="CS38" s="1020"/>
      <c r="CT38" s="1020"/>
      <c r="CU38" s="1020"/>
      <c r="CV38" s="1021"/>
      <c r="CW38" s="1019"/>
      <c r="CX38" s="1020"/>
      <c r="CY38" s="1020"/>
      <c r="CZ38" s="1020"/>
      <c r="DA38" s="1021"/>
      <c r="DB38" s="1019"/>
      <c r="DC38" s="1020"/>
      <c r="DD38" s="1020"/>
      <c r="DE38" s="1020"/>
      <c r="DF38" s="1021"/>
      <c r="DG38" s="1019"/>
      <c r="DH38" s="1020"/>
      <c r="DI38" s="1020"/>
      <c r="DJ38" s="1020"/>
      <c r="DK38" s="1021"/>
      <c r="DL38" s="1019"/>
      <c r="DM38" s="1020"/>
      <c r="DN38" s="1020"/>
      <c r="DO38" s="1020"/>
      <c r="DP38" s="1021"/>
      <c r="DQ38" s="1019"/>
      <c r="DR38" s="1020"/>
      <c r="DS38" s="1020"/>
      <c r="DT38" s="1020"/>
      <c r="DU38" s="1021"/>
      <c r="DV38" s="1022"/>
      <c r="DW38" s="1023"/>
      <c r="DX38" s="1023"/>
      <c r="DY38" s="1023"/>
      <c r="DZ38" s="1024"/>
      <c r="EA38" s="199"/>
    </row>
    <row r="39" spans="1:131" s="200" customFormat="1" ht="26.25" customHeight="1">
      <c r="A39" s="219">
        <v>12</v>
      </c>
      <c r="B39" s="1072"/>
      <c r="C39" s="1073"/>
      <c r="D39" s="1073"/>
      <c r="E39" s="1073"/>
      <c r="F39" s="1073"/>
      <c r="G39" s="1073"/>
      <c r="H39" s="1073"/>
      <c r="I39" s="1073"/>
      <c r="J39" s="1073"/>
      <c r="K39" s="1073"/>
      <c r="L39" s="1073"/>
      <c r="M39" s="1073"/>
      <c r="N39" s="1073"/>
      <c r="O39" s="1073"/>
      <c r="P39" s="1074"/>
      <c r="Q39" s="1078"/>
      <c r="R39" s="1079"/>
      <c r="S39" s="1079"/>
      <c r="T39" s="1079"/>
      <c r="U39" s="1079"/>
      <c r="V39" s="1079"/>
      <c r="W39" s="1079"/>
      <c r="X39" s="1079"/>
      <c r="Y39" s="1079"/>
      <c r="Z39" s="1079"/>
      <c r="AA39" s="1079"/>
      <c r="AB39" s="1079"/>
      <c r="AC39" s="1079"/>
      <c r="AD39" s="1079"/>
      <c r="AE39" s="1080"/>
      <c r="AF39" s="1049"/>
      <c r="AG39" s="1050"/>
      <c r="AH39" s="1050"/>
      <c r="AI39" s="1050"/>
      <c r="AJ39" s="1051"/>
      <c r="AK39" s="1009"/>
      <c r="AL39" s="1000"/>
      <c r="AM39" s="1000"/>
      <c r="AN39" s="1000"/>
      <c r="AO39" s="1000"/>
      <c r="AP39" s="1000"/>
      <c r="AQ39" s="1000"/>
      <c r="AR39" s="1000"/>
      <c r="AS39" s="1000"/>
      <c r="AT39" s="1000"/>
      <c r="AU39" s="1000"/>
      <c r="AV39" s="1000"/>
      <c r="AW39" s="1000"/>
      <c r="AX39" s="1000"/>
      <c r="AY39" s="1000"/>
      <c r="AZ39" s="1077"/>
      <c r="BA39" s="1077"/>
      <c r="BB39" s="1077"/>
      <c r="BC39" s="1077"/>
      <c r="BD39" s="1077"/>
      <c r="BE39" s="1067"/>
      <c r="BF39" s="1067"/>
      <c r="BG39" s="1067"/>
      <c r="BH39" s="1067"/>
      <c r="BI39" s="1068"/>
      <c r="BJ39" s="205"/>
      <c r="BK39" s="205"/>
      <c r="BL39" s="205"/>
      <c r="BM39" s="205"/>
      <c r="BN39" s="205"/>
      <c r="BO39" s="218"/>
      <c r="BP39" s="218"/>
      <c r="BQ39" s="215">
        <v>33</v>
      </c>
      <c r="BR39" s="216"/>
      <c r="BS39" s="1044"/>
      <c r="BT39" s="1045"/>
      <c r="BU39" s="1045"/>
      <c r="BV39" s="1045"/>
      <c r="BW39" s="1045"/>
      <c r="BX39" s="1045"/>
      <c r="BY39" s="1045"/>
      <c r="BZ39" s="1045"/>
      <c r="CA39" s="1045"/>
      <c r="CB39" s="1045"/>
      <c r="CC39" s="1045"/>
      <c r="CD39" s="1045"/>
      <c r="CE39" s="1045"/>
      <c r="CF39" s="1045"/>
      <c r="CG39" s="1046"/>
      <c r="CH39" s="1019"/>
      <c r="CI39" s="1020"/>
      <c r="CJ39" s="1020"/>
      <c r="CK39" s="1020"/>
      <c r="CL39" s="1021"/>
      <c r="CM39" s="1019"/>
      <c r="CN39" s="1020"/>
      <c r="CO39" s="1020"/>
      <c r="CP39" s="1020"/>
      <c r="CQ39" s="1021"/>
      <c r="CR39" s="1019"/>
      <c r="CS39" s="1020"/>
      <c r="CT39" s="1020"/>
      <c r="CU39" s="1020"/>
      <c r="CV39" s="1021"/>
      <c r="CW39" s="1019"/>
      <c r="CX39" s="1020"/>
      <c r="CY39" s="1020"/>
      <c r="CZ39" s="1020"/>
      <c r="DA39" s="1021"/>
      <c r="DB39" s="1019"/>
      <c r="DC39" s="1020"/>
      <c r="DD39" s="1020"/>
      <c r="DE39" s="1020"/>
      <c r="DF39" s="1021"/>
      <c r="DG39" s="1019"/>
      <c r="DH39" s="1020"/>
      <c r="DI39" s="1020"/>
      <c r="DJ39" s="1020"/>
      <c r="DK39" s="1021"/>
      <c r="DL39" s="1019"/>
      <c r="DM39" s="1020"/>
      <c r="DN39" s="1020"/>
      <c r="DO39" s="1020"/>
      <c r="DP39" s="1021"/>
      <c r="DQ39" s="1019"/>
      <c r="DR39" s="1020"/>
      <c r="DS39" s="1020"/>
      <c r="DT39" s="1020"/>
      <c r="DU39" s="1021"/>
      <c r="DV39" s="1022"/>
      <c r="DW39" s="1023"/>
      <c r="DX39" s="1023"/>
      <c r="DY39" s="1023"/>
      <c r="DZ39" s="1024"/>
      <c r="EA39" s="199"/>
    </row>
    <row r="40" spans="1:131" s="200" customFormat="1" ht="26.25" customHeight="1">
      <c r="A40" s="214">
        <v>13</v>
      </c>
      <c r="B40" s="1072"/>
      <c r="C40" s="1073"/>
      <c r="D40" s="1073"/>
      <c r="E40" s="1073"/>
      <c r="F40" s="1073"/>
      <c r="G40" s="1073"/>
      <c r="H40" s="1073"/>
      <c r="I40" s="1073"/>
      <c r="J40" s="1073"/>
      <c r="K40" s="1073"/>
      <c r="L40" s="1073"/>
      <c r="M40" s="1073"/>
      <c r="N40" s="1073"/>
      <c r="O40" s="1073"/>
      <c r="P40" s="1074"/>
      <c r="Q40" s="1078"/>
      <c r="R40" s="1079"/>
      <c r="S40" s="1079"/>
      <c r="T40" s="1079"/>
      <c r="U40" s="1079"/>
      <c r="V40" s="1079"/>
      <c r="W40" s="1079"/>
      <c r="X40" s="1079"/>
      <c r="Y40" s="1079"/>
      <c r="Z40" s="1079"/>
      <c r="AA40" s="1079"/>
      <c r="AB40" s="1079"/>
      <c r="AC40" s="1079"/>
      <c r="AD40" s="1079"/>
      <c r="AE40" s="1080"/>
      <c r="AF40" s="1049"/>
      <c r="AG40" s="1050"/>
      <c r="AH40" s="1050"/>
      <c r="AI40" s="1050"/>
      <c r="AJ40" s="1051"/>
      <c r="AK40" s="1009"/>
      <c r="AL40" s="1000"/>
      <c r="AM40" s="1000"/>
      <c r="AN40" s="1000"/>
      <c r="AO40" s="1000"/>
      <c r="AP40" s="1000"/>
      <c r="AQ40" s="1000"/>
      <c r="AR40" s="1000"/>
      <c r="AS40" s="1000"/>
      <c r="AT40" s="1000"/>
      <c r="AU40" s="1000"/>
      <c r="AV40" s="1000"/>
      <c r="AW40" s="1000"/>
      <c r="AX40" s="1000"/>
      <c r="AY40" s="1000"/>
      <c r="AZ40" s="1077"/>
      <c r="BA40" s="1077"/>
      <c r="BB40" s="1077"/>
      <c r="BC40" s="1077"/>
      <c r="BD40" s="1077"/>
      <c r="BE40" s="1067"/>
      <c r="BF40" s="1067"/>
      <c r="BG40" s="1067"/>
      <c r="BH40" s="1067"/>
      <c r="BI40" s="1068"/>
      <c r="BJ40" s="205"/>
      <c r="BK40" s="205"/>
      <c r="BL40" s="205"/>
      <c r="BM40" s="205"/>
      <c r="BN40" s="205"/>
      <c r="BO40" s="218"/>
      <c r="BP40" s="218"/>
      <c r="BQ40" s="215">
        <v>34</v>
      </c>
      <c r="BR40" s="216"/>
      <c r="BS40" s="1044"/>
      <c r="BT40" s="1045"/>
      <c r="BU40" s="1045"/>
      <c r="BV40" s="1045"/>
      <c r="BW40" s="1045"/>
      <c r="BX40" s="1045"/>
      <c r="BY40" s="1045"/>
      <c r="BZ40" s="1045"/>
      <c r="CA40" s="1045"/>
      <c r="CB40" s="1045"/>
      <c r="CC40" s="1045"/>
      <c r="CD40" s="1045"/>
      <c r="CE40" s="1045"/>
      <c r="CF40" s="1045"/>
      <c r="CG40" s="1046"/>
      <c r="CH40" s="1019"/>
      <c r="CI40" s="1020"/>
      <c r="CJ40" s="1020"/>
      <c r="CK40" s="1020"/>
      <c r="CL40" s="1021"/>
      <c r="CM40" s="1019"/>
      <c r="CN40" s="1020"/>
      <c r="CO40" s="1020"/>
      <c r="CP40" s="1020"/>
      <c r="CQ40" s="1021"/>
      <c r="CR40" s="1019"/>
      <c r="CS40" s="1020"/>
      <c r="CT40" s="1020"/>
      <c r="CU40" s="1020"/>
      <c r="CV40" s="1021"/>
      <c r="CW40" s="1019"/>
      <c r="CX40" s="1020"/>
      <c r="CY40" s="1020"/>
      <c r="CZ40" s="1020"/>
      <c r="DA40" s="1021"/>
      <c r="DB40" s="1019"/>
      <c r="DC40" s="1020"/>
      <c r="DD40" s="1020"/>
      <c r="DE40" s="1020"/>
      <c r="DF40" s="1021"/>
      <c r="DG40" s="1019"/>
      <c r="DH40" s="1020"/>
      <c r="DI40" s="1020"/>
      <c r="DJ40" s="1020"/>
      <c r="DK40" s="1021"/>
      <c r="DL40" s="1019"/>
      <c r="DM40" s="1020"/>
      <c r="DN40" s="1020"/>
      <c r="DO40" s="1020"/>
      <c r="DP40" s="1021"/>
      <c r="DQ40" s="1019"/>
      <c r="DR40" s="1020"/>
      <c r="DS40" s="1020"/>
      <c r="DT40" s="1020"/>
      <c r="DU40" s="1021"/>
      <c r="DV40" s="1022"/>
      <c r="DW40" s="1023"/>
      <c r="DX40" s="1023"/>
      <c r="DY40" s="1023"/>
      <c r="DZ40" s="1024"/>
      <c r="EA40" s="199"/>
    </row>
    <row r="41" spans="1:131" s="200" customFormat="1" ht="26.25" customHeight="1">
      <c r="A41" s="214">
        <v>14</v>
      </c>
      <c r="B41" s="1072"/>
      <c r="C41" s="1073"/>
      <c r="D41" s="1073"/>
      <c r="E41" s="1073"/>
      <c r="F41" s="1073"/>
      <c r="G41" s="1073"/>
      <c r="H41" s="1073"/>
      <c r="I41" s="1073"/>
      <c r="J41" s="1073"/>
      <c r="K41" s="1073"/>
      <c r="L41" s="1073"/>
      <c r="M41" s="1073"/>
      <c r="N41" s="1073"/>
      <c r="O41" s="1073"/>
      <c r="P41" s="1074"/>
      <c r="Q41" s="1078"/>
      <c r="R41" s="1079"/>
      <c r="S41" s="1079"/>
      <c r="T41" s="1079"/>
      <c r="U41" s="1079"/>
      <c r="V41" s="1079"/>
      <c r="W41" s="1079"/>
      <c r="X41" s="1079"/>
      <c r="Y41" s="1079"/>
      <c r="Z41" s="1079"/>
      <c r="AA41" s="1079"/>
      <c r="AB41" s="1079"/>
      <c r="AC41" s="1079"/>
      <c r="AD41" s="1079"/>
      <c r="AE41" s="1080"/>
      <c r="AF41" s="1049"/>
      <c r="AG41" s="1050"/>
      <c r="AH41" s="1050"/>
      <c r="AI41" s="1050"/>
      <c r="AJ41" s="1051"/>
      <c r="AK41" s="1009"/>
      <c r="AL41" s="1000"/>
      <c r="AM41" s="1000"/>
      <c r="AN41" s="1000"/>
      <c r="AO41" s="1000"/>
      <c r="AP41" s="1000"/>
      <c r="AQ41" s="1000"/>
      <c r="AR41" s="1000"/>
      <c r="AS41" s="1000"/>
      <c r="AT41" s="1000"/>
      <c r="AU41" s="1000"/>
      <c r="AV41" s="1000"/>
      <c r="AW41" s="1000"/>
      <c r="AX41" s="1000"/>
      <c r="AY41" s="1000"/>
      <c r="AZ41" s="1077"/>
      <c r="BA41" s="1077"/>
      <c r="BB41" s="1077"/>
      <c r="BC41" s="1077"/>
      <c r="BD41" s="1077"/>
      <c r="BE41" s="1067"/>
      <c r="BF41" s="1067"/>
      <c r="BG41" s="1067"/>
      <c r="BH41" s="1067"/>
      <c r="BI41" s="1068"/>
      <c r="BJ41" s="205"/>
      <c r="BK41" s="205"/>
      <c r="BL41" s="205"/>
      <c r="BM41" s="205"/>
      <c r="BN41" s="205"/>
      <c r="BO41" s="218"/>
      <c r="BP41" s="218"/>
      <c r="BQ41" s="215">
        <v>35</v>
      </c>
      <c r="BR41" s="216"/>
      <c r="BS41" s="1044"/>
      <c r="BT41" s="1045"/>
      <c r="BU41" s="1045"/>
      <c r="BV41" s="1045"/>
      <c r="BW41" s="1045"/>
      <c r="BX41" s="1045"/>
      <c r="BY41" s="1045"/>
      <c r="BZ41" s="1045"/>
      <c r="CA41" s="1045"/>
      <c r="CB41" s="1045"/>
      <c r="CC41" s="1045"/>
      <c r="CD41" s="1045"/>
      <c r="CE41" s="1045"/>
      <c r="CF41" s="1045"/>
      <c r="CG41" s="1046"/>
      <c r="CH41" s="1019"/>
      <c r="CI41" s="1020"/>
      <c r="CJ41" s="1020"/>
      <c r="CK41" s="1020"/>
      <c r="CL41" s="1021"/>
      <c r="CM41" s="1019"/>
      <c r="CN41" s="1020"/>
      <c r="CO41" s="1020"/>
      <c r="CP41" s="1020"/>
      <c r="CQ41" s="1021"/>
      <c r="CR41" s="1019"/>
      <c r="CS41" s="1020"/>
      <c r="CT41" s="1020"/>
      <c r="CU41" s="1020"/>
      <c r="CV41" s="1021"/>
      <c r="CW41" s="1019"/>
      <c r="CX41" s="1020"/>
      <c r="CY41" s="1020"/>
      <c r="CZ41" s="1020"/>
      <c r="DA41" s="1021"/>
      <c r="DB41" s="1019"/>
      <c r="DC41" s="1020"/>
      <c r="DD41" s="1020"/>
      <c r="DE41" s="1020"/>
      <c r="DF41" s="1021"/>
      <c r="DG41" s="1019"/>
      <c r="DH41" s="1020"/>
      <c r="DI41" s="1020"/>
      <c r="DJ41" s="1020"/>
      <c r="DK41" s="1021"/>
      <c r="DL41" s="1019"/>
      <c r="DM41" s="1020"/>
      <c r="DN41" s="1020"/>
      <c r="DO41" s="1020"/>
      <c r="DP41" s="1021"/>
      <c r="DQ41" s="1019"/>
      <c r="DR41" s="1020"/>
      <c r="DS41" s="1020"/>
      <c r="DT41" s="1020"/>
      <c r="DU41" s="1021"/>
      <c r="DV41" s="1022"/>
      <c r="DW41" s="1023"/>
      <c r="DX41" s="1023"/>
      <c r="DY41" s="1023"/>
      <c r="DZ41" s="1024"/>
      <c r="EA41" s="199"/>
    </row>
    <row r="42" spans="1:131" s="200" customFormat="1" ht="26.25" customHeight="1">
      <c r="A42" s="214">
        <v>15</v>
      </c>
      <c r="B42" s="1072"/>
      <c r="C42" s="1073"/>
      <c r="D42" s="1073"/>
      <c r="E42" s="1073"/>
      <c r="F42" s="1073"/>
      <c r="G42" s="1073"/>
      <c r="H42" s="1073"/>
      <c r="I42" s="1073"/>
      <c r="J42" s="1073"/>
      <c r="K42" s="1073"/>
      <c r="L42" s="1073"/>
      <c r="M42" s="1073"/>
      <c r="N42" s="1073"/>
      <c r="O42" s="1073"/>
      <c r="P42" s="1074"/>
      <c r="Q42" s="1078"/>
      <c r="R42" s="1079"/>
      <c r="S42" s="1079"/>
      <c r="T42" s="1079"/>
      <c r="U42" s="1079"/>
      <c r="V42" s="1079"/>
      <c r="W42" s="1079"/>
      <c r="X42" s="1079"/>
      <c r="Y42" s="1079"/>
      <c r="Z42" s="1079"/>
      <c r="AA42" s="1079"/>
      <c r="AB42" s="1079"/>
      <c r="AC42" s="1079"/>
      <c r="AD42" s="1079"/>
      <c r="AE42" s="1080"/>
      <c r="AF42" s="1049"/>
      <c r="AG42" s="1050"/>
      <c r="AH42" s="1050"/>
      <c r="AI42" s="1050"/>
      <c r="AJ42" s="1051"/>
      <c r="AK42" s="1009"/>
      <c r="AL42" s="1000"/>
      <c r="AM42" s="1000"/>
      <c r="AN42" s="1000"/>
      <c r="AO42" s="1000"/>
      <c r="AP42" s="1000"/>
      <c r="AQ42" s="1000"/>
      <c r="AR42" s="1000"/>
      <c r="AS42" s="1000"/>
      <c r="AT42" s="1000"/>
      <c r="AU42" s="1000"/>
      <c r="AV42" s="1000"/>
      <c r="AW42" s="1000"/>
      <c r="AX42" s="1000"/>
      <c r="AY42" s="1000"/>
      <c r="AZ42" s="1077"/>
      <c r="BA42" s="1077"/>
      <c r="BB42" s="1077"/>
      <c r="BC42" s="1077"/>
      <c r="BD42" s="1077"/>
      <c r="BE42" s="1067"/>
      <c r="BF42" s="1067"/>
      <c r="BG42" s="1067"/>
      <c r="BH42" s="1067"/>
      <c r="BI42" s="1068"/>
      <c r="BJ42" s="205"/>
      <c r="BK42" s="205"/>
      <c r="BL42" s="205"/>
      <c r="BM42" s="205"/>
      <c r="BN42" s="205"/>
      <c r="BO42" s="218"/>
      <c r="BP42" s="218"/>
      <c r="BQ42" s="215">
        <v>36</v>
      </c>
      <c r="BR42" s="216"/>
      <c r="BS42" s="1044"/>
      <c r="BT42" s="1045"/>
      <c r="BU42" s="1045"/>
      <c r="BV42" s="1045"/>
      <c r="BW42" s="1045"/>
      <c r="BX42" s="1045"/>
      <c r="BY42" s="1045"/>
      <c r="BZ42" s="1045"/>
      <c r="CA42" s="1045"/>
      <c r="CB42" s="1045"/>
      <c r="CC42" s="1045"/>
      <c r="CD42" s="1045"/>
      <c r="CE42" s="1045"/>
      <c r="CF42" s="1045"/>
      <c r="CG42" s="1046"/>
      <c r="CH42" s="1019"/>
      <c r="CI42" s="1020"/>
      <c r="CJ42" s="1020"/>
      <c r="CK42" s="1020"/>
      <c r="CL42" s="1021"/>
      <c r="CM42" s="1019"/>
      <c r="CN42" s="1020"/>
      <c r="CO42" s="1020"/>
      <c r="CP42" s="1020"/>
      <c r="CQ42" s="1021"/>
      <c r="CR42" s="1019"/>
      <c r="CS42" s="1020"/>
      <c r="CT42" s="1020"/>
      <c r="CU42" s="1020"/>
      <c r="CV42" s="1021"/>
      <c r="CW42" s="1019"/>
      <c r="CX42" s="1020"/>
      <c r="CY42" s="1020"/>
      <c r="CZ42" s="1020"/>
      <c r="DA42" s="1021"/>
      <c r="DB42" s="1019"/>
      <c r="DC42" s="1020"/>
      <c r="DD42" s="1020"/>
      <c r="DE42" s="1020"/>
      <c r="DF42" s="1021"/>
      <c r="DG42" s="1019"/>
      <c r="DH42" s="1020"/>
      <c r="DI42" s="1020"/>
      <c r="DJ42" s="1020"/>
      <c r="DK42" s="1021"/>
      <c r="DL42" s="1019"/>
      <c r="DM42" s="1020"/>
      <c r="DN42" s="1020"/>
      <c r="DO42" s="1020"/>
      <c r="DP42" s="1021"/>
      <c r="DQ42" s="1019"/>
      <c r="DR42" s="1020"/>
      <c r="DS42" s="1020"/>
      <c r="DT42" s="1020"/>
      <c r="DU42" s="1021"/>
      <c r="DV42" s="1022"/>
      <c r="DW42" s="1023"/>
      <c r="DX42" s="1023"/>
      <c r="DY42" s="1023"/>
      <c r="DZ42" s="1024"/>
      <c r="EA42" s="199"/>
    </row>
    <row r="43" spans="1:131" s="200" customFormat="1" ht="26.25" customHeight="1">
      <c r="A43" s="214">
        <v>16</v>
      </c>
      <c r="B43" s="1072"/>
      <c r="C43" s="1073"/>
      <c r="D43" s="1073"/>
      <c r="E43" s="1073"/>
      <c r="F43" s="1073"/>
      <c r="G43" s="1073"/>
      <c r="H43" s="1073"/>
      <c r="I43" s="1073"/>
      <c r="J43" s="1073"/>
      <c r="K43" s="1073"/>
      <c r="L43" s="1073"/>
      <c r="M43" s="1073"/>
      <c r="N43" s="1073"/>
      <c r="O43" s="1073"/>
      <c r="P43" s="1074"/>
      <c r="Q43" s="1078"/>
      <c r="R43" s="1079"/>
      <c r="S43" s="1079"/>
      <c r="T43" s="1079"/>
      <c r="U43" s="1079"/>
      <c r="V43" s="1079"/>
      <c r="W43" s="1079"/>
      <c r="X43" s="1079"/>
      <c r="Y43" s="1079"/>
      <c r="Z43" s="1079"/>
      <c r="AA43" s="1079"/>
      <c r="AB43" s="1079"/>
      <c r="AC43" s="1079"/>
      <c r="AD43" s="1079"/>
      <c r="AE43" s="1080"/>
      <c r="AF43" s="1049"/>
      <c r="AG43" s="1050"/>
      <c r="AH43" s="1050"/>
      <c r="AI43" s="1050"/>
      <c r="AJ43" s="1051"/>
      <c r="AK43" s="1009"/>
      <c r="AL43" s="1000"/>
      <c r="AM43" s="1000"/>
      <c r="AN43" s="1000"/>
      <c r="AO43" s="1000"/>
      <c r="AP43" s="1000"/>
      <c r="AQ43" s="1000"/>
      <c r="AR43" s="1000"/>
      <c r="AS43" s="1000"/>
      <c r="AT43" s="1000"/>
      <c r="AU43" s="1000"/>
      <c r="AV43" s="1000"/>
      <c r="AW43" s="1000"/>
      <c r="AX43" s="1000"/>
      <c r="AY43" s="1000"/>
      <c r="AZ43" s="1077"/>
      <c r="BA43" s="1077"/>
      <c r="BB43" s="1077"/>
      <c r="BC43" s="1077"/>
      <c r="BD43" s="1077"/>
      <c r="BE43" s="1067"/>
      <c r="BF43" s="1067"/>
      <c r="BG43" s="1067"/>
      <c r="BH43" s="1067"/>
      <c r="BI43" s="1068"/>
      <c r="BJ43" s="205"/>
      <c r="BK43" s="205"/>
      <c r="BL43" s="205"/>
      <c r="BM43" s="205"/>
      <c r="BN43" s="205"/>
      <c r="BO43" s="218"/>
      <c r="BP43" s="218"/>
      <c r="BQ43" s="215">
        <v>37</v>
      </c>
      <c r="BR43" s="216"/>
      <c r="BS43" s="1044"/>
      <c r="BT43" s="1045"/>
      <c r="BU43" s="1045"/>
      <c r="BV43" s="1045"/>
      <c r="BW43" s="1045"/>
      <c r="BX43" s="1045"/>
      <c r="BY43" s="1045"/>
      <c r="BZ43" s="1045"/>
      <c r="CA43" s="1045"/>
      <c r="CB43" s="1045"/>
      <c r="CC43" s="1045"/>
      <c r="CD43" s="1045"/>
      <c r="CE43" s="1045"/>
      <c r="CF43" s="1045"/>
      <c r="CG43" s="1046"/>
      <c r="CH43" s="1019"/>
      <c r="CI43" s="1020"/>
      <c r="CJ43" s="1020"/>
      <c r="CK43" s="1020"/>
      <c r="CL43" s="1021"/>
      <c r="CM43" s="1019"/>
      <c r="CN43" s="1020"/>
      <c r="CO43" s="1020"/>
      <c r="CP43" s="1020"/>
      <c r="CQ43" s="1021"/>
      <c r="CR43" s="1019"/>
      <c r="CS43" s="1020"/>
      <c r="CT43" s="1020"/>
      <c r="CU43" s="1020"/>
      <c r="CV43" s="1021"/>
      <c r="CW43" s="1019"/>
      <c r="CX43" s="1020"/>
      <c r="CY43" s="1020"/>
      <c r="CZ43" s="1020"/>
      <c r="DA43" s="1021"/>
      <c r="DB43" s="1019"/>
      <c r="DC43" s="1020"/>
      <c r="DD43" s="1020"/>
      <c r="DE43" s="1020"/>
      <c r="DF43" s="1021"/>
      <c r="DG43" s="1019"/>
      <c r="DH43" s="1020"/>
      <c r="DI43" s="1020"/>
      <c r="DJ43" s="1020"/>
      <c r="DK43" s="1021"/>
      <c r="DL43" s="1019"/>
      <c r="DM43" s="1020"/>
      <c r="DN43" s="1020"/>
      <c r="DO43" s="1020"/>
      <c r="DP43" s="1021"/>
      <c r="DQ43" s="1019"/>
      <c r="DR43" s="1020"/>
      <c r="DS43" s="1020"/>
      <c r="DT43" s="1020"/>
      <c r="DU43" s="1021"/>
      <c r="DV43" s="1022"/>
      <c r="DW43" s="1023"/>
      <c r="DX43" s="1023"/>
      <c r="DY43" s="1023"/>
      <c r="DZ43" s="1024"/>
      <c r="EA43" s="199"/>
    </row>
    <row r="44" spans="1:131" s="200" customFormat="1" ht="26.25" customHeight="1">
      <c r="A44" s="214">
        <v>17</v>
      </c>
      <c r="B44" s="1072"/>
      <c r="C44" s="1073"/>
      <c r="D44" s="1073"/>
      <c r="E44" s="1073"/>
      <c r="F44" s="1073"/>
      <c r="G44" s="1073"/>
      <c r="H44" s="1073"/>
      <c r="I44" s="1073"/>
      <c r="J44" s="1073"/>
      <c r="K44" s="1073"/>
      <c r="L44" s="1073"/>
      <c r="M44" s="1073"/>
      <c r="N44" s="1073"/>
      <c r="O44" s="1073"/>
      <c r="P44" s="1074"/>
      <c r="Q44" s="1078"/>
      <c r="R44" s="1079"/>
      <c r="S44" s="1079"/>
      <c r="T44" s="1079"/>
      <c r="U44" s="1079"/>
      <c r="V44" s="1079"/>
      <c r="W44" s="1079"/>
      <c r="X44" s="1079"/>
      <c r="Y44" s="1079"/>
      <c r="Z44" s="1079"/>
      <c r="AA44" s="1079"/>
      <c r="AB44" s="1079"/>
      <c r="AC44" s="1079"/>
      <c r="AD44" s="1079"/>
      <c r="AE44" s="1080"/>
      <c r="AF44" s="1049"/>
      <c r="AG44" s="1050"/>
      <c r="AH44" s="1050"/>
      <c r="AI44" s="1050"/>
      <c r="AJ44" s="1051"/>
      <c r="AK44" s="1009"/>
      <c r="AL44" s="1000"/>
      <c r="AM44" s="1000"/>
      <c r="AN44" s="1000"/>
      <c r="AO44" s="1000"/>
      <c r="AP44" s="1000"/>
      <c r="AQ44" s="1000"/>
      <c r="AR44" s="1000"/>
      <c r="AS44" s="1000"/>
      <c r="AT44" s="1000"/>
      <c r="AU44" s="1000"/>
      <c r="AV44" s="1000"/>
      <c r="AW44" s="1000"/>
      <c r="AX44" s="1000"/>
      <c r="AY44" s="1000"/>
      <c r="AZ44" s="1077"/>
      <c r="BA44" s="1077"/>
      <c r="BB44" s="1077"/>
      <c r="BC44" s="1077"/>
      <c r="BD44" s="1077"/>
      <c r="BE44" s="1067"/>
      <c r="BF44" s="1067"/>
      <c r="BG44" s="1067"/>
      <c r="BH44" s="1067"/>
      <c r="BI44" s="1068"/>
      <c r="BJ44" s="205"/>
      <c r="BK44" s="205"/>
      <c r="BL44" s="205"/>
      <c r="BM44" s="205"/>
      <c r="BN44" s="205"/>
      <c r="BO44" s="218"/>
      <c r="BP44" s="218"/>
      <c r="BQ44" s="215">
        <v>38</v>
      </c>
      <c r="BR44" s="216"/>
      <c r="BS44" s="1044"/>
      <c r="BT44" s="1045"/>
      <c r="BU44" s="1045"/>
      <c r="BV44" s="1045"/>
      <c r="BW44" s="1045"/>
      <c r="BX44" s="1045"/>
      <c r="BY44" s="1045"/>
      <c r="BZ44" s="1045"/>
      <c r="CA44" s="1045"/>
      <c r="CB44" s="1045"/>
      <c r="CC44" s="1045"/>
      <c r="CD44" s="1045"/>
      <c r="CE44" s="1045"/>
      <c r="CF44" s="1045"/>
      <c r="CG44" s="1046"/>
      <c r="CH44" s="1019"/>
      <c r="CI44" s="1020"/>
      <c r="CJ44" s="1020"/>
      <c r="CK44" s="1020"/>
      <c r="CL44" s="1021"/>
      <c r="CM44" s="1019"/>
      <c r="CN44" s="1020"/>
      <c r="CO44" s="1020"/>
      <c r="CP44" s="1020"/>
      <c r="CQ44" s="1021"/>
      <c r="CR44" s="1019"/>
      <c r="CS44" s="1020"/>
      <c r="CT44" s="1020"/>
      <c r="CU44" s="1020"/>
      <c r="CV44" s="1021"/>
      <c r="CW44" s="1019"/>
      <c r="CX44" s="1020"/>
      <c r="CY44" s="1020"/>
      <c r="CZ44" s="1020"/>
      <c r="DA44" s="1021"/>
      <c r="DB44" s="1019"/>
      <c r="DC44" s="1020"/>
      <c r="DD44" s="1020"/>
      <c r="DE44" s="1020"/>
      <c r="DF44" s="1021"/>
      <c r="DG44" s="1019"/>
      <c r="DH44" s="1020"/>
      <c r="DI44" s="1020"/>
      <c r="DJ44" s="1020"/>
      <c r="DK44" s="1021"/>
      <c r="DL44" s="1019"/>
      <c r="DM44" s="1020"/>
      <c r="DN44" s="1020"/>
      <c r="DO44" s="1020"/>
      <c r="DP44" s="1021"/>
      <c r="DQ44" s="1019"/>
      <c r="DR44" s="1020"/>
      <c r="DS44" s="1020"/>
      <c r="DT44" s="1020"/>
      <c r="DU44" s="1021"/>
      <c r="DV44" s="1022"/>
      <c r="DW44" s="1023"/>
      <c r="DX44" s="1023"/>
      <c r="DY44" s="1023"/>
      <c r="DZ44" s="1024"/>
      <c r="EA44" s="199"/>
    </row>
    <row r="45" spans="1:131" s="200" customFormat="1" ht="26.25" customHeight="1">
      <c r="A45" s="214">
        <v>18</v>
      </c>
      <c r="B45" s="1072"/>
      <c r="C45" s="1073"/>
      <c r="D45" s="1073"/>
      <c r="E45" s="1073"/>
      <c r="F45" s="1073"/>
      <c r="G45" s="1073"/>
      <c r="H45" s="1073"/>
      <c r="I45" s="1073"/>
      <c r="J45" s="1073"/>
      <c r="K45" s="1073"/>
      <c r="L45" s="1073"/>
      <c r="M45" s="1073"/>
      <c r="N45" s="1073"/>
      <c r="O45" s="1073"/>
      <c r="P45" s="1074"/>
      <c r="Q45" s="1078"/>
      <c r="R45" s="1079"/>
      <c r="S45" s="1079"/>
      <c r="T45" s="1079"/>
      <c r="U45" s="1079"/>
      <c r="V45" s="1079"/>
      <c r="W45" s="1079"/>
      <c r="X45" s="1079"/>
      <c r="Y45" s="1079"/>
      <c r="Z45" s="1079"/>
      <c r="AA45" s="1079"/>
      <c r="AB45" s="1079"/>
      <c r="AC45" s="1079"/>
      <c r="AD45" s="1079"/>
      <c r="AE45" s="1080"/>
      <c r="AF45" s="1049"/>
      <c r="AG45" s="1050"/>
      <c r="AH45" s="1050"/>
      <c r="AI45" s="1050"/>
      <c r="AJ45" s="1051"/>
      <c r="AK45" s="1009"/>
      <c r="AL45" s="1000"/>
      <c r="AM45" s="1000"/>
      <c r="AN45" s="1000"/>
      <c r="AO45" s="1000"/>
      <c r="AP45" s="1000"/>
      <c r="AQ45" s="1000"/>
      <c r="AR45" s="1000"/>
      <c r="AS45" s="1000"/>
      <c r="AT45" s="1000"/>
      <c r="AU45" s="1000"/>
      <c r="AV45" s="1000"/>
      <c r="AW45" s="1000"/>
      <c r="AX45" s="1000"/>
      <c r="AY45" s="1000"/>
      <c r="AZ45" s="1077"/>
      <c r="BA45" s="1077"/>
      <c r="BB45" s="1077"/>
      <c r="BC45" s="1077"/>
      <c r="BD45" s="1077"/>
      <c r="BE45" s="1067"/>
      <c r="BF45" s="1067"/>
      <c r="BG45" s="1067"/>
      <c r="BH45" s="1067"/>
      <c r="BI45" s="1068"/>
      <c r="BJ45" s="205"/>
      <c r="BK45" s="205"/>
      <c r="BL45" s="205"/>
      <c r="BM45" s="205"/>
      <c r="BN45" s="205"/>
      <c r="BO45" s="218"/>
      <c r="BP45" s="218"/>
      <c r="BQ45" s="215">
        <v>39</v>
      </c>
      <c r="BR45" s="216"/>
      <c r="BS45" s="1044"/>
      <c r="BT45" s="1045"/>
      <c r="BU45" s="1045"/>
      <c r="BV45" s="1045"/>
      <c r="BW45" s="1045"/>
      <c r="BX45" s="1045"/>
      <c r="BY45" s="1045"/>
      <c r="BZ45" s="1045"/>
      <c r="CA45" s="1045"/>
      <c r="CB45" s="1045"/>
      <c r="CC45" s="1045"/>
      <c r="CD45" s="1045"/>
      <c r="CE45" s="1045"/>
      <c r="CF45" s="1045"/>
      <c r="CG45" s="1046"/>
      <c r="CH45" s="1019"/>
      <c r="CI45" s="1020"/>
      <c r="CJ45" s="1020"/>
      <c r="CK45" s="1020"/>
      <c r="CL45" s="1021"/>
      <c r="CM45" s="1019"/>
      <c r="CN45" s="1020"/>
      <c r="CO45" s="1020"/>
      <c r="CP45" s="1020"/>
      <c r="CQ45" s="1021"/>
      <c r="CR45" s="1019"/>
      <c r="CS45" s="1020"/>
      <c r="CT45" s="1020"/>
      <c r="CU45" s="1020"/>
      <c r="CV45" s="1021"/>
      <c r="CW45" s="1019"/>
      <c r="CX45" s="1020"/>
      <c r="CY45" s="1020"/>
      <c r="CZ45" s="1020"/>
      <c r="DA45" s="1021"/>
      <c r="DB45" s="1019"/>
      <c r="DC45" s="1020"/>
      <c r="DD45" s="1020"/>
      <c r="DE45" s="1020"/>
      <c r="DF45" s="1021"/>
      <c r="DG45" s="1019"/>
      <c r="DH45" s="1020"/>
      <c r="DI45" s="1020"/>
      <c r="DJ45" s="1020"/>
      <c r="DK45" s="1021"/>
      <c r="DL45" s="1019"/>
      <c r="DM45" s="1020"/>
      <c r="DN45" s="1020"/>
      <c r="DO45" s="1020"/>
      <c r="DP45" s="1021"/>
      <c r="DQ45" s="1019"/>
      <c r="DR45" s="1020"/>
      <c r="DS45" s="1020"/>
      <c r="DT45" s="1020"/>
      <c r="DU45" s="1021"/>
      <c r="DV45" s="1022"/>
      <c r="DW45" s="1023"/>
      <c r="DX45" s="1023"/>
      <c r="DY45" s="1023"/>
      <c r="DZ45" s="1024"/>
      <c r="EA45" s="199"/>
    </row>
    <row r="46" spans="1:131" s="200" customFormat="1" ht="26.25" customHeight="1">
      <c r="A46" s="214">
        <v>19</v>
      </c>
      <c r="B46" s="1072"/>
      <c r="C46" s="1073"/>
      <c r="D46" s="1073"/>
      <c r="E46" s="1073"/>
      <c r="F46" s="1073"/>
      <c r="G46" s="1073"/>
      <c r="H46" s="1073"/>
      <c r="I46" s="1073"/>
      <c r="J46" s="1073"/>
      <c r="K46" s="1073"/>
      <c r="L46" s="1073"/>
      <c r="M46" s="1073"/>
      <c r="N46" s="1073"/>
      <c r="O46" s="1073"/>
      <c r="P46" s="1074"/>
      <c r="Q46" s="1078"/>
      <c r="R46" s="1079"/>
      <c r="S46" s="1079"/>
      <c r="T46" s="1079"/>
      <c r="U46" s="1079"/>
      <c r="V46" s="1079"/>
      <c r="W46" s="1079"/>
      <c r="X46" s="1079"/>
      <c r="Y46" s="1079"/>
      <c r="Z46" s="1079"/>
      <c r="AA46" s="1079"/>
      <c r="AB46" s="1079"/>
      <c r="AC46" s="1079"/>
      <c r="AD46" s="1079"/>
      <c r="AE46" s="1080"/>
      <c r="AF46" s="1049"/>
      <c r="AG46" s="1050"/>
      <c r="AH46" s="1050"/>
      <c r="AI46" s="1050"/>
      <c r="AJ46" s="1051"/>
      <c r="AK46" s="1009"/>
      <c r="AL46" s="1000"/>
      <c r="AM46" s="1000"/>
      <c r="AN46" s="1000"/>
      <c r="AO46" s="1000"/>
      <c r="AP46" s="1000"/>
      <c r="AQ46" s="1000"/>
      <c r="AR46" s="1000"/>
      <c r="AS46" s="1000"/>
      <c r="AT46" s="1000"/>
      <c r="AU46" s="1000"/>
      <c r="AV46" s="1000"/>
      <c r="AW46" s="1000"/>
      <c r="AX46" s="1000"/>
      <c r="AY46" s="1000"/>
      <c r="AZ46" s="1077"/>
      <c r="BA46" s="1077"/>
      <c r="BB46" s="1077"/>
      <c r="BC46" s="1077"/>
      <c r="BD46" s="1077"/>
      <c r="BE46" s="1067"/>
      <c r="BF46" s="1067"/>
      <c r="BG46" s="1067"/>
      <c r="BH46" s="1067"/>
      <c r="BI46" s="1068"/>
      <c r="BJ46" s="205"/>
      <c r="BK46" s="205"/>
      <c r="BL46" s="205"/>
      <c r="BM46" s="205"/>
      <c r="BN46" s="205"/>
      <c r="BO46" s="218"/>
      <c r="BP46" s="218"/>
      <c r="BQ46" s="215">
        <v>40</v>
      </c>
      <c r="BR46" s="216"/>
      <c r="BS46" s="1044"/>
      <c r="BT46" s="1045"/>
      <c r="BU46" s="1045"/>
      <c r="BV46" s="1045"/>
      <c r="BW46" s="1045"/>
      <c r="BX46" s="1045"/>
      <c r="BY46" s="1045"/>
      <c r="BZ46" s="1045"/>
      <c r="CA46" s="1045"/>
      <c r="CB46" s="1045"/>
      <c r="CC46" s="1045"/>
      <c r="CD46" s="1045"/>
      <c r="CE46" s="1045"/>
      <c r="CF46" s="1045"/>
      <c r="CG46" s="1046"/>
      <c r="CH46" s="1019"/>
      <c r="CI46" s="1020"/>
      <c r="CJ46" s="1020"/>
      <c r="CK46" s="1020"/>
      <c r="CL46" s="1021"/>
      <c r="CM46" s="1019"/>
      <c r="CN46" s="1020"/>
      <c r="CO46" s="1020"/>
      <c r="CP46" s="1020"/>
      <c r="CQ46" s="1021"/>
      <c r="CR46" s="1019"/>
      <c r="CS46" s="1020"/>
      <c r="CT46" s="1020"/>
      <c r="CU46" s="1020"/>
      <c r="CV46" s="1021"/>
      <c r="CW46" s="1019"/>
      <c r="CX46" s="1020"/>
      <c r="CY46" s="1020"/>
      <c r="CZ46" s="1020"/>
      <c r="DA46" s="1021"/>
      <c r="DB46" s="1019"/>
      <c r="DC46" s="1020"/>
      <c r="DD46" s="1020"/>
      <c r="DE46" s="1020"/>
      <c r="DF46" s="1021"/>
      <c r="DG46" s="1019"/>
      <c r="DH46" s="1020"/>
      <c r="DI46" s="1020"/>
      <c r="DJ46" s="1020"/>
      <c r="DK46" s="1021"/>
      <c r="DL46" s="1019"/>
      <c r="DM46" s="1020"/>
      <c r="DN46" s="1020"/>
      <c r="DO46" s="1020"/>
      <c r="DP46" s="1021"/>
      <c r="DQ46" s="1019"/>
      <c r="DR46" s="1020"/>
      <c r="DS46" s="1020"/>
      <c r="DT46" s="1020"/>
      <c r="DU46" s="1021"/>
      <c r="DV46" s="1022"/>
      <c r="DW46" s="1023"/>
      <c r="DX46" s="1023"/>
      <c r="DY46" s="1023"/>
      <c r="DZ46" s="1024"/>
      <c r="EA46" s="199"/>
    </row>
    <row r="47" spans="1:131" s="200" customFormat="1" ht="26.25" customHeight="1">
      <c r="A47" s="214">
        <v>20</v>
      </c>
      <c r="B47" s="1072"/>
      <c r="C47" s="1073"/>
      <c r="D47" s="1073"/>
      <c r="E47" s="1073"/>
      <c r="F47" s="1073"/>
      <c r="G47" s="1073"/>
      <c r="H47" s="1073"/>
      <c r="I47" s="1073"/>
      <c r="J47" s="1073"/>
      <c r="K47" s="1073"/>
      <c r="L47" s="1073"/>
      <c r="M47" s="1073"/>
      <c r="N47" s="1073"/>
      <c r="O47" s="1073"/>
      <c r="P47" s="1074"/>
      <c r="Q47" s="1078"/>
      <c r="R47" s="1079"/>
      <c r="S47" s="1079"/>
      <c r="T47" s="1079"/>
      <c r="U47" s="1079"/>
      <c r="V47" s="1079"/>
      <c r="W47" s="1079"/>
      <c r="X47" s="1079"/>
      <c r="Y47" s="1079"/>
      <c r="Z47" s="1079"/>
      <c r="AA47" s="1079"/>
      <c r="AB47" s="1079"/>
      <c r="AC47" s="1079"/>
      <c r="AD47" s="1079"/>
      <c r="AE47" s="1080"/>
      <c r="AF47" s="1049"/>
      <c r="AG47" s="1050"/>
      <c r="AH47" s="1050"/>
      <c r="AI47" s="1050"/>
      <c r="AJ47" s="1051"/>
      <c r="AK47" s="1009"/>
      <c r="AL47" s="1000"/>
      <c r="AM47" s="1000"/>
      <c r="AN47" s="1000"/>
      <c r="AO47" s="1000"/>
      <c r="AP47" s="1000"/>
      <c r="AQ47" s="1000"/>
      <c r="AR47" s="1000"/>
      <c r="AS47" s="1000"/>
      <c r="AT47" s="1000"/>
      <c r="AU47" s="1000"/>
      <c r="AV47" s="1000"/>
      <c r="AW47" s="1000"/>
      <c r="AX47" s="1000"/>
      <c r="AY47" s="1000"/>
      <c r="AZ47" s="1077"/>
      <c r="BA47" s="1077"/>
      <c r="BB47" s="1077"/>
      <c r="BC47" s="1077"/>
      <c r="BD47" s="1077"/>
      <c r="BE47" s="1067"/>
      <c r="BF47" s="1067"/>
      <c r="BG47" s="1067"/>
      <c r="BH47" s="1067"/>
      <c r="BI47" s="1068"/>
      <c r="BJ47" s="205"/>
      <c r="BK47" s="205"/>
      <c r="BL47" s="205"/>
      <c r="BM47" s="205"/>
      <c r="BN47" s="205"/>
      <c r="BO47" s="218"/>
      <c r="BP47" s="218"/>
      <c r="BQ47" s="215">
        <v>41</v>
      </c>
      <c r="BR47" s="216"/>
      <c r="BS47" s="1044"/>
      <c r="BT47" s="1045"/>
      <c r="BU47" s="1045"/>
      <c r="BV47" s="1045"/>
      <c r="BW47" s="1045"/>
      <c r="BX47" s="1045"/>
      <c r="BY47" s="1045"/>
      <c r="BZ47" s="1045"/>
      <c r="CA47" s="1045"/>
      <c r="CB47" s="1045"/>
      <c r="CC47" s="1045"/>
      <c r="CD47" s="1045"/>
      <c r="CE47" s="1045"/>
      <c r="CF47" s="1045"/>
      <c r="CG47" s="1046"/>
      <c r="CH47" s="1019"/>
      <c r="CI47" s="1020"/>
      <c r="CJ47" s="1020"/>
      <c r="CK47" s="1020"/>
      <c r="CL47" s="1021"/>
      <c r="CM47" s="1019"/>
      <c r="CN47" s="1020"/>
      <c r="CO47" s="1020"/>
      <c r="CP47" s="1020"/>
      <c r="CQ47" s="1021"/>
      <c r="CR47" s="1019"/>
      <c r="CS47" s="1020"/>
      <c r="CT47" s="1020"/>
      <c r="CU47" s="1020"/>
      <c r="CV47" s="1021"/>
      <c r="CW47" s="1019"/>
      <c r="CX47" s="1020"/>
      <c r="CY47" s="1020"/>
      <c r="CZ47" s="1020"/>
      <c r="DA47" s="1021"/>
      <c r="DB47" s="1019"/>
      <c r="DC47" s="1020"/>
      <c r="DD47" s="1020"/>
      <c r="DE47" s="1020"/>
      <c r="DF47" s="1021"/>
      <c r="DG47" s="1019"/>
      <c r="DH47" s="1020"/>
      <c r="DI47" s="1020"/>
      <c r="DJ47" s="1020"/>
      <c r="DK47" s="1021"/>
      <c r="DL47" s="1019"/>
      <c r="DM47" s="1020"/>
      <c r="DN47" s="1020"/>
      <c r="DO47" s="1020"/>
      <c r="DP47" s="1021"/>
      <c r="DQ47" s="1019"/>
      <c r="DR47" s="1020"/>
      <c r="DS47" s="1020"/>
      <c r="DT47" s="1020"/>
      <c r="DU47" s="1021"/>
      <c r="DV47" s="1022"/>
      <c r="DW47" s="1023"/>
      <c r="DX47" s="1023"/>
      <c r="DY47" s="1023"/>
      <c r="DZ47" s="1024"/>
      <c r="EA47" s="199"/>
    </row>
    <row r="48" spans="1:131" s="200" customFormat="1" ht="26.25" customHeight="1">
      <c r="A48" s="214">
        <v>21</v>
      </c>
      <c r="B48" s="1072"/>
      <c r="C48" s="1073"/>
      <c r="D48" s="1073"/>
      <c r="E48" s="1073"/>
      <c r="F48" s="1073"/>
      <c r="G48" s="1073"/>
      <c r="H48" s="1073"/>
      <c r="I48" s="1073"/>
      <c r="J48" s="1073"/>
      <c r="K48" s="1073"/>
      <c r="L48" s="1073"/>
      <c r="M48" s="1073"/>
      <c r="N48" s="1073"/>
      <c r="O48" s="1073"/>
      <c r="P48" s="1074"/>
      <c r="Q48" s="1078"/>
      <c r="R48" s="1079"/>
      <c r="S48" s="1079"/>
      <c r="T48" s="1079"/>
      <c r="U48" s="1079"/>
      <c r="V48" s="1079"/>
      <c r="W48" s="1079"/>
      <c r="X48" s="1079"/>
      <c r="Y48" s="1079"/>
      <c r="Z48" s="1079"/>
      <c r="AA48" s="1079"/>
      <c r="AB48" s="1079"/>
      <c r="AC48" s="1079"/>
      <c r="AD48" s="1079"/>
      <c r="AE48" s="1080"/>
      <c r="AF48" s="1049"/>
      <c r="AG48" s="1050"/>
      <c r="AH48" s="1050"/>
      <c r="AI48" s="1050"/>
      <c r="AJ48" s="1051"/>
      <c r="AK48" s="1009"/>
      <c r="AL48" s="1000"/>
      <c r="AM48" s="1000"/>
      <c r="AN48" s="1000"/>
      <c r="AO48" s="1000"/>
      <c r="AP48" s="1000"/>
      <c r="AQ48" s="1000"/>
      <c r="AR48" s="1000"/>
      <c r="AS48" s="1000"/>
      <c r="AT48" s="1000"/>
      <c r="AU48" s="1000"/>
      <c r="AV48" s="1000"/>
      <c r="AW48" s="1000"/>
      <c r="AX48" s="1000"/>
      <c r="AY48" s="1000"/>
      <c r="AZ48" s="1077"/>
      <c r="BA48" s="1077"/>
      <c r="BB48" s="1077"/>
      <c r="BC48" s="1077"/>
      <c r="BD48" s="1077"/>
      <c r="BE48" s="1067"/>
      <c r="BF48" s="1067"/>
      <c r="BG48" s="1067"/>
      <c r="BH48" s="1067"/>
      <c r="BI48" s="1068"/>
      <c r="BJ48" s="205"/>
      <c r="BK48" s="205"/>
      <c r="BL48" s="205"/>
      <c r="BM48" s="205"/>
      <c r="BN48" s="205"/>
      <c r="BO48" s="218"/>
      <c r="BP48" s="218"/>
      <c r="BQ48" s="215">
        <v>42</v>
      </c>
      <c r="BR48" s="216"/>
      <c r="BS48" s="1044"/>
      <c r="BT48" s="1045"/>
      <c r="BU48" s="1045"/>
      <c r="BV48" s="1045"/>
      <c r="BW48" s="1045"/>
      <c r="BX48" s="1045"/>
      <c r="BY48" s="1045"/>
      <c r="BZ48" s="1045"/>
      <c r="CA48" s="1045"/>
      <c r="CB48" s="1045"/>
      <c r="CC48" s="1045"/>
      <c r="CD48" s="1045"/>
      <c r="CE48" s="1045"/>
      <c r="CF48" s="1045"/>
      <c r="CG48" s="1046"/>
      <c r="CH48" s="1019"/>
      <c r="CI48" s="1020"/>
      <c r="CJ48" s="1020"/>
      <c r="CK48" s="1020"/>
      <c r="CL48" s="1021"/>
      <c r="CM48" s="1019"/>
      <c r="CN48" s="1020"/>
      <c r="CO48" s="1020"/>
      <c r="CP48" s="1020"/>
      <c r="CQ48" s="1021"/>
      <c r="CR48" s="1019"/>
      <c r="CS48" s="1020"/>
      <c r="CT48" s="1020"/>
      <c r="CU48" s="1020"/>
      <c r="CV48" s="1021"/>
      <c r="CW48" s="1019"/>
      <c r="CX48" s="1020"/>
      <c r="CY48" s="1020"/>
      <c r="CZ48" s="1020"/>
      <c r="DA48" s="1021"/>
      <c r="DB48" s="1019"/>
      <c r="DC48" s="1020"/>
      <c r="DD48" s="1020"/>
      <c r="DE48" s="1020"/>
      <c r="DF48" s="1021"/>
      <c r="DG48" s="1019"/>
      <c r="DH48" s="1020"/>
      <c r="DI48" s="1020"/>
      <c r="DJ48" s="1020"/>
      <c r="DK48" s="1021"/>
      <c r="DL48" s="1019"/>
      <c r="DM48" s="1020"/>
      <c r="DN48" s="1020"/>
      <c r="DO48" s="1020"/>
      <c r="DP48" s="1021"/>
      <c r="DQ48" s="1019"/>
      <c r="DR48" s="1020"/>
      <c r="DS48" s="1020"/>
      <c r="DT48" s="1020"/>
      <c r="DU48" s="1021"/>
      <c r="DV48" s="1022"/>
      <c r="DW48" s="1023"/>
      <c r="DX48" s="1023"/>
      <c r="DY48" s="1023"/>
      <c r="DZ48" s="1024"/>
      <c r="EA48" s="199"/>
    </row>
    <row r="49" spans="1:131" s="200" customFormat="1" ht="26.25" customHeight="1">
      <c r="A49" s="214">
        <v>22</v>
      </c>
      <c r="B49" s="1072"/>
      <c r="C49" s="1073"/>
      <c r="D49" s="1073"/>
      <c r="E49" s="1073"/>
      <c r="F49" s="1073"/>
      <c r="G49" s="1073"/>
      <c r="H49" s="1073"/>
      <c r="I49" s="1073"/>
      <c r="J49" s="1073"/>
      <c r="K49" s="1073"/>
      <c r="L49" s="1073"/>
      <c r="M49" s="1073"/>
      <c r="N49" s="1073"/>
      <c r="O49" s="1073"/>
      <c r="P49" s="1074"/>
      <c r="Q49" s="1078"/>
      <c r="R49" s="1079"/>
      <c r="S49" s="1079"/>
      <c r="T49" s="1079"/>
      <c r="U49" s="1079"/>
      <c r="V49" s="1079"/>
      <c r="W49" s="1079"/>
      <c r="X49" s="1079"/>
      <c r="Y49" s="1079"/>
      <c r="Z49" s="1079"/>
      <c r="AA49" s="1079"/>
      <c r="AB49" s="1079"/>
      <c r="AC49" s="1079"/>
      <c r="AD49" s="1079"/>
      <c r="AE49" s="1080"/>
      <c r="AF49" s="1049"/>
      <c r="AG49" s="1050"/>
      <c r="AH49" s="1050"/>
      <c r="AI49" s="1050"/>
      <c r="AJ49" s="1051"/>
      <c r="AK49" s="1009"/>
      <c r="AL49" s="1000"/>
      <c r="AM49" s="1000"/>
      <c r="AN49" s="1000"/>
      <c r="AO49" s="1000"/>
      <c r="AP49" s="1000"/>
      <c r="AQ49" s="1000"/>
      <c r="AR49" s="1000"/>
      <c r="AS49" s="1000"/>
      <c r="AT49" s="1000"/>
      <c r="AU49" s="1000"/>
      <c r="AV49" s="1000"/>
      <c r="AW49" s="1000"/>
      <c r="AX49" s="1000"/>
      <c r="AY49" s="1000"/>
      <c r="AZ49" s="1077"/>
      <c r="BA49" s="1077"/>
      <c r="BB49" s="1077"/>
      <c r="BC49" s="1077"/>
      <c r="BD49" s="1077"/>
      <c r="BE49" s="1067"/>
      <c r="BF49" s="1067"/>
      <c r="BG49" s="1067"/>
      <c r="BH49" s="1067"/>
      <c r="BI49" s="1068"/>
      <c r="BJ49" s="205"/>
      <c r="BK49" s="205"/>
      <c r="BL49" s="205"/>
      <c r="BM49" s="205"/>
      <c r="BN49" s="205"/>
      <c r="BO49" s="218"/>
      <c r="BP49" s="218"/>
      <c r="BQ49" s="215">
        <v>43</v>
      </c>
      <c r="BR49" s="216"/>
      <c r="BS49" s="1044"/>
      <c r="BT49" s="1045"/>
      <c r="BU49" s="1045"/>
      <c r="BV49" s="1045"/>
      <c r="BW49" s="1045"/>
      <c r="BX49" s="1045"/>
      <c r="BY49" s="1045"/>
      <c r="BZ49" s="1045"/>
      <c r="CA49" s="1045"/>
      <c r="CB49" s="1045"/>
      <c r="CC49" s="1045"/>
      <c r="CD49" s="1045"/>
      <c r="CE49" s="1045"/>
      <c r="CF49" s="1045"/>
      <c r="CG49" s="1046"/>
      <c r="CH49" s="1019"/>
      <c r="CI49" s="1020"/>
      <c r="CJ49" s="1020"/>
      <c r="CK49" s="1020"/>
      <c r="CL49" s="1021"/>
      <c r="CM49" s="1019"/>
      <c r="CN49" s="1020"/>
      <c r="CO49" s="1020"/>
      <c r="CP49" s="1020"/>
      <c r="CQ49" s="1021"/>
      <c r="CR49" s="1019"/>
      <c r="CS49" s="1020"/>
      <c r="CT49" s="1020"/>
      <c r="CU49" s="1020"/>
      <c r="CV49" s="1021"/>
      <c r="CW49" s="1019"/>
      <c r="CX49" s="1020"/>
      <c r="CY49" s="1020"/>
      <c r="CZ49" s="1020"/>
      <c r="DA49" s="1021"/>
      <c r="DB49" s="1019"/>
      <c r="DC49" s="1020"/>
      <c r="DD49" s="1020"/>
      <c r="DE49" s="1020"/>
      <c r="DF49" s="1021"/>
      <c r="DG49" s="1019"/>
      <c r="DH49" s="1020"/>
      <c r="DI49" s="1020"/>
      <c r="DJ49" s="1020"/>
      <c r="DK49" s="1021"/>
      <c r="DL49" s="1019"/>
      <c r="DM49" s="1020"/>
      <c r="DN49" s="1020"/>
      <c r="DO49" s="1020"/>
      <c r="DP49" s="1021"/>
      <c r="DQ49" s="1019"/>
      <c r="DR49" s="1020"/>
      <c r="DS49" s="1020"/>
      <c r="DT49" s="1020"/>
      <c r="DU49" s="1021"/>
      <c r="DV49" s="1022"/>
      <c r="DW49" s="1023"/>
      <c r="DX49" s="1023"/>
      <c r="DY49" s="1023"/>
      <c r="DZ49" s="1024"/>
      <c r="EA49" s="199"/>
    </row>
    <row r="50" spans="1:131" s="200" customFormat="1" ht="26.25" customHeight="1">
      <c r="A50" s="214">
        <v>23</v>
      </c>
      <c r="B50" s="1072"/>
      <c r="C50" s="1073"/>
      <c r="D50" s="1073"/>
      <c r="E50" s="1073"/>
      <c r="F50" s="1073"/>
      <c r="G50" s="1073"/>
      <c r="H50" s="1073"/>
      <c r="I50" s="1073"/>
      <c r="J50" s="1073"/>
      <c r="K50" s="1073"/>
      <c r="L50" s="1073"/>
      <c r="M50" s="1073"/>
      <c r="N50" s="1073"/>
      <c r="O50" s="1073"/>
      <c r="P50" s="1074"/>
      <c r="Q50" s="1075"/>
      <c r="R50" s="1053"/>
      <c r="S50" s="1053"/>
      <c r="T50" s="1053"/>
      <c r="U50" s="1053"/>
      <c r="V50" s="1053"/>
      <c r="W50" s="1053"/>
      <c r="X50" s="1053"/>
      <c r="Y50" s="1053"/>
      <c r="Z50" s="1053"/>
      <c r="AA50" s="1053"/>
      <c r="AB50" s="1053"/>
      <c r="AC50" s="1053"/>
      <c r="AD50" s="1053"/>
      <c r="AE50" s="1076"/>
      <c r="AF50" s="1049"/>
      <c r="AG50" s="1050"/>
      <c r="AH50" s="1050"/>
      <c r="AI50" s="1050"/>
      <c r="AJ50" s="1051"/>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67"/>
      <c r="BF50" s="1067"/>
      <c r="BG50" s="1067"/>
      <c r="BH50" s="1067"/>
      <c r="BI50" s="1068"/>
      <c r="BJ50" s="205"/>
      <c r="BK50" s="205"/>
      <c r="BL50" s="205"/>
      <c r="BM50" s="205"/>
      <c r="BN50" s="205"/>
      <c r="BO50" s="218"/>
      <c r="BP50" s="218"/>
      <c r="BQ50" s="215">
        <v>44</v>
      </c>
      <c r="BR50" s="216"/>
      <c r="BS50" s="1044"/>
      <c r="BT50" s="1045"/>
      <c r="BU50" s="1045"/>
      <c r="BV50" s="1045"/>
      <c r="BW50" s="1045"/>
      <c r="BX50" s="1045"/>
      <c r="BY50" s="1045"/>
      <c r="BZ50" s="1045"/>
      <c r="CA50" s="1045"/>
      <c r="CB50" s="1045"/>
      <c r="CC50" s="1045"/>
      <c r="CD50" s="1045"/>
      <c r="CE50" s="1045"/>
      <c r="CF50" s="1045"/>
      <c r="CG50" s="1046"/>
      <c r="CH50" s="1019"/>
      <c r="CI50" s="1020"/>
      <c r="CJ50" s="1020"/>
      <c r="CK50" s="1020"/>
      <c r="CL50" s="1021"/>
      <c r="CM50" s="1019"/>
      <c r="CN50" s="1020"/>
      <c r="CO50" s="1020"/>
      <c r="CP50" s="1020"/>
      <c r="CQ50" s="1021"/>
      <c r="CR50" s="1019"/>
      <c r="CS50" s="1020"/>
      <c r="CT50" s="1020"/>
      <c r="CU50" s="1020"/>
      <c r="CV50" s="1021"/>
      <c r="CW50" s="1019"/>
      <c r="CX50" s="1020"/>
      <c r="CY50" s="1020"/>
      <c r="CZ50" s="1020"/>
      <c r="DA50" s="1021"/>
      <c r="DB50" s="1019"/>
      <c r="DC50" s="1020"/>
      <c r="DD50" s="1020"/>
      <c r="DE50" s="1020"/>
      <c r="DF50" s="1021"/>
      <c r="DG50" s="1019"/>
      <c r="DH50" s="1020"/>
      <c r="DI50" s="1020"/>
      <c r="DJ50" s="1020"/>
      <c r="DK50" s="1021"/>
      <c r="DL50" s="1019"/>
      <c r="DM50" s="1020"/>
      <c r="DN50" s="1020"/>
      <c r="DO50" s="1020"/>
      <c r="DP50" s="1021"/>
      <c r="DQ50" s="1019"/>
      <c r="DR50" s="1020"/>
      <c r="DS50" s="1020"/>
      <c r="DT50" s="1020"/>
      <c r="DU50" s="1021"/>
      <c r="DV50" s="1022"/>
      <c r="DW50" s="1023"/>
      <c r="DX50" s="1023"/>
      <c r="DY50" s="1023"/>
      <c r="DZ50" s="1024"/>
      <c r="EA50" s="199"/>
    </row>
    <row r="51" spans="1:131" s="200" customFormat="1" ht="26.25" customHeight="1">
      <c r="A51" s="214">
        <v>24</v>
      </c>
      <c r="B51" s="1072"/>
      <c r="C51" s="1073"/>
      <c r="D51" s="1073"/>
      <c r="E51" s="1073"/>
      <c r="F51" s="1073"/>
      <c r="G51" s="1073"/>
      <c r="H51" s="1073"/>
      <c r="I51" s="1073"/>
      <c r="J51" s="1073"/>
      <c r="K51" s="1073"/>
      <c r="L51" s="1073"/>
      <c r="M51" s="1073"/>
      <c r="N51" s="1073"/>
      <c r="O51" s="1073"/>
      <c r="P51" s="1074"/>
      <c r="Q51" s="1075"/>
      <c r="R51" s="1053"/>
      <c r="S51" s="1053"/>
      <c r="T51" s="1053"/>
      <c r="U51" s="1053"/>
      <c r="V51" s="1053"/>
      <c r="W51" s="1053"/>
      <c r="X51" s="1053"/>
      <c r="Y51" s="1053"/>
      <c r="Z51" s="1053"/>
      <c r="AA51" s="1053"/>
      <c r="AB51" s="1053"/>
      <c r="AC51" s="1053"/>
      <c r="AD51" s="1053"/>
      <c r="AE51" s="1076"/>
      <c r="AF51" s="1049"/>
      <c r="AG51" s="1050"/>
      <c r="AH51" s="1050"/>
      <c r="AI51" s="1050"/>
      <c r="AJ51" s="1051"/>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67"/>
      <c r="BF51" s="1067"/>
      <c r="BG51" s="1067"/>
      <c r="BH51" s="1067"/>
      <c r="BI51" s="1068"/>
      <c r="BJ51" s="205"/>
      <c r="BK51" s="205"/>
      <c r="BL51" s="205"/>
      <c r="BM51" s="205"/>
      <c r="BN51" s="205"/>
      <c r="BO51" s="218"/>
      <c r="BP51" s="218"/>
      <c r="BQ51" s="215">
        <v>45</v>
      </c>
      <c r="BR51" s="216"/>
      <c r="BS51" s="1044"/>
      <c r="BT51" s="1045"/>
      <c r="BU51" s="1045"/>
      <c r="BV51" s="1045"/>
      <c r="BW51" s="1045"/>
      <c r="BX51" s="1045"/>
      <c r="BY51" s="1045"/>
      <c r="BZ51" s="1045"/>
      <c r="CA51" s="1045"/>
      <c r="CB51" s="1045"/>
      <c r="CC51" s="1045"/>
      <c r="CD51" s="1045"/>
      <c r="CE51" s="1045"/>
      <c r="CF51" s="1045"/>
      <c r="CG51" s="1046"/>
      <c r="CH51" s="1019"/>
      <c r="CI51" s="1020"/>
      <c r="CJ51" s="1020"/>
      <c r="CK51" s="1020"/>
      <c r="CL51" s="1021"/>
      <c r="CM51" s="1019"/>
      <c r="CN51" s="1020"/>
      <c r="CO51" s="1020"/>
      <c r="CP51" s="1020"/>
      <c r="CQ51" s="1021"/>
      <c r="CR51" s="1019"/>
      <c r="CS51" s="1020"/>
      <c r="CT51" s="1020"/>
      <c r="CU51" s="1020"/>
      <c r="CV51" s="1021"/>
      <c r="CW51" s="1019"/>
      <c r="CX51" s="1020"/>
      <c r="CY51" s="1020"/>
      <c r="CZ51" s="1020"/>
      <c r="DA51" s="1021"/>
      <c r="DB51" s="1019"/>
      <c r="DC51" s="1020"/>
      <c r="DD51" s="1020"/>
      <c r="DE51" s="1020"/>
      <c r="DF51" s="1021"/>
      <c r="DG51" s="1019"/>
      <c r="DH51" s="1020"/>
      <c r="DI51" s="1020"/>
      <c r="DJ51" s="1020"/>
      <c r="DK51" s="1021"/>
      <c r="DL51" s="1019"/>
      <c r="DM51" s="1020"/>
      <c r="DN51" s="1020"/>
      <c r="DO51" s="1020"/>
      <c r="DP51" s="1021"/>
      <c r="DQ51" s="1019"/>
      <c r="DR51" s="1020"/>
      <c r="DS51" s="1020"/>
      <c r="DT51" s="1020"/>
      <c r="DU51" s="1021"/>
      <c r="DV51" s="1022"/>
      <c r="DW51" s="1023"/>
      <c r="DX51" s="1023"/>
      <c r="DY51" s="1023"/>
      <c r="DZ51" s="1024"/>
      <c r="EA51" s="199"/>
    </row>
    <row r="52" spans="1:131" s="200" customFormat="1" ht="26.25" customHeight="1">
      <c r="A52" s="214">
        <v>25</v>
      </c>
      <c r="B52" s="1072"/>
      <c r="C52" s="1073"/>
      <c r="D52" s="1073"/>
      <c r="E52" s="1073"/>
      <c r="F52" s="1073"/>
      <c r="G52" s="1073"/>
      <c r="H52" s="1073"/>
      <c r="I52" s="1073"/>
      <c r="J52" s="1073"/>
      <c r="K52" s="1073"/>
      <c r="L52" s="1073"/>
      <c r="M52" s="1073"/>
      <c r="N52" s="1073"/>
      <c r="O52" s="1073"/>
      <c r="P52" s="1074"/>
      <c r="Q52" s="1075"/>
      <c r="R52" s="1053"/>
      <c r="S52" s="1053"/>
      <c r="T52" s="1053"/>
      <c r="U52" s="1053"/>
      <c r="V52" s="1053"/>
      <c r="W52" s="1053"/>
      <c r="X52" s="1053"/>
      <c r="Y52" s="1053"/>
      <c r="Z52" s="1053"/>
      <c r="AA52" s="1053"/>
      <c r="AB52" s="1053"/>
      <c r="AC52" s="1053"/>
      <c r="AD52" s="1053"/>
      <c r="AE52" s="1076"/>
      <c r="AF52" s="1049"/>
      <c r="AG52" s="1050"/>
      <c r="AH52" s="1050"/>
      <c r="AI52" s="1050"/>
      <c r="AJ52" s="1051"/>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67"/>
      <c r="BF52" s="1067"/>
      <c r="BG52" s="1067"/>
      <c r="BH52" s="1067"/>
      <c r="BI52" s="1068"/>
      <c r="BJ52" s="205"/>
      <c r="BK52" s="205"/>
      <c r="BL52" s="205"/>
      <c r="BM52" s="205"/>
      <c r="BN52" s="205"/>
      <c r="BO52" s="218"/>
      <c r="BP52" s="218"/>
      <c r="BQ52" s="215">
        <v>46</v>
      </c>
      <c r="BR52" s="216"/>
      <c r="BS52" s="1044"/>
      <c r="BT52" s="1045"/>
      <c r="BU52" s="1045"/>
      <c r="BV52" s="1045"/>
      <c r="BW52" s="1045"/>
      <c r="BX52" s="1045"/>
      <c r="BY52" s="1045"/>
      <c r="BZ52" s="1045"/>
      <c r="CA52" s="1045"/>
      <c r="CB52" s="1045"/>
      <c r="CC52" s="1045"/>
      <c r="CD52" s="1045"/>
      <c r="CE52" s="1045"/>
      <c r="CF52" s="1045"/>
      <c r="CG52" s="1046"/>
      <c r="CH52" s="1019"/>
      <c r="CI52" s="1020"/>
      <c r="CJ52" s="1020"/>
      <c r="CK52" s="1020"/>
      <c r="CL52" s="1021"/>
      <c r="CM52" s="1019"/>
      <c r="CN52" s="1020"/>
      <c r="CO52" s="1020"/>
      <c r="CP52" s="1020"/>
      <c r="CQ52" s="1021"/>
      <c r="CR52" s="1019"/>
      <c r="CS52" s="1020"/>
      <c r="CT52" s="1020"/>
      <c r="CU52" s="1020"/>
      <c r="CV52" s="1021"/>
      <c r="CW52" s="1019"/>
      <c r="CX52" s="1020"/>
      <c r="CY52" s="1020"/>
      <c r="CZ52" s="1020"/>
      <c r="DA52" s="1021"/>
      <c r="DB52" s="1019"/>
      <c r="DC52" s="1020"/>
      <c r="DD52" s="1020"/>
      <c r="DE52" s="1020"/>
      <c r="DF52" s="1021"/>
      <c r="DG52" s="1019"/>
      <c r="DH52" s="1020"/>
      <c r="DI52" s="1020"/>
      <c r="DJ52" s="1020"/>
      <c r="DK52" s="1021"/>
      <c r="DL52" s="1019"/>
      <c r="DM52" s="1020"/>
      <c r="DN52" s="1020"/>
      <c r="DO52" s="1020"/>
      <c r="DP52" s="1021"/>
      <c r="DQ52" s="1019"/>
      <c r="DR52" s="1020"/>
      <c r="DS52" s="1020"/>
      <c r="DT52" s="1020"/>
      <c r="DU52" s="1021"/>
      <c r="DV52" s="1022"/>
      <c r="DW52" s="1023"/>
      <c r="DX52" s="1023"/>
      <c r="DY52" s="1023"/>
      <c r="DZ52" s="1024"/>
      <c r="EA52" s="199"/>
    </row>
    <row r="53" spans="1:131" s="200" customFormat="1" ht="26.25" customHeight="1">
      <c r="A53" s="214">
        <v>26</v>
      </c>
      <c r="B53" s="1072"/>
      <c r="C53" s="1073"/>
      <c r="D53" s="1073"/>
      <c r="E53" s="1073"/>
      <c r="F53" s="1073"/>
      <c r="G53" s="1073"/>
      <c r="H53" s="1073"/>
      <c r="I53" s="1073"/>
      <c r="J53" s="1073"/>
      <c r="K53" s="1073"/>
      <c r="L53" s="1073"/>
      <c r="M53" s="1073"/>
      <c r="N53" s="1073"/>
      <c r="O53" s="1073"/>
      <c r="P53" s="1074"/>
      <c r="Q53" s="1075"/>
      <c r="R53" s="1053"/>
      <c r="S53" s="1053"/>
      <c r="T53" s="1053"/>
      <c r="U53" s="1053"/>
      <c r="V53" s="1053"/>
      <c r="W53" s="1053"/>
      <c r="X53" s="1053"/>
      <c r="Y53" s="1053"/>
      <c r="Z53" s="1053"/>
      <c r="AA53" s="1053"/>
      <c r="AB53" s="1053"/>
      <c r="AC53" s="1053"/>
      <c r="AD53" s="1053"/>
      <c r="AE53" s="1076"/>
      <c r="AF53" s="1049"/>
      <c r="AG53" s="1050"/>
      <c r="AH53" s="1050"/>
      <c r="AI53" s="1050"/>
      <c r="AJ53" s="1051"/>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67"/>
      <c r="BF53" s="1067"/>
      <c r="BG53" s="1067"/>
      <c r="BH53" s="1067"/>
      <c r="BI53" s="1068"/>
      <c r="BJ53" s="205"/>
      <c r="BK53" s="205"/>
      <c r="BL53" s="205"/>
      <c r="BM53" s="205"/>
      <c r="BN53" s="205"/>
      <c r="BO53" s="218"/>
      <c r="BP53" s="218"/>
      <c r="BQ53" s="215">
        <v>47</v>
      </c>
      <c r="BR53" s="216"/>
      <c r="BS53" s="1044"/>
      <c r="BT53" s="1045"/>
      <c r="BU53" s="1045"/>
      <c r="BV53" s="1045"/>
      <c r="BW53" s="1045"/>
      <c r="BX53" s="1045"/>
      <c r="BY53" s="1045"/>
      <c r="BZ53" s="1045"/>
      <c r="CA53" s="1045"/>
      <c r="CB53" s="1045"/>
      <c r="CC53" s="1045"/>
      <c r="CD53" s="1045"/>
      <c r="CE53" s="1045"/>
      <c r="CF53" s="1045"/>
      <c r="CG53" s="1046"/>
      <c r="CH53" s="1019"/>
      <c r="CI53" s="1020"/>
      <c r="CJ53" s="1020"/>
      <c r="CK53" s="1020"/>
      <c r="CL53" s="1021"/>
      <c r="CM53" s="1019"/>
      <c r="CN53" s="1020"/>
      <c r="CO53" s="1020"/>
      <c r="CP53" s="1020"/>
      <c r="CQ53" s="1021"/>
      <c r="CR53" s="1019"/>
      <c r="CS53" s="1020"/>
      <c r="CT53" s="1020"/>
      <c r="CU53" s="1020"/>
      <c r="CV53" s="1021"/>
      <c r="CW53" s="1019"/>
      <c r="CX53" s="1020"/>
      <c r="CY53" s="1020"/>
      <c r="CZ53" s="1020"/>
      <c r="DA53" s="1021"/>
      <c r="DB53" s="1019"/>
      <c r="DC53" s="1020"/>
      <c r="DD53" s="1020"/>
      <c r="DE53" s="1020"/>
      <c r="DF53" s="1021"/>
      <c r="DG53" s="1019"/>
      <c r="DH53" s="1020"/>
      <c r="DI53" s="1020"/>
      <c r="DJ53" s="1020"/>
      <c r="DK53" s="1021"/>
      <c r="DL53" s="1019"/>
      <c r="DM53" s="1020"/>
      <c r="DN53" s="1020"/>
      <c r="DO53" s="1020"/>
      <c r="DP53" s="1021"/>
      <c r="DQ53" s="1019"/>
      <c r="DR53" s="1020"/>
      <c r="DS53" s="1020"/>
      <c r="DT53" s="1020"/>
      <c r="DU53" s="1021"/>
      <c r="DV53" s="1022"/>
      <c r="DW53" s="1023"/>
      <c r="DX53" s="1023"/>
      <c r="DY53" s="1023"/>
      <c r="DZ53" s="1024"/>
      <c r="EA53" s="199"/>
    </row>
    <row r="54" spans="1:131" s="200" customFormat="1" ht="26.25" customHeight="1">
      <c r="A54" s="214">
        <v>27</v>
      </c>
      <c r="B54" s="1072"/>
      <c r="C54" s="1073"/>
      <c r="D54" s="1073"/>
      <c r="E54" s="1073"/>
      <c r="F54" s="1073"/>
      <c r="G54" s="1073"/>
      <c r="H54" s="1073"/>
      <c r="I54" s="1073"/>
      <c r="J54" s="1073"/>
      <c r="K54" s="1073"/>
      <c r="L54" s="1073"/>
      <c r="M54" s="1073"/>
      <c r="N54" s="1073"/>
      <c r="O54" s="1073"/>
      <c r="P54" s="1074"/>
      <c r="Q54" s="1075"/>
      <c r="R54" s="1053"/>
      <c r="S54" s="1053"/>
      <c r="T54" s="1053"/>
      <c r="U54" s="1053"/>
      <c r="V54" s="1053"/>
      <c r="W54" s="1053"/>
      <c r="X54" s="1053"/>
      <c r="Y54" s="1053"/>
      <c r="Z54" s="1053"/>
      <c r="AA54" s="1053"/>
      <c r="AB54" s="1053"/>
      <c r="AC54" s="1053"/>
      <c r="AD54" s="1053"/>
      <c r="AE54" s="1076"/>
      <c r="AF54" s="1049"/>
      <c r="AG54" s="1050"/>
      <c r="AH54" s="1050"/>
      <c r="AI54" s="1050"/>
      <c r="AJ54" s="1051"/>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67"/>
      <c r="BF54" s="1067"/>
      <c r="BG54" s="1067"/>
      <c r="BH54" s="1067"/>
      <c r="BI54" s="1068"/>
      <c r="BJ54" s="205"/>
      <c r="BK54" s="205"/>
      <c r="BL54" s="205"/>
      <c r="BM54" s="205"/>
      <c r="BN54" s="205"/>
      <c r="BO54" s="218"/>
      <c r="BP54" s="218"/>
      <c r="BQ54" s="215">
        <v>48</v>
      </c>
      <c r="BR54" s="216"/>
      <c r="BS54" s="1044"/>
      <c r="BT54" s="1045"/>
      <c r="BU54" s="1045"/>
      <c r="BV54" s="1045"/>
      <c r="BW54" s="1045"/>
      <c r="BX54" s="1045"/>
      <c r="BY54" s="1045"/>
      <c r="BZ54" s="1045"/>
      <c r="CA54" s="1045"/>
      <c r="CB54" s="1045"/>
      <c r="CC54" s="1045"/>
      <c r="CD54" s="1045"/>
      <c r="CE54" s="1045"/>
      <c r="CF54" s="1045"/>
      <c r="CG54" s="1046"/>
      <c r="CH54" s="1019"/>
      <c r="CI54" s="1020"/>
      <c r="CJ54" s="1020"/>
      <c r="CK54" s="1020"/>
      <c r="CL54" s="1021"/>
      <c r="CM54" s="1019"/>
      <c r="CN54" s="1020"/>
      <c r="CO54" s="1020"/>
      <c r="CP54" s="1020"/>
      <c r="CQ54" s="1021"/>
      <c r="CR54" s="1019"/>
      <c r="CS54" s="1020"/>
      <c r="CT54" s="1020"/>
      <c r="CU54" s="1020"/>
      <c r="CV54" s="1021"/>
      <c r="CW54" s="1019"/>
      <c r="CX54" s="1020"/>
      <c r="CY54" s="1020"/>
      <c r="CZ54" s="1020"/>
      <c r="DA54" s="1021"/>
      <c r="DB54" s="1019"/>
      <c r="DC54" s="1020"/>
      <c r="DD54" s="1020"/>
      <c r="DE54" s="1020"/>
      <c r="DF54" s="1021"/>
      <c r="DG54" s="1019"/>
      <c r="DH54" s="1020"/>
      <c r="DI54" s="1020"/>
      <c r="DJ54" s="1020"/>
      <c r="DK54" s="1021"/>
      <c r="DL54" s="1019"/>
      <c r="DM54" s="1020"/>
      <c r="DN54" s="1020"/>
      <c r="DO54" s="1020"/>
      <c r="DP54" s="1021"/>
      <c r="DQ54" s="1019"/>
      <c r="DR54" s="1020"/>
      <c r="DS54" s="1020"/>
      <c r="DT54" s="1020"/>
      <c r="DU54" s="1021"/>
      <c r="DV54" s="1022"/>
      <c r="DW54" s="1023"/>
      <c r="DX54" s="1023"/>
      <c r="DY54" s="1023"/>
      <c r="DZ54" s="1024"/>
      <c r="EA54" s="199"/>
    </row>
    <row r="55" spans="1:131" s="200" customFormat="1" ht="26.25" customHeight="1">
      <c r="A55" s="214">
        <v>28</v>
      </c>
      <c r="B55" s="1072"/>
      <c r="C55" s="1073"/>
      <c r="D55" s="1073"/>
      <c r="E55" s="1073"/>
      <c r="F55" s="1073"/>
      <c r="G55" s="1073"/>
      <c r="H55" s="1073"/>
      <c r="I55" s="1073"/>
      <c r="J55" s="1073"/>
      <c r="K55" s="1073"/>
      <c r="L55" s="1073"/>
      <c r="M55" s="1073"/>
      <c r="N55" s="1073"/>
      <c r="O55" s="1073"/>
      <c r="P55" s="1074"/>
      <c r="Q55" s="1075"/>
      <c r="R55" s="1053"/>
      <c r="S55" s="1053"/>
      <c r="T55" s="1053"/>
      <c r="U55" s="1053"/>
      <c r="V55" s="1053"/>
      <c r="W55" s="1053"/>
      <c r="X55" s="1053"/>
      <c r="Y55" s="1053"/>
      <c r="Z55" s="1053"/>
      <c r="AA55" s="1053"/>
      <c r="AB55" s="1053"/>
      <c r="AC55" s="1053"/>
      <c r="AD55" s="1053"/>
      <c r="AE55" s="1076"/>
      <c r="AF55" s="1049"/>
      <c r="AG55" s="1050"/>
      <c r="AH55" s="1050"/>
      <c r="AI55" s="1050"/>
      <c r="AJ55" s="1051"/>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67"/>
      <c r="BF55" s="1067"/>
      <c r="BG55" s="1067"/>
      <c r="BH55" s="1067"/>
      <c r="BI55" s="1068"/>
      <c r="BJ55" s="205"/>
      <c r="BK55" s="205"/>
      <c r="BL55" s="205"/>
      <c r="BM55" s="205"/>
      <c r="BN55" s="205"/>
      <c r="BO55" s="218"/>
      <c r="BP55" s="218"/>
      <c r="BQ55" s="215">
        <v>49</v>
      </c>
      <c r="BR55" s="216"/>
      <c r="BS55" s="1044"/>
      <c r="BT55" s="1045"/>
      <c r="BU55" s="1045"/>
      <c r="BV55" s="1045"/>
      <c r="BW55" s="1045"/>
      <c r="BX55" s="1045"/>
      <c r="BY55" s="1045"/>
      <c r="BZ55" s="1045"/>
      <c r="CA55" s="1045"/>
      <c r="CB55" s="1045"/>
      <c r="CC55" s="1045"/>
      <c r="CD55" s="1045"/>
      <c r="CE55" s="1045"/>
      <c r="CF55" s="1045"/>
      <c r="CG55" s="1046"/>
      <c r="CH55" s="1019"/>
      <c r="CI55" s="1020"/>
      <c r="CJ55" s="1020"/>
      <c r="CK55" s="1020"/>
      <c r="CL55" s="1021"/>
      <c r="CM55" s="1019"/>
      <c r="CN55" s="1020"/>
      <c r="CO55" s="1020"/>
      <c r="CP55" s="1020"/>
      <c r="CQ55" s="1021"/>
      <c r="CR55" s="1019"/>
      <c r="CS55" s="1020"/>
      <c r="CT55" s="1020"/>
      <c r="CU55" s="1020"/>
      <c r="CV55" s="1021"/>
      <c r="CW55" s="1019"/>
      <c r="CX55" s="1020"/>
      <c r="CY55" s="1020"/>
      <c r="CZ55" s="1020"/>
      <c r="DA55" s="1021"/>
      <c r="DB55" s="1019"/>
      <c r="DC55" s="1020"/>
      <c r="DD55" s="1020"/>
      <c r="DE55" s="1020"/>
      <c r="DF55" s="1021"/>
      <c r="DG55" s="1019"/>
      <c r="DH55" s="1020"/>
      <c r="DI55" s="1020"/>
      <c r="DJ55" s="1020"/>
      <c r="DK55" s="1021"/>
      <c r="DL55" s="1019"/>
      <c r="DM55" s="1020"/>
      <c r="DN55" s="1020"/>
      <c r="DO55" s="1020"/>
      <c r="DP55" s="1021"/>
      <c r="DQ55" s="1019"/>
      <c r="DR55" s="1020"/>
      <c r="DS55" s="1020"/>
      <c r="DT55" s="1020"/>
      <c r="DU55" s="1021"/>
      <c r="DV55" s="1022"/>
      <c r="DW55" s="1023"/>
      <c r="DX55" s="1023"/>
      <c r="DY55" s="1023"/>
      <c r="DZ55" s="1024"/>
      <c r="EA55" s="199"/>
    </row>
    <row r="56" spans="1:131" s="200" customFormat="1" ht="26.25" customHeight="1">
      <c r="A56" s="214">
        <v>29</v>
      </c>
      <c r="B56" s="1072"/>
      <c r="C56" s="1073"/>
      <c r="D56" s="1073"/>
      <c r="E56" s="1073"/>
      <c r="F56" s="1073"/>
      <c r="G56" s="1073"/>
      <c r="H56" s="1073"/>
      <c r="I56" s="1073"/>
      <c r="J56" s="1073"/>
      <c r="K56" s="1073"/>
      <c r="L56" s="1073"/>
      <c r="M56" s="1073"/>
      <c r="N56" s="1073"/>
      <c r="O56" s="1073"/>
      <c r="P56" s="1074"/>
      <c r="Q56" s="1075"/>
      <c r="R56" s="1053"/>
      <c r="S56" s="1053"/>
      <c r="T56" s="1053"/>
      <c r="U56" s="1053"/>
      <c r="V56" s="1053"/>
      <c r="W56" s="1053"/>
      <c r="X56" s="1053"/>
      <c r="Y56" s="1053"/>
      <c r="Z56" s="1053"/>
      <c r="AA56" s="1053"/>
      <c r="AB56" s="1053"/>
      <c r="AC56" s="1053"/>
      <c r="AD56" s="1053"/>
      <c r="AE56" s="1076"/>
      <c r="AF56" s="1049"/>
      <c r="AG56" s="1050"/>
      <c r="AH56" s="1050"/>
      <c r="AI56" s="1050"/>
      <c r="AJ56" s="1051"/>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67"/>
      <c r="BF56" s="1067"/>
      <c r="BG56" s="1067"/>
      <c r="BH56" s="1067"/>
      <c r="BI56" s="1068"/>
      <c r="BJ56" s="205"/>
      <c r="BK56" s="205"/>
      <c r="BL56" s="205"/>
      <c r="BM56" s="205"/>
      <c r="BN56" s="205"/>
      <c r="BO56" s="218"/>
      <c r="BP56" s="218"/>
      <c r="BQ56" s="215">
        <v>50</v>
      </c>
      <c r="BR56" s="216"/>
      <c r="BS56" s="1044"/>
      <c r="BT56" s="1045"/>
      <c r="BU56" s="1045"/>
      <c r="BV56" s="1045"/>
      <c r="BW56" s="1045"/>
      <c r="BX56" s="1045"/>
      <c r="BY56" s="1045"/>
      <c r="BZ56" s="1045"/>
      <c r="CA56" s="1045"/>
      <c r="CB56" s="1045"/>
      <c r="CC56" s="1045"/>
      <c r="CD56" s="1045"/>
      <c r="CE56" s="1045"/>
      <c r="CF56" s="1045"/>
      <c r="CG56" s="1046"/>
      <c r="CH56" s="1019"/>
      <c r="CI56" s="1020"/>
      <c r="CJ56" s="1020"/>
      <c r="CK56" s="1020"/>
      <c r="CL56" s="1021"/>
      <c r="CM56" s="1019"/>
      <c r="CN56" s="1020"/>
      <c r="CO56" s="1020"/>
      <c r="CP56" s="1020"/>
      <c r="CQ56" s="1021"/>
      <c r="CR56" s="1019"/>
      <c r="CS56" s="1020"/>
      <c r="CT56" s="1020"/>
      <c r="CU56" s="1020"/>
      <c r="CV56" s="1021"/>
      <c r="CW56" s="1019"/>
      <c r="CX56" s="1020"/>
      <c r="CY56" s="1020"/>
      <c r="CZ56" s="1020"/>
      <c r="DA56" s="1021"/>
      <c r="DB56" s="1019"/>
      <c r="DC56" s="1020"/>
      <c r="DD56" s="1020"/>
      <c r="DE56" s="1020"/>
      <c r="DF56" s="1021"/>
      <c r="DG56" s="1019"/>
      <c r="DH56" s="1020"/>
      <c r="DI56" s="1020"/>
      <c r="DJ56" s="1020"/>
      <c r="DK56" s="1021"/>
      <c r="DL56" s="1019"/>
      <c r="DM56" s="1020"/>
      <c r="DN56" s="1020"/>
      <c r="DO56" s="1020"/>
      <c r="DP56" s="1021"/>
      <c r="DQ56" s="1019"/>
      <c r="DR56" s="1020"/>
      <c r="DS56" s="1020"/>
      <c r="DT56" s="1020"/>
      <c r="DU56" s="1021"/>
      <c r="DV56" s="1022"/>
      <c r="DW56" s="1023"/>
      <c r="DX56" s="1023"/>
      <c r="DY56" s="1023"/>
      <c r="DZ56" s="1024"/>
      <c r="EA56" s="199"/>
    </row>
    <row r="57" spans="1:131" s="200" customFormat="1" ht="26.25" customHeight="1">
      <c r="A57" s="214">
        <v>30</v>
      </c>
      <c r="B57" s="1072"/>
      <c r="C57" s="1073"/>
      <c r="D57" s="1073"/>
      <c r="E57" s="1073"/>
      <c r="F57" s="1073"/>
      <c r="G57" s="1073"/>
      <c r="H57" s="1073"/>
      <c r="I57" s="1073"/>
      <c r="J57" s="1073"/>
      <c r="K57" s="1073"/>
      <c r="L57" s="1073"/>
      <c r="M57" s="1073"/>
      <c r="N57" s="1073"/>
      <c r="O57" s="1073"/>
      <c r="P57" s="1074"/>
      <c r="Q57" s="1075"/>
      <c r="R57" s="1053"/>
      <c r="S57" s="1053"/>
      <c r="T57" s="1053"/>
      <c r="U57" s="1053"/>
      <c r="V57" s="1053"/>
      <c r="W57" s="1053"/>
      <c r="X57" s="1053"/>
      <c r="Y57" s="1053"/>
      <c r="Z57" s="1053"/>
      <c r="AA57" s="1053"/>
      <c r="AB57" s="1053"/>
      <c r="AC57" s="1053"/>
      <c r="AD57" s="1053"/>
      <c r="AE57" s="1076"/>
      <c r="AF57" s="1049"/>
      <c r="AG57" s="1050"/>
      <c r="AH57" s="1050"/>
      <c r="AI57" s="1050"/>
      <c r="AJ57" s="1051"/>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67"/>
      <c r="BF57" s="1067"/>
      <c r="BG57" s="1067"/>
      <c r="BH57" s="1067"/>
      <c r="BI57" s="1068"/>
      <c r="BJ57" s="205"/>
      <c r="BK57" s="205"/>
      <c r="BL57" s="205"/>
      <c r="BM57" s="205"/>
      <c r="BN57" s="205"/>
      <c r="BO57" s="218"/>
      <c r="BP57" s="218"/>
      <c r="BQ57" s="215">
        <v>51</v>
      </c>
      <c r="BR57" s="216"/>
      <c r="BS57" s="1044"/>
      <c r="BT57" s="1045"/>
      <c r="BU57" s="1045"/>
      <c r="BV57" s="1045"/>
      <c r="BW57" s="1045"/>
      <c r="BX57" s="1045"/>
      <c r="BY57" s="1045"/>
      <c r="BZ57" s="1045"/>
      <c r="CA57" s="1045"/>
      <c r="CB57" s="1045"/>
      <c r="CC57" s="1045"/>
      <c r="CD57" s="1045"/>
      <c r="CE57" s="1045"/>
      <c r="CF57" s="1045"/>
      <c r="CG57" s="1046"/>
      <c r="CH57" s="1019"/>
      <c r="CI57" s="1020"/>
      <c r="CJ57" s="1020"/>
      <c r="CK57" s="1020"/>
      <c r="CL57" s="1021"/>
      <c r="CM57" s="1019"/>
      <c r="CN57" s="1020"/>
      <c r="CO57" s="1020"/>
      <c r="CP57" s="1020"/>
      <c r="CQ57" s="1021"/>
      <c r="CR57" s="1019"/>
      <c r="CS57" s="1020"/>
      <c r="CT57" s="1020"/>
      <c r="CU57" s="1020"/>
      <c r="CV57" s="1021"/>
      <c r="CW57" s="1019"/>
      <c r="CX57" s="1020"/>
      <c r="CY57" s="1020"/>
      <c r="CZ57" s="1020"/>
      <c r="DA57" s="1021"/>
      <c r="DB57" s="1019"/>
      <c r="DC57" s="1020"/>
      <c r="DD57" s="1020"/>
      <c r="DE57" s="1020"/>
      <c r="DF57" s="1021"/>
      <c r="DG57" s="1019"/>
      <c r="DH57" s="1020"/>
      <c r="DI57" s="1020"/>
      <c r="DJ57" s="1020"/>
      <c r="DK57" s="1021"/>
      <c r="DL57" s="1019"/>
      <c r="DM57" s="1020"/>
      <c r="DN57" s="1020"/>
      <c r="DO57" s="1020"/>
      <c r="DP57" s="1021"/>
      <c r="DQ57" s="1019"/>
      <c r="DR57" s="1020"/>
      <c r="DS57" s="1020"/>
      <c r="DT57" s="1020"/>
      <c r="DU57" s="1021"/>
      <c r="DV57" s="1022"/>
      <c r="DW57" s="1023"/>
      <c r="DX57" s="1023"/>
      <c r="DY57" s="1023"/>
      <c r="DZ57" s="1024"/>
      <c r="EA57" s="199"/>
    </row>
    <row r="58" spans="1:131" s="200" customFormat="1" ht="26.25" customHeight="1">
      <c r="A58" s="214">
        <v>31</v>
      </c>
      <c r="B58" s="1072"/>
      <c r="C58" s="1073"/>
      <c r="D58" s="1073"/>
      <c r="E58" s="1073"/>
      <c r="F58" s="1073"/>
      <c r="G58" s="1073"/>
      <c r="H58" s="1073"/>
      <c r="I58" s="1073"/>
      <c r="J58" s="1073"/>
      <c r="K58" s="1073"/>
      <c r="L58" s="1073"/>
      <c r="M58" s="1073"/>
      <c r="N58" s="1073"/>
      <c r="O58" s="1073"/>
      <c r="P58" s="1074"/>
      <c r="Q58" s="1075"/>
      <c r="R58" s="1053"/>
      <c r="S58" s="1053"/>
      <c r="T58" s="1053"/>
      <c r="U58" s="1053"/>
      <c r="V58" s="1053"/>
      <c r="W58" s="1053"/>
      <c r="X58" s="1053"/>
      <c r="Y58" s="1053"/>
      <c r="Z58" s="1053"/>
      <c r="AA58" s="1053"/>
      <c r="AB58" s="1053"/>
      <c r="AC58" s="1053"/>
      <c r="AD58" s="1053"/>
      <c r="AE58" s="1076"/>
      <c r="AF58" s="1049"/>
      <c r="AG58" s="1050"/>
      <c r="AH58" s="1050"/>
      <c r="AI58" s="1050"/>
      <c r="AJ58" s="1051"/>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67"/>
      <c r="BF58" s="1067"/>
      <c r="BG58" s="1067"/>
      <c r="BH58" s="1067"/>
      <c r="BI58" s="1068"/>
      <c r="BJ58" s="205"/>
      <c r="BK58" s="205"/>
      <c r="BL58" s="205"/>
      <c r="BM58" s="205"/>
      <c r="BN58" s="205"/>
      <c r="BO58" s="218"/>
      <c r="BP58" s="218"/>
      <c r="BQ58" s="215">
        <v>52</v>
      </c>
      <c r="BR58" s="216"/>
      <c r="BS58" s="1044"/>
      <c r="BT58" s="1045"/>
      <c r="BU58" s="1045"/>
      <c r="BV58" s="1045"/>
      <c r="BW58" s="1045"/>
      <c r="BX58" s="1045"/>
      <c r="BY58" s="1045"/>
      <c r="BZ58" s="1045"/>
      <c r="CA58" s="1045"/>
      <c r="CB58" s="1045"/>
      <c r="CC58" s="1045"/>
      <c r="CD58" s="1045"/>
      <c r="CE58" s="1045"/>
      <c r="CF58" s="1045"/>
      <c r="CG58" s="1046"/>
      <c r="CH58" s="1019"/>
      <c r="CI58" s="1020"/>
      <c r="CJ58" s="1020"/>
      <c r="CK58" s="1020"/>
      <c r="CL58" s="1021"/>
      <c r="CM58" s="1019"/>
      <c r="CN58" s="1020"/>
      <c r="CO58" s="1020"/>
      <c r="CP58" s="1020"/>
      <c r="CQ58" s="1021"/>
      <c r="CR58" s="1019"/>
      <c r="CS58" s="1020"/>
      <c r="CT58" s="1020"/>
      <c r="CU58" s="1020"/>
      <c r="CV58" s="1021"/>
      <c r="CW58" s="1019"/>
      <c r="CX58" s="1020"/>
      <c r="CY58" s="1020"/>
      <c r="CZ58" s="1020"/>
      <c r="DA58" s="1021"/>
      <c r="DB58" s="1019"/>
      <c r="DC58" s="1020"/>
      <c r="DD58" s="1020"/>
      <c r="DE58" s="1020"/>
      <c r="DF58" s="1021"/>
      <c r="DG58" s="1019"/>
      <c r="DH58" s="1020"/>
      <c r="DI58" s="1020"/>
      <c r="DJ58" s="1020"/>
      <c r="DK58" s="1021"/>
      <c r="DL58" s="1019"/>
      <c r="DM58" s="1020"/>
      <c r="DN58" s="1020"/>
      <c r="DO58" s="1020"/>
      <c r="DP58" s="1021"/>
      <c r="DQ58" s="1019"/>
      <c r="DR58" s="1020"/>
      <c r="DS58" s="1020"/>
      <c r="DT58" s="1020"/>
      <c r="DU58" s="1021"/>
      <c r="DV58" s="1022"/>
      <c r="DW58" s="1023"/>
      <c r="DX58" s="1023"/>
      <c r="DY58" s="1023"/>
      <c r="DZ58" s="1024"/>
      <c r="EA58" s="199"/>
    </row>
    <row r="59" spans="1:131" s="200" customFormat="1" ht="26.25" customHeight="1">
      <c r="A59" s="214">
        <v>32</v>
      </c>
      <c r="B59" s="1072"/>
      <c r="C59" s="1073"/>
      <c r="D59" s="1073"/>
      <c r="E59" s="1073"/>
      <c r="F59" s="1073"/>
      <c r="G59" s="1073"/>
      <c r="H59" s="1073"/>
      <c r="I59" s="1073"/>
      <c r="J59" s="1073"/>
      <c r="K59" s="1073"/>
      <c r="L59" s="1073"/>
      <c r="M59" s="1073"/>
      <c r="N59" s="1073"/>
      <c r="O59" s="1073"/>
      <c r="P59" s="1074"/>
      <c r="Q59" s="1075"/>
      <c r="R59" s="1053"/>
      <c r="S59" s="1053"/>
      <c r="T59" s="1053"/>
      <c r="U59" s="1053"/>
      <c r="V59" s="1053"/>
      <c r="W59" s="1053"/>
      <c r="X59" s="1053"/>
      <c r="Y59" s="1053"/>
      <c r="Z59" s="1053"/>
      <c r="AA59" s="1053"/>
      <c r="AB59" s="1053"/>
      <c r="AC59" s="1053"/>
      <c r="AD59" s="1053"/>
      <c r="AE59" s="1076"/>
      <c r="AF59" s="1049"/>
      <c r="AG59" s="1050"/>
      <c r="AH59" s="1050"/>
      <c r="AI59" s="1050"/>
      <c r="AJ59" s="1051"/>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67"/>
      <c r="BF59" s="1067"/>
      <c r="BG59" s="1067"/>
      <c r="BH59" s="1067"/>
      <c r="BI59" s="1068"/>
      <c r="BJ59" s="205"/>
      <c r="BK59" s="205"/>
      <c r="BL59" s="205"/>
      <c r="BM59" s="205"/>
      <c r="BN59" s="205"/>
      <c r="BO59" s="218"/>
      <c r="BP59" s="218"/>
      <c r="BQ59" s="215">
        <v>53</v>
      </c>
      <c r="BR59" s="216"/>
      <c r="BS59" s="1044"/>
      <c r="BT59" s="1045"/>
      <c r="BU59" s="1045"/>
      <c r="BV59" s="1045"/>
      <c r="BW59" s="1045"/>
      <c r="BX59" s="1045"/>
      <c r="BY59" s="1045"/>
      <c r="BZ59" s="1045"/>
      <c r="CA59" s="1045"/>
      <c r="CB59" s="1045"/>
      <c r="CC59" s="1045"/>
      <c r="CD59" s="1045"/>
      <c r="CE59" s="1045"/>
      <c r="CF59" s="1045"/>
      <c r="CG59" s="1046"/>
      <c r="CH59" s="1019"/>
      <c r="CI59" s="1020"/>
      <c r="CJ59" s="1020"/>
      <c r="CK59" s="1020"/>
      <c r="CL59" s="1021"/>
      <c r="CM59" s="1019"/>
      <c r="CN59" s="1020"/>
      <c r="CO59" s="1020"/>
      <c r="CP59" s="1020"/>
      <c r="CQ59" s="1021"/>
      <c r="CR59" s="1019"/>
      <c r="CS59" s="1020"/>
      <c r="CT59" s="1020"/>
      <c r="CU59" s="1020"/>
      <c r="CV59" s="1021"/>
      <c r="CW59" s="1019"/>
      <c r="CX59" s="1020"/>
      <c r="CY59" s="1020"/>
      <c r="CZ59" s="1020"/>
      <c r="DA59" s="1021"/>
      <c r="DB59" s="1019"/>
      <c r="DC59" s="1020"/>
      <c r="DD59" s="1020"/>
      <c r="DE59" s="1020"/>
      <c r="DF59" s="1021"/>
      <c r="DG59" s="1019"/>
      <c r="DH59" s="1020"/>
      <c r="DI59" s="1020"/>
      <c r="DJ59" s="1020"/>
      <c r="DK59" s="1021"/>
      <c r="DL59" s="1019"/>
      <c r="DM59" s="1020"/>
      <c r="DN59" s="1020"/>
      <c r="DO59" s="1020"/>
      <c r="DP59" s="1021"/>
      <c r="DQ59" s="1019"/>
      <c r="DR59" s="1020"/>
      <c r="DS59" s="1020"/>
      <c r="DT59" s="1020"/>
      <c r="DU59" s="1021"/>
      <c r="DV59" s="1022"/>
      <c r="DW59" s="1023"/>
      <c r="DX59" s="1023"/>
      <c r="DY59" s="1023"/>
      <c r="DZ59" s="1024"/>
      <c r="EA59" s="199"/>
    </row>
    <row r="60" spans="1:131" s="200" customFormat="1" ht="26.25" customHeight="1">
      <c r="A60" s="214">
        <v>33</v>
      </c>
      <c r="B60" s="1072"/>
      <c r="C60" s="1073"/>
      <c r="D60" s="1073"/>
      <c r="E60" s="1073"/>
      <c r="F60" s="1073"/>
      <c r="G60" s="1073"/>
      <c r="H60" s="1073"/>
      <c r="I60" s="1073"/>
      <c r="J60" s="1073"/>
      <c r="K60" s="1073"/>
      <c r="L60" s="1073"/>
      <c r="M60" s="1073"/>
      <c r="N60" s="1073"/>
      <c r="O60" s="1073"/>
      <c r="P60" s="1074"/>
      <c r="Q60" s="1075"/>
      <c r="R60" s="1053"/>
      <c r="S60" s="1053"/>
      <c r="T60" s="1053"/>
      <c r="U60" s="1053"/>
      <c r="V60" s="1053"/>
      <c r="W60" s="1053"/>
      <c r="X60" s="1053"/>
      <c r="Y60" s="1053"/>
      <c r="Z60" s="1053"/>
      <c r="AA60" s="1053"/>
      <c r="AB60" s="1053"/>
      <c r="AC60" s="1053"/>
      <c r="AD60" s="1053"/>
      <c r="AE60" s="1076"/>
      <c r="AF60" s="1049"/>
      <c r="AG60" s="1050"/>
      <c r="AH60" s="1050"/>
      <c r="AI60" s="1050"/>
      <c r="AJ60" s="1051"/>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67"/>
      <c r="BF60" s="1067"/>
      <c r="BG60" s="1067"/>
      <c r="BH60" s="1067"/>
      <c r="BI60" s="1068"/>
      <c r="BJ60" s="205"/>
      <c r="BK60" s="205"/>
      <c r="BL60" s="205"/>
      <c r="BM60" s="205"/>
      <c r="BN60" s="205"/>
      <c r="BO60" s="218"/>
      <c r="BP60" s="218"/>
      <c r="BQ60" s="215">
        <v>54</v>
      </c>
      <c r="BR60" s="216"/>
      <c r="BS60" s="1044"/>
      <c r="BT60" s="1045"/>
      <c r="BU60" s="1045"/>
      <c r="BV60" s="1045"/>
      <c r="BW60" s="1045"/>
      <c r="BX60" s="1045"/>
      <c r="BY60" s="1045"/>
      <c r="BZ60" s="1045"/>
      <c r="CA60" s="1045"/>
      <c r="CB60" s="1045"/>
      <c r="CC60" s="1045"/>
      <c r="CD60" s="1045"/>
      <c r="CE60" s="1045"/>
      <c r="CF60" s="1045"/>
      <c r="CG60" s="1046"/>
      <c r="CH60" s="1019"/>
      <c r="CI60" s="1020"/>
      <c r="CJ60" s="1020"/>
      <c r="CK60" s="1020"/>
      <c r="CL60" s="1021"/>
      <c r="CM60" s="1019"/>
      <c r="CN60" s="1020"/>
      <c r="CO60" s="1020"/>
      <c r="CP60" s="1020"/>
      <c r="CQ60" s="1021"/>
      <c r="CR60" s="1019"/>
      <c r="CS60" s="1020"/>
      <c r="CT60" s="1020"/>
      <c r="CU60" s="1020"/>
      <c r="CV60" s="1021"/>
      <c r="CW60" s="1019"/>
      <c r="CX60" s="1020"/>
      <c r="CY60" s="1020"/>
      <c r="CZ60" s="1020"/>
      <c r="DA60" s="1021"/>
      <c r="DB60" s="1019"/>
      <c r="DC60" s="1020"/>
      <c r="DD60" s="1020"/>
      <c r="DE60" s="1020"/>
      <c r="DF60" s="1021"/>
      <c r="DG60" s="1019"/>
      <c r="DH60" s="1020"/>
      <c r="DI60" s="1020"/>
      <c r="DJ60" s="1020"/>
      <c r="DK60" s="1021"/>
      <c r="DL60" s="1019"/>
      <c r="DM60" s="1020"/>
      <c r="DN60" s="1020"/>
      <c r="DO60" s="1020"/>
      <c r="DP60" s="1021"/>
      <c r="DQ60" s="1019"/>
      <c r="DR60" s="1020"/>
      <c r="DS60" s="1020"/>
      <c r="DT60" s="1020"/>
      <c r="DU60" s="1021"/>
      <c r="DV60" s="1022"/>
      <c r="DW60" s="1023"/>
      <c r="DX60" s="1023"/>
      <c r="DY60" s="1023"/>
      <c r="DZ60" s="1024"/>
      <c r="EA60" s="199"/>
    </row>
    <row r="61" spans="1:131" s="200" customFormat="1" ht="26.25" customHeight="1" thickBot="1">
      <c r="A61" s="214">
        <v>34</v>
      </c>
      <c r="B61" s="1072"/>
      <c r="C61" s="1073"/>
      <c r="D61" s="1073"/>
      <c r="E61" s="1073"/>
      <c r="F61" s="1073"/>
      <c r="G61" s="1073"/>
      <c r="H61" s="1073"/>
      <c r="I61" s="1073"/>
      <c r="J61" s="1073"/>
      <c r="K61" s="1073"/>
      <c r="L61" s="1073"/>
      <c r="M61" s="1073"/>
      <c r="N61" s="1073"/>
      <c r="O61" s="1073"/>
      <c r="P61" s="1074"/>
      <c r="Q61" s="1075"/>
      <c r="R61" s="1053"/>
      <c r="S61" s="1053"/>
      <c r="T61" s="1053"/>
      <c r="U61" s="1053"/>
      <c r="V61" s="1053"/>
      <c r="W61" s="1053"/>
      <c r="X61" s="1053"/>
      <c r="Y61" s="1053"/>
      <c r="Z61" s="1053"/>
      <c r="AA61" s="1053"/>
      <c r="AB61" s="1053"/>
      <c r="AC61" s="1053"/>
      <c r="AD61" s="1053"/>
      <c r="AE61" s="1076"/>
      <c r="AF61" s="1049"/>
      <c r="AG61" s="1050"/>
      <c r="AH61" s="1050"/>
      <c r="AI61" s="1050"/>
      <c r="AJ61" s="1051"/>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67"/>
      <c r="BF61" s="1067"/>
      <c r="BG61" s="1067"/>
      <c r="BH61" s="1067"/>
      <c r="BI61" s="1068"/>
      <c r="BJ61" s="205"/>
      <c r="BK61" s="205"/>
      <c r="BL61" s="205"/>
      <c r="BM61" s="205"/>
      <c r="BN61" s="205"/>
      <c r="BO61" s="218"/>
      <c r="BP61" s="218"/>
      <c r="BQ61" s="215">
        <v>55</v>
      </c>
      <c r="BR61" s="216"/>
      <c r="BS61" s="1044"/>
      <c r="BT61" s="1045"/>
      <c r="BU61" s="1045"/>
      <c r="BV61" s="1045"/>
      <c r="BW61" s="1045"/>
      <c r="BX61" s="1045"/>
      <c r="BY61" s="1045"/>
      <c r="BZ61" s="1045"/>
      <c r="CA61" s="1045"/>
      <c r="CB61" s="1045"/>
      <c r="CC61" s="1045"/>
      <c r="CD61" s="1045"/>
      <c r="CE61" s="1045"/>
      <c r="CF61" s="1045"/>
      <c r="CG61" s="1046"/>
      <c r="CH61" s="1019"/>
      <c r="CI61" s="1020"/>
      <c r="CJ61" s="1020"/>
      <c r="CK61" s="1020"/>
      <c r="CL61" s="1021"/>
      <c r="CM61" s="1019"/>
      <c r="CN61" s="1020"/>
      <c r="CO61" s="1020"/>
      <c r="CP61" s="1020"/>
      <c r="CQ61" s="1021"/>
      <c r="CR61" s="1019"/>
      <c r="CS61" s="1020"/>
      <c r="CT61" s="1020"/>
      <c r="CU61" s="1020"/>
      <c r="CV61" s="1021"/>
      <c r="CW61" s="1019"/>
      <c r="CX61" s="1020"/>
      <c r="CY61" s="1020"/>
      <c r="CZ61" s="1020"/>
      <c r="DA61" s="1021"/>
      <c r="DB61" s="1019"/>
      <c r="DC61" s="1020"/>
      <c r="DD61" s="1020"/>
      <c r="DE61" s="1020"/>
      <c r="DF61" s="1021"/>
      <c r="DG61" s="1019"/>
      <c r="DH61" s="1020"/>
      <c r="DI61" s="1020"/>
      <c r="DJ61" s="1020"/>
      <c r="DK61" s="1021"/>
      <c r="DL61" s="1019"/>
      <c r="DM61" s="1020"/>
      <c r="DN61" s="1020"/>
      <c r="DO61" s="1020"/>
      <c r="DP61" s="1021"/>
      <c r="DQ61" s="1019"/>
      <c r="DR61" s="1020"/>
      <c r="DS61" s="1020"/>
      <c r="DT61" s="1020"/>
      <c r="DU61" s="1021"/>
      <c r="DV61" s="1022"/>
      <c r="DW61" s="1023"/>
      <c r="DX61" s="1023"/>
      <c r="DY61" s="1023"/>
      <c r="DZ61" s="1024"/>
      <c r="EA61" s="199"/>
    </row>
    <row r="62" spans="1:131" s="200" customFormat="1" ht="26.25" customHeight="1">
      <c r="A62" s="214">
        <v>35</v>
      </c>
      <c r="B62" s="1072"/>
      <c r="C62" s="1073"/>
      <c r="D62" s="1073"/>
      <c r="E62" s="1073"/>
      <c r="F62" s="1073"/>
      <c r="G62" s="1073"/>
      <c r="H62" s="1073"/>
      <c r="I62" s="1073"/>
      <c r="J62" s="1073"/>
      <c r="K62" s="1073"/>
      <c r="L62" s="1073"/>
      <c r="M62" s="1073"/>
      <c r="N62" s="1073"/>
      <c r="O62" s="1073"/>
      <c r="P62" s="1074"/>
      <c r="Q62" s="1075"/>
      <c r="R62" s="1053"/>
      <c r="S62" s="1053"/>
      <c r="T62" s="1053"/>
      <c r="U62" s="1053"/>
      <c r="V62" s="1053"/>
      <c r="W62" s="1053"/>
      <c r="X62" s="1053"/>
      <c r="Y62" s="1053"/>
      <c r="Z62" s="1053"/>
      <c r="AA62" s="1053"/>
      <c r="AB62" s="1053"/>
      <c r="AC62" s="1053"/>
      <c r="AD62" s="1053"/>
      <c r="AE62" s="1076"/>
      <c r="AF62" s="1049"/>
      <c r="AG62" s="1050"/>
      <c r="AH62" s="1050"/>
      <c r="AI62" s="1050"/>
      <c r="AJ62" s="1051"/>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67"/>
      <c r="BF62" s="1067"/>
      <c r="BG62" s="1067"/>
      <c r="BH62" s="1067"/>
      <c r="BI62" s="1068"/>
      <c r="BJ62" s="1069" t="s">
        <v>392</v>
      </c>
      <c r="BK62" s="1070"/>
      <c r="BL62" s="1070"/>
      <c r="BM62" s="1070"/>
      <c r="BN62" s="1071"/>
      <c r="BO62" s="218"/>
      <c r="BP62" s="218"/>
      <c r="BQ62" s="215">
        <v>56</v>
      </c>
      <c r="BR62" s="216"/>
      <c r="BS62" s="1044"/>
      <c r="BT62" s="1045"/>
      <c r="BU62" s="1045"/>
      <c r="BV62" s="1045"/>
      <c r="BW62" s="1045"/>
      <c r="BX62" s="1045"/>
      <c r="BY62" s="1045"/>
      <c r="BZ62" s="1045"/>
      <c r="CA62" s="1045"/>
      <c r="CB62" s="1045"/>
      <c r="CC62" s="1045"/>
      <c r="CD62" s="1045"/>
      <c r="CE62" s="1045"/>
      <c r="CF62" s="1045"/>
      <c r="CG62" s="1046"/>
      <c r="CH62" s="1019"/>
      <c r="CI62" s="1020"/>
      <c r="CJ62" s="1020"/>
      <c r="CK62" s="1020"/>
      <c r="CL62" s="1021"/>
      <c r="CM62" s="1019"/>
      <c r="CN62" s="1020"/>
      <c r="CO62" s="1020"/>
      <c r="CP62" s="1020"/>
      <c r="CQ62" s="1021"/>
      <c r="CR62" s="1019"/>
      <c r="CS62" s="1020"/>
      <c r="CT62" s="1020"/>
      <c r="CU62" s="1020"/>
      <c r="CV62" s="1021"/>
      <c r="CW62" s="1019"/>
      <c r="CX62" s="1020"/>
      <c r="CY62" s="1020"/>
      <c r="CZ62" s="1020"/>
      <c r="DA62" s="1021"/>
      <c r="DB62" s="1019"/>
      <c r="DC62" s="1020"/>
      <c r="DD62" s="1020"/>
      <c r="DE62" s="1020"/>
      <c r="DF62" s="1021"/>
      <c r="DG62" s="1019"/>
      <c r="DH62" s="1020"/>
      <c r="DI62" s="1020"/>
      <c r="DJ62" s="1020"/>
      <c r="DK62" s="1021"/>
      <c r="DL62" s="1019"/>
      <c r="DM62" s="1020"/>
      <c r="DN62" s="1020"/>
      <c r="DO62" s="1020"/>
      <c r="DP62" s="1021"/>
      <c r="DQ62" s="1019"/>
      <c r="DR62" s="1020"/>
      <c r="DS62" s="1020"/>
      <c r="DT62" s="1020"/>
      <c r="DU62" s="1021"/>
      <c r="DV62" s="1022"/>
      <c r="DW62" s="1023"/>
      <c r="DX62" s="1023"/>
      <c r="DY62" s="1023"/>
      <c r="DZ62" s="1024"/>
      <c r="EA62" s="199"/>
    </row>
    <row r="63" spans="1:131" s="200" customFormat="1" ht="26.25" customHeight="1" thickBot="1">
      <c r="A63" s="217" t="s">
        <v>368</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63"/>
      <c r="AF63" s="1064">
        <f>SUM(AF28:AJ62)</f>
        <v>3442</v>
      </c>
      <c r="AG63" s="988"/>
      <c r="AH63" s="988"/>
      <c r="AI63" s="988"/>
      <c r="AJ63" s="1065"/>
      <c r="AK63" s="1066"/>
      <c r="AL63" s="992"/>
      <c r="AM63" s="992"/>
      <c r="AN63" s="992"/>
      <c r="AO63" s="992"/>
      <c r="AP63" s="1055">
        <f>SUM(AP28:AT62)</f>
        <v>24594</v>
      </c>
      <c r="AQ63" s="980"/>
      <c r="AR63" s="980"/>
      <c r="AS63" s="980"/>
      <c r="AT63" s="1056"/>
      <c r="AU63" s="1055">
        <f t="shared" ref="AU63" si="0">SUM(AU28:AY62)</f>
        <v>16561</v>
      </c>
      <c r="AV63" s="980"/>
      <c r="AW63" s="980"/>
      <c r="AX63" s="980"/>
      <c r="AY63" s="1056"/>
      <c r="AZ63" s="1057"/>
      <c r="BA63" s="1058"/>
      <c r="BB63" s="1058"/>
      <c r="BC63" s="1058"/>
      <c r="BD63" s="1059"/>
      <c r="BE63" s="1060"/>
      <c r="BF63" s="963"/>
      <c r="BG63" s="963"/>
      <c r="BH63" s="963"/>
      <c r="BI63" s="964"/>
      <c r="BJ63" s="1061" t="s">
        <v>112</v>
      </c>
      <c r="BK63" s="980"/>
      <c r="BL63" s="980"/>
      <c r="BM63" s="980"/>
      <c r="BN63" s="1062"/>
      <c r="BO63" s="218"/>
      <c r="BP63" s="218"/>
      <c r="BQ63" s="215">
        <v>57</v>
      </c>
      <c r="BR63" s="216"/>
      <c r="BS63" s="1044"/>
      <c r="BT63" s="1045"/>
      <c r="BU63" s="1045"/>
      <c r="BV63" s="1045"/>
      <c r="BW63" s="1045"/>
      <c r="BX63" s="1045"/>
      <c r="BY63" s="1045"/>
      <c r="BZ63" s="1045"/>
      <c r="CA63" s="1045"/>
      <c r="CB63" s="1045"/>
      <c r="CC63" s="1045"/>
      <c r="CD63" s="1045"/>
      <c r="CE63" s="1045"/>
      <c r="CF63" s="1045"/>
      <c r="CG63" s="1046"/>
      <c r="CH63" s="1019"/>
      <c r="CI63" s="1020"/>
      <c r="CJ63" s="1020"/>
      <c r="CK63" s="1020"/>
      <c r="CL63" s="1021"/>
      <c r="CM63" s="1019"/>
      <c r="CN63" s="1020"/>
      <c r="CO63" s="1020"/>
      <c r="CP63" s="1020"/>
      <c r="CQ63" s="1021"/>
      <c r="CR63" s="1019"/>
      <c r="CS63" s="1020"/>
      <c r="CT63" s="1020"/>
      <c r="CU63" s="1020"/>
      <c r="CV63" s="1021"/>
      <c r="CW63" s="1019"/>
      <c r="CX63" s="1020"/>
      <c r="CY63" s="1020"/>
      <c r="CZ63" s="1020"/>
      <c r="DA63" s="1021"/>
      <c r="DB63" s="1019"/>
      <c r="DC63" s="1020"/>
      <c r="DD63" s="1020"/>
      <c r="DE63" s="1020"/>
      <c r="DF63" s="1021"/>
      <c r="DG63" s="1019"/>
      <c r="DH63" s="1020"/>
      <c r="DI63" s="1020"/>
      <c r="DJ63" s="1020"/>
      <c r="DK63" s="1021"/>
      <c r="DL63" s="1019"/>
      <c r="DM63" s="1020"/>
      <c r="DN63" s="1020"/>
      <c r="DO63" s="1020"/>
      <c r="DP63" s="1021"/>
      <c r="DQ63" s="1019"/>
      <c r="DR63" s="1020"/>
      <c r="DS63" s="1020"/>
      <c r="DT63" s="1020"/>
      <c r="DU63" s="1021"/>
      <c r="DV63" s="1022"/>
      <c r="DW63" s="1023"/>
      <c r="DX63" s="1023"/>
      <c r="DY63" s="1023"/>
      <c r="DZ63" s="1024"/>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4"/>
      <c r="BT64" s="1045"/>
      <c r="BU64" s="1045"/>
      <c r="BV64" s="1045"/>
      <c r="BW64" s="1045"/>
      <c r="BX64" s="1045"/>
      <c r="BY64" s="1045"/>
      <c r="BZ64" s="1045"/>
      <c r="CA64" s="1045"/>
      <c r="CB64" s="1045"/>
      <c r="CC64" s="1045"/>
      <c r="CD64" s="1045"/>
      <c r="CE64" s="1045"/>
      <c r="CF64" s="1045"/>
      <c r="CG64" s="1046"/>
      <c r="CH64" s="1019"/>
      <c r="CI64" s="1020"/>
      <c r="CJ64" s="1020"/>
      <c r="CK64" s="1020"/>
      <c r="CL64" s="1021"/>
      <c r="CM64" s="1019"/>
      <c r="CN64" s="1020"/>
      <c r="CO64" s="1020"/>
      <c r="CP64" s="1020"/>
      <c r="CQ64" s="1021"/>
      <c r="CR64" s="1019"/>
      <c r="CS64" s="1020"/>
      <c r="CT64" s="1020"/>
      <c r="CU64" s="1020"/>
      <c r="CV64" s="1021"/>
      <c r="CW64" s="1019"/>
      <c r="CX64" s="1020"/>
      <c r="CY64" s="1020"/>
      <c r="CZ64" s="1020"/>
      <c r="DA64" s="1021"/>
      <c r="DB64" s="1019"/>
      <c r="DC64" s="1020"/>
      <c r="DD64" s="1020"/>
      <c r="DE64" s="1020"/>
      <c r="DF64" s="1021"/>
      <c r="DG64" s="1019"/>
      <c r="DH64" s="1020"/>
      <c r="DI64" s="1020"/>
      <c r="DJ64" s="1020"/>
      <c r="DK64" s="1021"/>
      <c r="DL64" s="1019"/>
      <c r="DM64" s="1020"/>
      <c r="DN64" s="1020"/>
      <c r="DO64" s="1020"/>
      <c r="DP64" s="1021"/>
      <c r="DQ64" s="1019"/>
      <c r="DR64" s="1020"/>
      <c r="DS64" s="1020"/>
      <c r="DT64" s="1020"/>
      <c r="DU64" s="1021"/>
      <c r="DV64" s="1022"/>
      <c r="DW64" s="1023"/>
      <c r="DX64" s="1023"/>
      <c r="DY64" s="1023"/>
      <c r="DZ64" s="1024"/>
      <c r="EA64" s="199"/>
    </row>
    <row r="65" spans="1:131" s="200" customFormat="1" ht="26.25" customHeight="1" thickBot="1">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4"/>
      <c r="BT65" s="1045"/>
      <c r="BU65" s="1045"/>
      <c r="BV65" s="1045"/>
      <c r="BW65" s="1045"/>
      <c r="BX65" s="1045"/>
      <c r="BY65" s="1045"/>
      <c r="BZ65" s="1045"/>
      <c r="CA65" s="1045"/>
      <c r="CB65" s="1045"/>
      <c r="CC65" s="1045"/>
      <c r="CD65" s="1045"/>
      <c r="CE65" s="1045"/>
      <c r="CF65" s="1045"/>
      <c r="CG65" s="1046"/>
      <c r="CH65" s="1019"/>
      <c r="CI65" s="1020"/>
      <c r="CJ65" s="1020"/>
      <c r="CK65" s="1020"/>
      <c r="CL65" s="1021"/>
      <c r="CM65" s="1019"/>
      <c r="CN65" s="1020"/>
      <c r="CO65" s="1020"/>
      <c r="CP65" s="1020"/>
      <c r="CQ65" s="1021"/>
      <c r="CR65" s="1019"/>
      <c r="CS65" s="1020"/>
      <c r="CT65" s="1020"/>
      <c r="CU65" s="1020"/>
      <c r="CV65" s="1021"/>
      <c r="CW65" s="1019"/>
      <c r="CX65" s="1020"/>
      <c r="CY65" s="1020"/>
      <c r="CZ65" s="1020"/>
      <c r="DA65" s="1021"/>
      <c r="DB65" s="1019"/>
      <c r="DC65" s="1020"/>
      <c r="DD65" s="1020"/>
      <c r="DE65" s="1020"/>
      <c r="DF65" s="1021"/>
      <c r="DG65" s="1019"/>
      <c r="DH65" s="1020"/>
      <c r="DI65" s="1020"/>
      <c r="DJ65" s="1020"/>
      <c r="DK65" s="1021"/>
      <c r="DL65" s="1019"/>
      <c r="DM65" s="1020"/>
      <c r="DN65" s="1020"/>
      <c r="DO65" s="1020"/>
      <c r="DP65" s="1021"/>
      <c r="DQ65" s="1019"/>
      <c r="DR65" s="1020"/>
      <c r="DS65" s="1020"/>
      <c r="DT65" s="1020"/>
      <c r="DU65" s="1021"/>
      <c r="DV65" s="1022"/>
      <c r="DW65" s="1023"/>
      <c r="DX65" s="1023"/>
      <c r="DY65" s="1023"/>
      <c r="DZ65" s="1024"/>
      <c r="EA65" s="199"/>
    </row>
    <row r="66" spans="1:131" s="200" customFormat="1" ht="26.25" customHeight="1">
      <c r="A66" s="1025" t="s">
        <v>395</v>
      </c>
      <c r="B66" s="1026"/>
      <c r="C66" s="1026"/>
      <c r="D66" s="1026"/>
      <c r="E66" s="1026"/>
      <c r="F66" s="1026"/>
      <c r="G66" s="1026"/>
      <c r="H66" s="1026"/>
      <c r="I66" s="1026"/>
      <c r="J66" s="1026"/>
      <c r="K66" s="1026"/>
      <c r="L66" s="1026"/>
      <c r="M66" s="1026"/>
      <c r="N66" s="1026"/>
      <c r="O66" s="1026"/>
      <c r="P66" s="1027"/>
      <c r="Q66" s="1031" t="s">
        <v>372</v>
      </c>
      <c r="R66" s="1032"/>
      <c r="S66" s="1032"/>
      <c r="T66" s="1032"/>
      <c r="U66" s="1033"/>
      <c r="V66" s="1031" t="s">
        <v>373</v>
      </c>
      <c r="W66" s="1032"/>
      <c r="X66" s="1032"/>
      <c r="Y66" s="1032"/>
      <c r="Z66" s="1033"/>
      <c r="AA66" s="1031" t="s">
        <v>374</v>
      </c>
      <c r="AB66" s="1032"/>
      <c r="AC66" s="1032"/>
      <c r="AD66" s="1032"/>
      <c r="AE66" s="1033"/>
      <c r="AF66" s="1037" t="s">
        <v>375</v>
      </c>
      <c r="AG66" s="1038"/>
      <c r="AH66" s="1038"/>
      <c r="AI66" s="1038"/>
      <c r="AJ66" s="1039"/>
      <c r="AK66" s="1031" t="s">
        <v>376</v>
      </c>
      <c r="AL66" s="1026"/>
      <c r="AM66" s="1026"/>
      <c r="AN66" s="1026"/>
      <c r="AO66" s="1027"/>
      <c r="AP66" s="1031" t="s">
        <v>377</v>
      </c>
      <c r="AQ66" s="1032"/>
      <c r="AR66" s="1032"/>
      <c r="AS66" s="1032"/>
      <c r="AT66" s="1033"/>
      <c r="AU66" s="1031" t="s">
        <v>396</v>
      </c>
      <c r="AV66" s="1032"/>
      <c r="AW66" s="1032"/>
      <c r="AX66" s="1032"/>
      <c r="AY66" s="1033"/>
      <c r="AZ66" s="1031" t="s">
        <v>356</v>
      </c>
      <c r="BA66" s="1032"/>
      <c r="BB66" s="1032"/>
      <c r="BC66" s="1032"/>
      <c r="BD66" s="1047"/>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8"/>
      <c r="B67" s="1029"/>
      <c r="C67" s="1029"/>
      <c r="D67" s="1029"/>
      <c r="E67" s="1029"/>
      <c r="F67" s="1029"/>
      <c r="G67" s="1029"/>
      <c r="H67" s="1029"/>
      <c r="I67" s="1029"/>
      <c r="J67" s="1029"/>
      <c r="K67" s="1029"/>
      <c r="L67" s="1029"/>
      <c r="M67" s="1029"/>
      <c r="N67" s="1029"/>
      <c r="O67" s="1029"/>
      <c r="P67" s="1030"/>
      <c r="Q67" s="1034"/>
      <c r="R67" s="1035"/>
      <c r="S67" s="1035"/>
      <c r="T67" s="1035"/>
      <c r="U67" s="1036"/>
      <c r="V67" s="1034"/>
      <c r="W67" s="1035"/>
      <c r="X67" s="1035"/>
      <c r="Y67" s="1035"/>
      <c r="Z67" s="1036"/>
      <c r="AA67" s="1034"/>
      <c r="AB67" s="1035"/>
      <c r="AC67" s="1035"/>
      <c r="AD67" s="1035"/>
      <c r="AE67" s="1036"/>
      <c r="AF67" s="1040"/>
      <c r="AG67" s="1041"/>
      <c r="AH67" s="1041"/>
      <c r="AI67" s="1041"/>
      <c r="AJ67" s="1042"/>
      <c r="AK67" s="1043"/>
      <c r="AL67" s="1029"/>
      <c r="AM67" s="1029"/>
      <c r="AN67" s="1029"/>
      <c r="AO67" s="1030"/>
      <c r="AP67" s="1034"/>
      <c r="AQ67" s="1035"/>
      <c r="AR67" s="1035"/>
      <c r="AS67" s="1035"/>
      <c r="AT67" s="1036"/>
      <c r="AU67" s="1034"/>
      <c r="AV67" s="1035"/>
      <c r="AW67" s="1035"/>
      <c r="AX67" s="1035"/>
      <c r="AY67" s="1036"/>
      <c r="AZ67" s="1034"/>
      <c r="BA67" s="1035"/>
      <c r="BB67" s="1035"/>
      <c r="BC67" s="1035"/>
      <c r="BD67" s="1048"/>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5" t="s">
        <v>544</v>
      </c>
      <c r="C68" s="1016"/>
      <c r="D68" s="1016"/>
      <c r="E68" s="1016"/>
      <c r="F68" s="1016"/>
      <c r="G68" s="1016"/>
      <c r="H68" s="1016"/>
      <c r="I68" s="1016"/>
      <c r="J68" s="1016"/>
      <c r="K68" s="1016"/>
      <c r="L68" s="1016"/>
      <c r="M68" s="1016"/>
      <c r="N68" s="1016"/>
      <c r="O68" s="1016"/>
      <c r="P68" s="1017"/>
      <c r="Q68" s="1018">
        <v>21621</v>
      </c>
      <c r="R68" s="1012"/>
      <c r="S68" s="1012"/>
      <c r="T68" s="1012"/>
      <c r="U68" s="1012"/>
      <c r="V68" s="1012">
        <v>21598</v>
      </c>
      <c r="W68" s="1012"/>
      <c r="X68" s="1012"/>
      <c r="Y68" s="1012"/>
      <c r="Z68" s="1012"/>
      <c r="AA68" s="1012">
        <v>23</v>
      </c>
      <c r="AB68" s="1012"/>
      <c r="AC68" s="1012"/>
      <c r="AD68" s="1012"/>
      <c r="AE68" s="1012"/>
      <c r="AF68" s="1012">
        <v>23</v>
      </c>
      <c r="AG68" s="1012"/>
      <c r="AH68" s="1012"/>
      <c r="AI68" s="1012"/>
      <c r="AJ68" s="1012"/>
      <c r="AK68" s="1012">
        <v>44</v>
      </c>
      <c r="AL68" s="1012"/>
      <c r="AM68" s="1012"/>
      <c r="AN68" s="1012"/>
      <c r="AO68" s="1012"/>
      <c r="AP68" s="1012" t="s">
        <v>543</v>
      </c>
      <c r="AQ68" s="1012"/>
      <c r="AR68" s="1012"/>
      <c r="AS68" s="1012"/>
      <c r="AT68" s="1012"/>
      <c r="AU68" s="1012" t="s">
        <v>543</v>
      </c>
      <c r="AV68" s="1012"/>
      <c r="AW68" s="1012"/>
      <c r="AX68" s="1012"/>
      <c r="AY68" s="1012"/>
      <c r="AZ68" s="1013"/>
      <c r="BA68" s="1013"/>
      <c r="BB68" s="1013"/>
      <c r="BC68" s="1013"/>
      <c r="BD68" s="1014"/>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545</v>
      </c>
      <c r="C69" s="1004"/>
      <c r="D69" s="1004"/>
      <c r="E69" s="1004"/>
      <c r="F69" s="1004"/>
      <c r="G69" s="1004"/>
      <c r="H69" s="1004"/>
      <c r="I69" s="1004"/>
      <c r="J69" s="1004"/>
      <c r="K69" s="1004"/>
      <c r="L69" s="1004"/>
      <c r="M69" s="1004"/>
      <c r="N69" s="1004"/>
      <c r="O69" s="1004"/>
      <c r="P69" s="1005"/>
      <c r="Q69" s="1006">
        <v>97</v>
      </c>
      <c r="R69" s="1000"/>
      <c r="S69" s="1000"/>
      <c r="T69" s="1000"/>
      <c r="U69" s="1000"/>
      <c r="V69" s="1000">
        <v>196</v>
      </c>
      <c r="W69" s="1000"/>
      <c r="X69" s="1000"/>
      <c r="Y69" s="1000"/>
      <c r="Z69" s="1000"/>
      <c r="AA69" s="1000">
        <v>1</v>
      </c>
      <c r="AB69" s="1000"/>
      <c r="AC69" s="1000"/>
      <c r="AD69" s="1000"/>
      <c r="AE69" s="1000"/>
      <c r="AF69" s="1000">
        <v>1</v>
      </c>
      <c r="AG69" s="1000"/>
      <c r="AH69" s="1000"/>
      <c r="AI69" s="1000"/>
      <c r="AJ69" s="1000"/>
      <c r="AK69" s="1000">
        <v>54</v>
      </c>
      <c r="AL69" s="1000"/>
      <c r="AM69" s="1000"/>
      <c r="AN69" s="1000"/>
      <c r="AO69" s="1000"/>
      <c r="AP69" s="1011" t="s">
        <v>543</v>
      </c>
      <c r="AQ69" s="1000"/>
      <c r="AR69" s="1000"/>
      <c r="AS69" s="1000"/>
      <c r="AT69" s="1000"/>
      <c r="AU69" s="1000" t="s">
        <v>543</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546</v>
      </c>
      <c r="C70" s="1004"/>
      <c r="D70" s="1004"/>
      <c r="E70" s="1004"/>
      <c r="F70" s="1004"/>
      <c r="G70" s="1004"/>
      <c r="H70" s="1004"/>
      <c r="I70" s="1004"/>
      <c r="J70" s="1004"/>
      <c r="K70" s="1004"/>
      <c r="L70" s="1004"/>
      <c r="M70" s="1004"/>
      <c r="N70" s="1004"/>
      <c r="O70" s="1004"/>
      <c r="P70" s="1005"/>
      <c r="Q70" s="1006">
        <v>558</v>
      </c>
      <c r="R70" s="1000"/>
      <c r="S70" s="1000"/>
      <c r="T70" s="1000"/>
      <c r="U70" s="1000"/>
      <c r="V70" s="1000">
        <v>387</v>
      </c>
      <c r="W70" s="1000"/>
      <c r="X70" s="1000"/>
      <c r="Y70" s="1000"/>
      <c r="Z70" s="1000"/>
      <c r="AA70" s="1000">
        <v>170</v>
      </c>
      <c r="AB70" s="1000"/>
      <c r="AC70" s="1000"/>
      <c r="AD70" s="1000"/>
      <c r="AE70" s="1000"/>
      <c r="AF70" s="1000">
        <v>170</v>
      </c>
      <c r="AG70" s="1000"/>
      <c r="AH70" s="1000"/>
      <c r="AI70" s="1000"/>
      <c r="AJ70" s="1000"/>
      <c r="AK70" s="1000" t="s">
        <v>543</v>
      </c>
      <c r="AL70" s="1000"/>
      <c r="AM70" s="1000"/>
      <c r="AN70" s="1000"/>
      <c r="AO70" s="1000"/>
      <c r="AP70" s="1000" t="s">
        <v>543</v>
      </c>
      <c r="AQ70" s="1000"/>
      <c r="AR70" s="1000"/>
      <c r="AS70" s="1000"/>
      <c r="AT70" s="1000"/>
      <c r="AU70" s="1000" t="s">
        <v>543</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547</v>
      </c>
      <c r="C71" s="1004"/>
      <c r="D71" s="1004"/>
      <c r="E71" s="1004"/>
      <c r="F71" s="1004"/>
      <c r="G71" s="1004"/>
      <c r="H71" s="1004"/>
      <c r="I71" s="1004"/>
      <c r="J71" s="1004"/>
      <c r="K71" s="1004"/>
      <c r="L71" s="1004"/>
      <c r="M71" s="1004"/>
      <c r="N71" s="1004"/>
      <c r="O71" s="1004"/>
      <c r="P71" s="1005"/>
      <c r="Q71" s="1006">
        <v>898</v>
      </c>
      <c r="R71" s="1000"/>
      <c r="S71" s="1000"/>
      <c r="T71" s="1000"/>
      <c r="U71" s="1000"/>
      <c r="V71" s="1000">
        <v>893</v>
      </c>
      <c r="W71" s="1000"/>
      <c r="X71" s="1000"/>
      <c r="Y71" s="1000"/>
      <c r="Z71" s="1000"/>
      <c r="AA71" s="1000">
        <v>5</v>
      </c>
      <c r="AB71" s="1000"/>
      <c r="AC71" s="1000"/>
      <c r="AD71" s="1000"/>
      <c r="AE71" s="1000"/>
      <c r="AF71" s="1000">
        <v>5</v>
      </c>
      <c r="AG71" s="1000"/>
      <c r="AH71" s="1000"/>
      <c r="AI71" s="1000"/>
      <c r="AJ71" s="1000"/>
      <c r="AK71" s="1000" t="s">
        <v>543</v>
      </c>
      <c r="AL71" s="1000"/>
      <c r="AM71" s="1000"/>
      <c r="AN71" s="1000"/>
      <c r="AO71" s="1000"/>
      <c r="AP71" s="1000" t="s">
        <v>543</v>
      </c>
      <c r="AQ71" s="1000"/>
      <c r="AR71" s="1000"/>
      <c r="AS71" s="1000"/>
      <c r="AT71" s="1000"/>
      <c r="AU71" s="1000" t="s">
        <v>543</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548</v>
      </c>
      <c r="C72" s="1004"/>
      <c r="D72" s="1004"/>
      <c r="E72" s="1004"/>
      <c r="F72" s="1004"/>
      <c r="G72" s="1004"/>
      <c r="H72" s="1004"/>
      <c r="I72" s="1004"/>
      <c r="J72" s="1004"/>
      <c r="K72" s="1004"/>
      <c r="L72" s="1004"/>
      <c r="M72" s="1004"/>
      <c r="N72" s="1004"/>
      <c r="O72" s="1004"/>
      <c r="P72" s="1005"/>
      <c r="Q72" s="1006">
        <v>310260</v>
      </c>
      <c r="R72" s="1000"/>
      <c r="S72" s="1000"/>
      <c r="T72" s="1000"/>
      <c r="U72" s="1000"/>
      <c r="V72" s="1000">
        <v>303786</v>
      </c>
      <c r="W72" s="1000"/>
      <c r="X72" s="1000"/>
      <c r="Y72" s="1000"/>
      <c r="Z72" s="1000"/>
      <c r="AA72" s="1000">
        <v>6474</v>
      </c>
      <c r="AB72" s="1000"/>
      <c r="AC72" s="1000"/>
      <c r="AD72" s="1000"/>
      <c r="AE72" s="1000"/>
      <c r="AF72" s="1000">
        <v>6474</v>
      </c>
      <c r="AG72" s="1000"/>
      <c r="AH72" s="1000"/>
      <c r="AI72" s="1000"/>
      <c r="AJ72" s="1000"/>
      <c r="AK72" s="1000">
        <v>2340</v>
      </c>
      <c r="AL72" s="1000"/>
      <c r="AM72" s="1000"/>
      <c r="AN72" s="1000"/>
      <c r="AO72" s="1000"/>
      <c r="AP72" s="1000" t="s">
        <v>543</v>
      </c>
      <c r="AQ72" s="1000"/>
      <c r="AR72" s="1000"/>
      <c r="AS72" s="1000"/>
      <c r="AT72" s="1000"/>
      <c r="AU72" s="1000" t="s">
        <v>543</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549</v>
      </c>
      <c r="C73" s="1004"/>
      <c r="D73" s="1004"/>
      <c r="E73" s="1004"/>
      <c r="F73" s="1004"/>
      <c r="G73" s="1004"/>
      <c r="H73" s="1004"/>
      <c r="I73" s="1004"/>
      <c r="J73" s="1004"/>
      <c r="K73" s="1004"/>
      <c r="L73" s="1004"/>
      <c r="M73" s="1004"/>
      <c r="N73" s="1004"/>
      <c r="O73" s="1004"/>
      <c r="P73" s="1005"/>
      <c r="Q73" s="1006">
        <v>3054</v>
      </c>
      <c r="R73" s="1000"/>
      <c r="S73" s="1000"/>
      <c r="T73" s="1000"/>
      <c r="U73" s="1000"/>
      <c r="V73" s="1000">
        <v>3069</v>
      </c>
      <c r="W73" s="1000"/>
      <c r="X73" s="1000"/>
      <c r="Y73" s="1000"/>
      <c r="Z73" s="1000"/>
      <c r="AA73" s="1000">
        <v>-15</v>
      </c>
      <c r="AB73" s="1000"/>
      <c r="AC73" s="1000"/>
      <c r="AD73" s="1000"/>
      <c r="AE73" s="1000"/>
      <c r="AF73" s="1000">
        <v>267</v>
      </c>
      <c r="AG73" s="1000"/>
      <c r="AH73" s="1000"/>
      <c r="AI73" s="1000"/>
      <c r="AJ73" s="1000"/>
      <c r="AK73" s="1000" t="s">
        <v>543</v>
      </c>
      <c r="AL73" s="1000"/>
      <c r="AM73" s="1000"/>
      <c r="AN73" s="1000"/>
      <c r="AO73" s="1000"/>
      <c r="AP73" s="1000">
        <v>410</v>
      </c>
      <c r="AQ73" s="1000"/>
      <c r="AR73" s="1000"/>
      <c r="AS73" s="1000"/>
      <c r="AT73" s="1000"/>
      <c r="AU73" s="1000" t="s">
        <v>543</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550</v>
      </c>
      <c r="C74" s="1004"/>
      <c r="D74" s="1004"/>
      <c r="E74" s="1004"/>
      <c r="F74" s="1004"/>
      <c r="G74" s="1004"/>
      <c r="H74" s="1004"/>
      <c r="I74" s="1004"/>
      <c r="J74" s="1004"/>
      <c r="K74" s="1004"/>
      <c r="L74" s="1004"/>
      <c r="M74" s="1004"/>
      <c r="N74" s="1004"/>
      <c r="O74" s="1004"/>
      <c r="P74" s="1005"/>
      <c r="Q74" s="1006">
        <v>6211</v>
      </c>
      <c r="R74" s="1000"/>
      <c r="S74" s="1000"/>
      <c r="T74" s="1000"/>
      <c r="U74" s="1000"/>
      <c r="V74" s="1000">
        <v>5833</v>
      </c>
      <c r="W74" s="1000"/>
      <c r="X74" s="1000"/>
      <c r="Y74" s="1000"/>
      <c r="Z74" s="1000"/>
      <c r="AA74" s="1000">
        <v>378</v>
      </c>
      <c r="AB74" s="1000"/>
      <c r="AC74" s="1000"/>
      <c r="AD74" s="1000"/>
      <c r="AE74" s="1000"/>
      <c r="AF74" s="1000">
        <v>378</v>
      </c>
      <c r="AG74" s="1000"/>
      <c r="AH74" s="1000"/>
      <c r="AI74" s="1000"/>
      <c r="AJ74" s="1000"/>
      <c r="AK74" s="1000" t="s">
        <v>543</v>
      </c>
      <c r="AL74" s="1000"/>
      <c r="AM74" s="1000"/>
      <c r="AN74" s="1000"/>
      <c r="AO74" s="1000"/>
      <c r="AP74" s="1000">
        <v>2502</v>
      </c>
      <c r="AQ74" s="1000"/>
      <c r="AR74" s="1000"/>
      <c r="AS74" s="1000"/>
      <c r="AT74" s="1000"/>
      <c r="AU74" s="1000">
        <v>1348</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551</v>
      </c>
      <c r="C75" s="1004"/>
      <c r="D75" s="1004"/>
      <c r="E75" s="1004"/>
      <c r="F75" s="1004"/>
      <c r="G75" s="1004"/>
      <c r="H75" s="1004"/>
      <c r="I75" s="1004"/>
      <c r="J75" s="1004"/>
      <c r="K75" s="1004"/>
      <c r="L75" s="1004"/>
      <c r="M75" s="1004"/>
      <c r="N75" s="1004"/>
      <c r="O75" s="1004"/>
      <c r="P75" s="1005"/>
      <c r="Q75" s="1007">
        <v>11</v>
      </c>
      <c r="R75" s="1008"/>
      <c r="S75" s="1008"/>
      <c r="T75" s="1008"/>
      <c r="U75" s="1009"/>
      <c r="V75" s="1010">
        <v>11</v>
      </c>
      <c r="W75" s="1008"/>
      <c r="X75" s="1008"/>
      <c r="Y75" s="1008"/>
      <c r="Z75" s="1009"/>
      <c r="AA75" s="1010">
        <v>0</v>
      </c>
      <c r="AB75" s="1008"/>
      <c r="AC75" s="1008"/>
      <c r="AD75" s="1008"/>
      <c r="AE75" s="1009"/>
      <c r="AF75" s="1010">
        <v>0</v>
      </c>
      <c r="AG75" s="1008"/>
      <c r="AH75" s="1008"/>
      <c r="AI75" s="1008"/>
      <c r="AJ75" s="1009"/>
      <c r="AK75" s="1010">
        <v>6</v>
      </c>
      <c r="AL75" s="1008"/>
      <c r="AM75" s="1008"/>
      <c r="AN75" s="1008"/>
      <c r="AO75" s="1009"/>
      <c r="AP75" s="1010" t="s">
        <v>543</v>
      </c>
      <c r="AQ75" s="1008"/>
      <c r="AR75" s="1008"/>
      <c r="AS75" s="1008"/>
      <c r="AT75" s="1009"/>
      <c r="AU75" s="1010" t="s">
        <v>543</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552</v>
      </c>
      <c r="C76" s="1004"/>
      <c r="D76" s="1004"/>
      <c r="E76" s="1004"/>
      <c r="F76" s="1004"/>
      <c r="G76" s="1004"/>
      <c r="H76" s="1004"/>
      <c r="I76" s="1004"/>
      <c r="J76" s="1004"/>
      <c r="K76" s="1004"/>
      <c r="L76" s="1004"/>
      <c r="M76" s="1004"/>
      <c r="N76" s="1004"/>
      <c r="O76" s="1004"/>
      <c r="P76" s="1005"/>
      <c r="Q76" s="1007">
        <v>67</v>
      </c>
      <c r="R76" s="1008"/>
      <c r="S76" s="1008"/>
      <c r="T76" s="1008"/>
      <c r="U76" s="1009"/>
      <c r="V76" s="1010">
        <v>56</v>
      </c>
      <c r="W76" s="1008"/>
      <c r="X76" s="1008"/>
      <c r="Y76" s="1008"/>
      <c r="Z76" s="1009"/>
      <c r="AA76" s="1010">
        <v>11</v>
      </c>
      <c r="AB76" s="1008"/>
      <c r="AC76" s="1008"/>
      <c r="AD76" s="1008"/>
      <c r="AE76" s="1009"/>
      <c r="AF76" s="1010">
        <v>11</v>
      </c>
      <c r="AG76" s="1008"/>
      <c r="AH76" s="1008"/>
      <c r="AI76" s="1008"/>
      <c r="AJ76" s="1009"/>
      <c r="AK76" s="1010" t="s">
        <v>543</v>
      </c>
      <c r="AL76" s="1008"/>
      <c r="AM76" s="1008"/>
      <c r="AN76" s="1008"/>
      <c r="AO76" s="1009"/>
      <c r="AP76" s="1010" t="s">
        <v>543</v>
      </c>
      <c r="AQ76" s="1008"/>
      <c r="AR76" s="1008"/>
      <c r="AS76" s="1008"/>
      <c r="AT76" s="1009"/>
      <c r="AU76" s="1010" t="s">
        <v>543</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553</v>
      </c>
      <c r="C77" s="1004"/>
      <c r="D77" s="1004"/>
      <c r="E77" s="1004"/>
      <c r="F77" s="1004"/>
      <c r="G77" s="1004"/>
      <c r="H77" s="1004"/>
      <c r="I77" s="1004"/>
      <c r="J77" s="1004"/>
      <c r="K77" s="1004"/>
      <c r="L77" s="1004"/>
      <c r="M77" s="1004"/>
      <c r="N77" s="1004"/>
      <c r="O77" s="1004"/>
      <c r="P77" s="1005"/>
      <c r="Q77" s="1007">
        <v>316</v>
      </c>
      <c r="R77" s="1008"/>
      <c r="S77" s="1008"/>
      <c r="T77" s="1008"/>
      <c r="U77" s="1009"/>
      <c r="V77" s="1010">
        <v>263</v>
      </c>
      <c r="W77" s="1008"/>
      <c r="X77" s="1008"/>
      <c r="Y77" s="1008"/>
      <c r="Z77" s="1009"/>
      <c r="AA77" s="1010">
        <v>53</v>
      </c>
      <c r="AB77" s="1008"/>
      <c r="AC77" s="1008"/>
      <c r="AD77" s="1008"/>
      <c r="AE77" s="1009"/>
      <c r="AF77" s="1010">
        <v>53</v>
      </c>
      <c r="AG77" s="1008"/>
      <c r="AH77" s="1008"/>
      <c r="AI77" s="1008"/>
      <c r="AJ77" s="1009"/>
      <c r="AK77" s="1010" t="s">
        <v>543</v>
      </c>
      <c r="AL77" s="1008"/>
      <c r="AM77" s="1008"/>
      <c r="AN77" s="1008"/>
      <c r="AO77" s="1009"/>
      <c r="AP77" s="1010" t="s">
        <v>543</v>
      </c>
      <c r="AQ77" s="1008"/>
      <c r="AR77" s="1008"/>
      <c r="AS77" s="1008"/>
      <c r="AT77" s="1009"/>
      <c r="AU77" s="1010" t="s">
        <v>543</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554</v>
      </c>
      <c r="C78" s="1004"/>
      <c r="D78" s="1004"/>
      <c r="E78" s="1004"/>
      <c r="F78" s="1004"/>
      <c r="G78" s="1004"/>
      <c r="H78" s="1004"/>
      <c r="I78" s="1004"/>
      <c r="J78" s="1004"/>
      <c r="K78" s="1004"/>
      <c r="L78" s="1004"/>
      <c r="M78" s="1004"/>
      <c r="N78" s="1004"/>
      <c r="O78" s="1004"/>
      <c r="P78" s="1005"/>
      <c r="Q78" s="1006">
        <v>190</v>
      </c>
      <c r="R78" s="1000"/>
      <c r="S78" s="1000"/>
      <c r="T78" s="1000"/>
      <c r="U78" s="1000"/>
      <c r="V78" s="1000">
        <v>148</v>
      </c>
      <c r="W78" s="1000"/>
      <c r="X78" s="1000"/>
      <c r="Y78" s="1000"/>
      <c r="Z78" s="1000"/>
      <c r="AA78" s="1000">
        <v>43</v>
      </c>
      <c r="AB78" s="1000"/>
      <c r="AC78" s="1000"/>
      <c r="AD78" s="1000"/>
      <c r="AE78" s="1000"/>
      <c r="AF78" s="1000">
        <v>43</v>
      </c>
      <c r="AG78" s="1000"/>
      <c r="AH78" s="1000"/>
      <c r="AI78" s="1000"/>
      <c r="AJ78" s="1000"/>
      <c r="AK78" s="1000" t="s">
        <v>543</v>
      </c>
      <c r="AL78" s="1000"/>
      <c r="AM78" s="1000"/>
      <c r="AN78" s="1000"/>
      <c r="AO78" s="1000"/>
      <c r="AP78" s="1000" t="s">
        <v>543</v>
      </c>
      <c r="AQ78" s="1000"/>
      <c r="AR78" s="1000"/>
      <c r="AS78" s="1000"/>
      <c r="AT78" s="1000"/>
      <c r="AU78" s="1000" t="s">
        <v>543</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555</v>
      </c>
      <c r="C79" s="1004"/>
      <c r="D79" s="1004"/>
      <c r="E79" s="1004"/>
      <c r="F79" s="1004"/>
      <c r="G79" s="1004"/>
      <c r="H79" s="1004"/>
      <c r="I79" s="1004"/>
      <c r="J79" s="1004"/>
      <c r="K79" s="1004"/>
      <c r="L79" s="1004"/>
      <c r="M79" s="1004"/>
      <c r="N79" s="1004"/>
      <c r="O79" s="1004"/>
      <c r="P79" s="1005"/>
      <c r="Q79" s="1006">
        <v>893</v>
      </c>
      <c r="R79" s="1000"/>
      <c r="S79" s="1000"/>
      <c r="T79" s="1000"/>
      <c r="U79" s="1000"/>
      <c r="V79" s="1000">
        <v>751</v>
      </c>
      <c r="W79" s="1000"/>
      <c r="X79" s="1000"/>
      <c r="Y79" s="1000"/>
      <c r="Z79" s="1000"/>
      <c r="AA79" s="1000">
        <v>141</v>
      </c>
      <c r="AB79" s="1000"/>
      <c r="AC79" s="1000"/>
      <c r="AD79" s="1000"/>
      <c r="AE79" s="1000"/>
      <c r="AF79" s="1000">
        <v>141</v>
      </c>
      <c r="AG79" s="1000"/>
      <c r="AH79" s="1000"/>
      <c r="AI79" s="1000"/>
      <c r="AJ79" s="1000"/>
      <c r="AK79" s="1000" t="s">
        <v>543</v>
      </c>
      <c r="AL79" s="1000"/>
      <c r="AM79" s="1000"/>
      <c r="AN79" s="1000"/>
      <c r="AO79" s="1000"/>
      <c r="AP79" s="1000" t="s">
        <v>543</v>
      </c>
      <c r="AQ79" s="1000"/>
      <c r="AR79" s="1000"/>
      <c r="AS79" s="1000"/>
      <c r="AT79" s="1000"/>
      <c r="AU79" s="1000" t="s">
        <v>543</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t="s">
        <v>556</v>
      </c>
      <c r="C80" s="1004"/>
      <c r="D80" s="1004"/>
      <c r="E80" s="1004"/>
      <c r="F80" s="1004"/>
      <c r="G80" s="1004"/>
      <c r="H80" s="1004"/>
      <c r="I80" s="1004"/>
      <c r="J80" s="1004"/>
      <c r="K80" s="1004"/>
      <c r="L80" s="1004"/>
      <c r="M80" s="1004"/>
      <c r="N80" s="1004"/>
      <c r="O80" s="1004"/>
      <c r="P80" s="1005"/>
      <c r="Q80" s="1006">
        <v>122</v>
      </c>
      <c r="R80" s="1000"/>
      <c r="S80" s="1000"/>
      <c r="T80" s="1000"/>
      <c r="U80" s="1000"/>
      <c r="V80" s="1000">
        <v>96</v>
      </c>
      <c r="W80" s="1000"/>
      <c r="X80" s="1000"/>
      <c r="Y80" s="1000"/>
      <c r="Z80" s="1000"/>
      <c r="AA80" s="1000">
        <v>26</v>
      </c>
      <c r="AB80" s="1000"/>
      <c r="AC80" s="1000"/>
      <c r="AD80" s="1000"/>
      <c r="AE80" s="1000"/>
      <c r="AF80" s="1000">
        <v>26</v>
      </c>
      <c r="AG80" s="1000"/>
      <c r="AH80" s="1000"/>
      <c r="AI80" s="1000"/>
      <c r="AJ80" s="1000"/>
      <c r="AK80" s="1000" t="s">
        <v>543</v>
      </c>
      <c r="AL80" s="1000"/>
      <c r="AM80" s="1000"/>
      <c r="AN80" s="1000"/>
      <c r="AO80" s="1000"/>
      <c r="AP80" s="1000" t="s">
        <v>543</v>
      </c>
      <c r="AQ80" s="1000"/>
      <c r="AR80" s="1000"/>
      <c r="AS80" s="1000"/>
      <c r="AT80" s="1000"/>
      <c r="AU80" s="1000" t="s">
        <v>543</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t="s">
        <v>557</v>
      </c>
      <c r="C81" s="1004"/>
      <c r="D81" s="1004"/>
      <c r="E81" s="1004"/>
      <c r="F81" s="1004"/>
      <c r="G81" s="1004"/>
      <c r="H81" s="1004"/>
      <c r="I81" s="1004"/>
      <c r="J81" s="1004"/>
      <c r="K81" s="1004"/>
      <c r="L81" s="1004"/>
      <c r="M81" s="1004"/>
      <c r="N81" s="1004"/>
      <c r="O81" s="1004"/>
      <c r="P81" s="1005"/>
      <c r="Q81" s="1006">
        <v>860</v>
      </c>
      <c r="R81" s="1000"/>
      <c r="S81" s="1000"/>
      <c r="T81" s="1000"/>
      <c r="U81" s="1000"/>
      <c r="V81" s="1000">
        <v>764</v>
      </c>
      <c r="W81" s="1000"/>
      <c r="X81" s="1000"/>
      <c r="Y81" s="1000"/>
      <c r="Z81" s="1000"/>
      <c r="AA81" s="1000">
        <v>97</v>
      </c>
      <c r="AB81" s="1000"/>
      <c r="AC81" s="1000"/>
      <c r="AD81" s="1000"/>
      <c r="AE81" s="1000"/>
      <c r="AF81" s="1000">
        <v>97</v>
      </c>
      <c r="AG81" s="1000"/>
      <c r="AH81" s="1000"/>
      <c r="AI81" s="1000"/>
      <c r="AJ81" s="1000"/>
      <c r="AK81" s="1000">
        <v>27</v>
      </c>
      <c r="AL81" s="1000"/>
      <c r="AM81" s="1000"/>
      <c r="AN81" s="1000"/>
      <c r="AO81" s="1000"/>
      <c r="AP81" s="1000" t="s">
        <v>543</v>
      </c>
      <c r="AQ81" s="1000"/>
      <c r="AR81" s="1000"/>
      <c r="AS81" s="1000"/>
      <c r="AT81" s="1000"/>
      <c r="AU81" s="1000" t="s">
        <v>543</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7689</v>
      </c>
      <c r="AG88" s="988"/>
      <c r="AH88" s="988"/>
      <c r="AI88" s="988"/>
      <c r="AJ88" s="988"/>
      <c r="AK88" s="992"/>
      <c r="AL88" s="992"/>
      <c r="AM88" s="992"/>
      <c r="AN88" s="992"/>
      <c r="AO88" s="992"/>
      <c r="AP88" s="988">
        <v>2911</v>
      </c>
      <c r="AQ88" s="988"/>
      <c r="AR88" s="988"/>
      <c r="AS88" s="988"/>
      <c r="AT88" s="988"/>
      <c r="AU88" s="988">
        <v>1348</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49</v>
      </c>
      <c r="CS102" s="980"/>
      <c r="CT102" s="980"/>
      <c r="CU102" s="980"/>
      <c r="CV102" s="981"/>
      <c r="CW102" s="979" t="s">
        <v>484</v>
      </c>
      <c r="CX102" s="980"/>
      <c r="CY102" s="980"/>
      <c r="CZ102" s="980"/>
      <c r="DA102" s="981"/>
      <c r="DB102" s="979" t="s">
        <v>484</v>
      </c>
      <c r="DC102" s="980"/>
      <c r="DD102" s="980"/>
      <c r="DE102" s="980"/>
      <c r="DF102" s="981"/>
      <c r="DG102" s="979" t="s">
        <v>484</v>
      </c>
      <c r="DH102" s="980"/>
      <c r="DI102" s="980"/>
      <c r="DJ102" s="980"/>
      <c r="DK102" s="981"/>
      <c r="DL102" s="979" t="s">
        <v>484</v>
      </c>
      <c r="DM102" s="980"/>
      <c r="DN102" s="980"/>
      <c r="DO102" s="980"/>
      <c r="DP102" s="981"/>
      <c r="DQ102" s="979" t="s">
        <v>484</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288</v>
      </c>
      <c r="AG109" s="923"/>
      <c r="AH109" s="923"/>
      <c r="AI109" s="923"/>
      <c r="AJ109" s="924"/>
      <c r="AK109" s="925" t="s">
        <v>287</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288</v>
      </c>
      <c r="BW109" s="923"/>
      <c r="BX109" s="923"/>
      <c r="BY109" s="923"/>
      <c r="BZ109" s="924"/>
      <c r="CA109" s="925" t="s">
        <v>287</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288</v>
      </c>
      <c r="DM109" s="923"/>
      <c r="DN109" s="923"/>
      <c r="DO109" s="923"/>
      <c r="DP109" s="924"/>
      <c r="DQ109" s="925" t="s">
        <v>287</v>
      </c>
      <c r="DR109" s="923"/>
      <c r="DS109" s="923"/>
      <c r="DT109" s="923"/>
      <c r="DU109" s="924"/>
      <c r="DV109" s="925" t="s">
        <v>407</v>
      </c>
      <c r="DW109" s="923"/>
      <c r="DX109" s="923"/>
      <c r="DY109" s="923"/>
      <c r="DZ109" s="954"/>
    </row>
    <row r="110" spans="1:131" s="199" customFormat="1" ht="26.25" customHeight="1">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4437215</v>
      </c>
      <c r="AB110" s="916"/>
      <c r="AC110" s="916"/>
      <c r="AD110" s="916"/>
      <c r="AE110" s="917"/>
      <c r="AF110" s="918">
        <v>4380203</v>
      </c>
      <c r="AG110" s="916"/>
      <c r="AH110" s="916"/>
      <c r="AI110" s="916"/>
      <c r="AJ110" s="917"/>
      <c r="AK110" s="918">
        <v>4515539</v>
      </c>
      <c r="AL110" s="916"/>
      <c r="AM110" s="916"/>
      <c r="AN110" s="916"/>
      <c r="AO110" s="917"/>
      <c r="AP110" s="919">
        <v>21.3</v>
      </c>
      <c r="AQ110" s="920"/>
      <c r="AR110" s="920"/>
      <c r="AS110" s="920"/>
      <c r="AT110" s="921"/>
      <c r="AU110" s="955" t="s">
        <v>62</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40421817</v>
      </c>
      <c r="BR110" s="863"/>
      <c r="BS110" s="863"/>
      <c r="BT110" s="863"/>
      <c r="BU110" s="863"/>
      <c r="BV110" s="863">
        <v>40105299</v>
      </c>
      <c r="BW110" s="863"/>
      <c r="BX110" s="863"/>
      <c r="BY110" s="863"/>
      <c r="BZ110" s="863"/>
      <c r="CA110" s="863">
        <v>40305070</v>
      </c>
      <c r="CB110" s="863"/>
      <c r="CC110" s="863"/>
      <c r="CD110" s="863"/>
      <c r="CE110" s="863"/>
      <c r="CF110" s="887">
        <v>190.4</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413</v>
      </c>
      <c r="DH110" s="863"/>
      <c r="DI110" s="863"/>
      <c r="DJ110" s="863"/>
      <c r="DK110" s="863"/>
      <c r="DL110" s="863" t="s">
        <v>413</v>
      </c>
      <c r="DM110" s="863"/>
      <c r="DN110" s="863"/>
      <c r="DO110" s="863"/>
      <c r="DP110" s="863"/>
      <c r="DQ110" s="863" t="s">
        <v>413</v>
      </c>
      <c r="DR110" s="863"/>
      <c r="DS110" s="863"/>
      <c r="DT110" s="863"/>
      <c r="DU110" s="863"/>
      <c r="DV110" s="864" t="s">
        <v>413</v>
      </c>
      <c r="DW110" s="864"/>
      <c r="DX110" s="864"/>
      <c r="DY110" s="864"/>
      <c r="DZ110" s="865"/>
    </row>
    <row r="111" spans="1:131" s="199" customFormat="1" ht="26.25" customHeight="1">
      <c r="A111" s="792" t="s">
        <v>414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415</v>
      </c>
      <c r="BA111" s="768"/>
      <c r="BB111" s="768"/>
      <c r="BC111" s="768"/>
      <c r="BD111" s="768"/>
      <c r="BE111" s="768"/>
      <c r="BF111" s="768"/>
      <c r="BG111" s="768"/>
      <c r="BH111" s="768"/>
      <c r="BI111" s="768"/>
      <c r="BJ111" s="768"/>
      <c r="BK111" s="768"/>
      <c r="BL111" s="768"/>
      <c r="BM111" s="768"/>
      <c r="BN111" s="768"/>
      <c r="BO111" s="768"/>
      <c r="BP111" s="769"/>
      <c r="BQ111" s="834">
        <v>1257043</v>
      </c>
      <c r="BR111" s="835"/>
      <c r="BS111" s="835"/>
      <c r="BT111" s="835"/>
      <c r="BU111" s="835"/>
      <c r="BV111" s="835">
        <v>1150177</v>
      </c>
      <c r="BW111" s="835"/>
      <c r="BX111" s="835"/>
      <c r="BY111" s="835"/>
      <c r="BZ111" s="835"/>
      <c r="CA111" s="835">
        <v>1073977</v>
      </c>
      <c r="CB111" s="835"/>
      <c r="CC111" s="835"/>
      <c r="CD111" s="835"/>
      <c r="CE111" s="835"/>
      <c r="CF111" s="896">
        <v>5.0999999999999996</v>
      </c>
      <c r="CG111" s="897"/>
      <c r="CH111" s="897"/>
      <c r="CI111" s="897"/>
      <c r="CJ111" s="897"/>
      <c r="CK111" s="952"/>
      <c r="CL111" s="839"/>
      <c r="CM111" s="842" t="s">
        <v>416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417</v>
      </c>
      <c r="B112" s="938"/>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v>3333</v>
      </c>
      <c r="AB112" s="798"/>
      <c r="AC112" s="798"/>
      <c r="AD112" s="798"/>
      <c r="AE112" s="799"/>
      <c r="AF112" s="800">
        <v>3333</v>
      </c>
      <c r="AG112" s="798"/>
      <c r="AH112" s="798"/>
      <c r="AI112" s="798"/>
      <c r="AJ112" s="799"/>
      <c r="AK112" s="800">
        <v>3333</v>
      </c>
      <c r="AL112" s="798"/>
      <c r="AM112" s="798"/>
      <c r="AN112" s="798"/>
      <c r="AO112" s="799"/>
      <c r="AP112" s="845">
        <v>0</v>
      </c>
      <c r="AQ112" s="846"/>
      <c r="AR112" s="846"/>
      <c r="AS112" s="846"/>
      <c r="AT112" s="847"/>
      <c r="AU112" s="957"/>
      <c r="AV112" s="958"/>
      <c r="AW112" s="958"/>
      <c r="AX112" s="958"/>
      <c r="AY112" s="958"/>
      <c r="AZ112" s="833" t="s">
        <v>419</v>
      </c>
      <c r="BA112" s="768"/>
      <c r="BB112" s="768"/>
      <c r="BC112" s="768"/>
      <c r="BD112" s="768"/>
      <c r="BE112" s="768"/>
      <c r="BF112" s="768"/>
      <c r="BG112" s="768"/>
      <c r="BH112" s="768"/>
      <c r="BI112" s="768"/>
      <c r="BJ112" s="768"/>
      <c r="BK112" s="768"/>
      <c r="BL112" s="768"/>
      <c r="BM112" s="768"/>
      <c r="BN112" s="768"/>
      <c r="BO112" s="768"/>
      <c r="BP112" s="769"/>
      <c r="BQ112" s="834">
        <v>16965425</v>
      </c>
      <c r="BR112" s="835"/>
      <c r="BS112" s="835"/>
      <c r="BT112" s="835"/>
      <c r="BU112" s="835"/>
      <c r="BV112" s="835">
        <v>15961034</v>
      </c>
      <c r="BW112" s="835"/>
      <c r="BX112" s="835"/>
      <c r="BY112" s="835"/>
      <c r="BZ112" s="835"/>
      <c r="CA112" s="835">
        <v>16560613</v>
      </c>
      <c r="CB112" s="835"/>
      <c r="CC112" s="835"/>
      <c r="CD112" s="835"/>
      <c r="CE112" s="835"/>
      <c r="CF112" s="896">
        <v>78.2</v>
      </c>
      <c r="CG112" s="897"/>
      <c r="CH112" s="897"/>
      <c r="CI112" s="897"/>
      <c r="CJ112" s="897"/>
      <c r="CK112" s="952"/>
      <c r="CL112" s="839"/>
      <c r="CM112" s="842" t="s">
        <v>420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1208785</v>
      </c>
      <c r="DH112" s="835"/>
      <c r="DI112" s="835"/>
      <c r="DJ112" s="835"/>
      <c r="DK112" s="835"/>
      <c r="DL112" s="835">
        <v>1132292</v>
      </c>
      <c r="DM112" s="835"/>
      <c r="DN112" s="835"/>
      <c r="DO112" s="835"/>
      <c r="DP112" s="835"/>
      <c r="DQ112" s="835">
        <v>1066625</v>
      </c>
      <c r="DR112" s="835"/>
      <c r="DS112" s="835"/>
      <c r="DT112" s="835"/>
      <c r="DU112" s="835"/>
      <c r="DV112" s="812">
        <v>5</v>
      </c>
      <c r="DW112" s="812"/>
      <c r="DX112" s="812"/>
      <c r="DY112" s="812"/>
      <c r="DZ112" s="813"/>
    </row>
    <row r="113" spans="1:130" s="199" customFormat="1" ht="26.25" customHeight="1">
      <c r="A113" s="939"/>
      <c r="B113" s="940"/>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1634938</v>
      </c>
      <c r="AB113" s="944"/>
      <c r="AC113" s="944"/>
      <c r="AD113" s="944"/>
      <c r="AE113" s="945"/>
      <c r="AF113" s="946">
        <v>1593981</v>
      </c>
      <c r="AG113" s="944"/>
      <c r="AH113" s="944"/>
      <c r="AI113" s="944"/>
      <c r="AJ113" s="945"/>
      <c r="AK113" s="946">
        <v>1570061</v>
      </c>
      <c r="AL113" s="944"/>
      <c r="AM113" s="944"/>
      <c r="AN113" s="944"/>
      <c r="AO113" s="945"/>
      <c r="AP113" s="947">
        <v>7.4</v>
      </c>
      <c r="AQ113" s="948"/>
      <c r="AR113" s="948"/>
      <c r="AS113" s="948"/>
      <c r="AT113" s="949"/>
      <c r="AU113" s="957"/>
      <c r="AV113" s="958"/>
      <c r="AW113" s="958"/>
      <c r="AX113" s="958"/>
      <c r="AY113" s="958"/>
      <c r="AZ113" s="833" t="s">
        <v>422</v>
      </c>
      <c r="BA113" s="768"/>
      <c r="BB113" s="768"/>
      <c r="BC113" s="768"/>
      <c r="BD113" s="768"/>
      <c r="BE113" s="768"/>
      <c r="BF113" s="768"/>
      <c r="BG113" s="768"/>
      <c r="BH113" s="768"/>
      <c r="BI113" s="768"/>
      <c r="BJ113" s="768"/>
      <c r="BK113" s="768"/>
      <c r="BL113" s="768"/>
      <c r="BM113" s="768"/>
      <c r="BN113" s="768"/>
      <c r="BO113" s="768"/>
      <c r="BP113" s="769"/>
      <c r="BQ113" s="834">
        <v>2168496</v>
      </c>
      <c r="BR113" s="835"/>
      <c r="BS113" s="835"/>
      <c r="BT113" s="835"/>
      <c r="BU113" s="835"/>
      <c r="BV113" s="835">
        <v>1735160</v>
      </c>
      <c r="BW113" s="835"/>
      <c r="BX113" s="835"/>
      <c r="BY113" s="835"/>
      <c r="BZ113" s="835"/>
      <c r="CA113" s="835">
        <v>1347953</v>
      </c>
      <c r="CB113" s="835"/>
      <c r="CC113" s="835"/>
      <c r="CD113" s="835"/>
      <c r="CE113" s="835"/>
      <c r="CF113" s="896">
        <v>6.4</v>
      </c>
      <c r="CG113" s="897"/>
      <c r="CH113" s="897"/>
      <c r="CI113" s="897"/>
      <c r="CJ113" s="897"/>
      <c r="CK113" s="952"/>
      <c r="CL113" s="839"/>
      <c r="CM113" s="842" t="s">
        <v>423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33491</v>
      </c>
      <c r="DH113" s="798"/>
      <c r="DI113" s="798"/>
      <c r="DJ113" s="798"/>
      <c r="DK113" s="799"/>
      <c r="DL113" s="800">
        <v>17885</v>
      </c>
      <c r="DM113" s="798"/>
      <c r="DN113" s="798"/>
      <c r="DO113" s="798"/>
      <c r="DP113" s="799"/>
      <c r="DQ113" s="800">
        <v>7352</v>
      </c>
      <c r="DR113" s="798"/>
      <c r="DS113" s="798"/>
      <c r="DT113" s="798"/>
      <c r="DU113" s="799"/>
      <c r="DV113" s="845">
        <v>0</v>
      </c>
      <c r="DW113" s="846"/>
      <c r="DX113" s="846"/>
      <c r="DY113" s="846"/>
      <c r="DZ113" s="847"/>
    </row>
    <row r="114" spans="1:130" s="199" customFormat="1" ht="26.25" customHeight="1">
      <c r="A114" s="939"/>
      <c r="B114" s="940"/>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598372</v>
      </c>
      <c r="AB114" s="798"/>
      <c r="AC114" s="798"/>
      <c r="AD114" s="798"/>
      <c r="AE114" s="799"/>
      <c r="AF114" s="800">
        <v>496047</v>
      </c>
      <c r="AG114" s="798"/>
      <c r="AH114" s="798"/>
      <c r="AI114" s="798"/>
      <c r="AJ114" s="799"/>
      <c r="AK114" s="800">
        <v>378236</v>
      </c>
      <c r="AL114" s="798"/>
      <c r="AM114" s="798"/>
      <c r="AN114" s="798"/>
      <c r="AO114" s="799"/>
      <c r="AP114" s="845">
        <v>1.8</v>
      </c>
      <c r="AQ114" s="846"/>
      <c r="AR114" s="846"/>
      <c r="AS114" s="846"/>
      <c r="AT114" s="847"/>
      <c r="AU114" s="957"/>
      <c r="AV114" s="958"/>
      <c r="AW114" s="958"/>
      <c r="AX114" s="958"/>
      <c r="AY114" s="958"/>
      <c r="AZ114" s="833" t="s">
        <v>425</v>
      </c>
      <c r="BA114" s="768"/>
      <c r="BB114" s="768"/>
      <c r="BC114" s="768"/>
      <c r="BD114" s="768"/>
      <c r="BE114" s="768"/>
      <c r="BF114" s="768"/>
      <c r="BG114" s="768"/>
      <c r="BH114" s="768"/>
      <c r="BI114" s="768"/>
      <c r="BJ114" s="768"/>
      <c r="BK114" s="768"/>
      <c r="BL114" s="768"/>
      <c r="BM114" s="768"/>
      <c r="BN114" s="768"/>
      <c r="BO114" s="768"/>
      <c r="BP114" s="769"/>
      <c r="BQ114" s="834">
        <v>7610334</v>
      </c>
      <c r="BR114" s="835"/>
      <c r="BS114" s="835"/>
      <c r="BT114" s="835"/>
      <c r="BU114" s="835"/>
      <c r="BV114" s="835">
        <v>6824898</v>
      </c>
      <c r="BW114" s="835"/>
      <c r="BX114" s="835"/>
      <c r="BY114" s="835"/>
      <c r="BZ114" s="835"/>
      <c r="CA114" s="835">
        <v>7439371</v>
      </c>
      <c r="CB114" s="835"/>
      <c r="CC114" s="835"/>
      <c r="CD114" s="835"/>
      <c r="CE114" s="835"/>
      <c r="CF114" s="896">
        <v>35.1</v>
      </c>
      <c r="CG114" s="897"/>
      <c r="CH114" s="897"/>
      <c r="CI114" s="897"/>
      <c r="CJ114" s="897"/>
      <c r="CK114" s="952"/>
      <c r="CL114" s="839"/>
      <c r="CM114" s="842" t="s">
        <v>426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123024</v>
      </c>
      <c r="AB115" s="944"/>
      <c r="AC115" s="944"/>
      <c r="AD115" s="944"/>
      <c r="AE115" s="945"/>
      <c r="AF115" s="946">
        <v>92854</v>
      </c>
      <c r="AG115" s="944"/>
      <c r="AH115" s="944"/>
      <c r="AI115" s="944"/>
      <c r="AJ115" s="945"/>
      <c r="AK115" s="946">
        <v>76200</v>
      </c>
      <c r="AL115" s="944"/>
      <c r="AM115" s="944"/>
      <c r="AN115" s="944"/>
      <c r="AO115" s="945"/>
      <c r="AP115" s="947">
        <v>0.4</v>
      </c>
      <c r="AQ115" s="948"/>
      <c r="AR115" s="948"/>
      <c r="AS115" s="948"/>
      <c r="AT115" s="949"/>
      <c r="AU115" s="957"/>
      <c r="AV115" s="958"/>
      <c r="AW115" s="958"/>
      <c r="AX115" s="958"/>
      <c r="AY115" s="958"/>
      <c r="AZ115" s="833" t="s">
        <v>428</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v>9572</v>
      </c>
      <c r="CB115" s="835"/>
      <c r="CC115" s="835"/>
      <c r="CD115" s="835"/>
      <c r="CE115" s="835"/>
      <c r="CF115" s="896">
        <v>0</v>
      </c>
      <c r="CG115" s="897"/>
      <c r="CH115" s="897"/>
      <c r="CI115" s="897"/>
      <c r="CJ115" s="897"/>
      <c r="CK115" s="952"/>
      <c r="CL115" s="839"/>
      <c r="CM115" s="833" t="s">
        <v>429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430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431</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433</v>
      </c>
      <c r="Z117" s="924"/>
      <c r="AA117" s="929">
        <v>6796882</v>
      </c>
      <c r="AB117" s="930"/>
      <c r="AC117" s="930"/>
      <c r="AD117" s="930"/>
      <c r="AE117" s="931"/>
      <c r="AF117" s="932">
        <v>6566418</v>
      </c>
      <c r="AG117" s="930"/>
      <c r="AH117" s="930"/>
      <c r="AI117" s="930"/>
      <c r="AJ117" s="931"/>
      <c r="AK117" s="932">
        <v>6543369</v>
      </c>
      <c r="AL117" s="930"/>
      <c r="AM117" s="930"/>
      <c r="AN117" s="930"/>
      <c r="AO117" s="931"/>
      <c r="AP117" s="933"/>
      <c r="AQ117" s="934"/>
      <c r="AR117" s="934"/>
      <c r="AS117" s="934"/>
      <c r="AT117" s="935"/>
      <c r="AU117" s="957"/>
      <c r="AV117" s="958"/>
      <c r="AW117" s="958"/>
      <c r="AX117" s="958"/>
      <c r="AY117" s="958"/>
      <c r="AZ117" s="884" t="s">
        <v>434</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435</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288</v>
      </c>
      <c r="AG118" s="923"/>
      <c r="AH118" s="923"/>
      <c r="AI118" s="923"/>
      <c r="AJ118" s="924"/>
      <c r="AK118" s="925" t="s">
        <v>287</v>
      </c>
      <c r="AL118" s="923"/>
      <c r="AM118" s="923"/>
      <c r="AN118" s="923"/>
      <c r="AO118" s="924"/>
      <c r="AP118" s="926" t="s">
        <v>407</v>
      </c>
      <c r="AQ118" s="927"/>
      <c r="AR118" s="927"/>
      <c r="AS118" s="927"/>
      <c r="AT118" s="928"/>
      <c r="AU118" s="957"/>
      <c r="AV118" s="958"/>
      <c r="AW118" s="958"/>
      <c r="AX118" s="958"/>
      <c r="AY118" s="958"/>
      <c r="AZ118" s="900" t="s">
        <v>436</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437</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438</v>
      </c>
      <c r="BP119" s="899"/>
      <c r="BQ119" s="903">
        <v>68423115</v>
      </c>
      <c r="BR119" s="866"/>
      <c r="BS119" s="866"/>
      <c r="BT119" s="866"/>
      <c r="BU119" s="866"/>
      <c r="BV119" s="866">
        <v>65776568</v>
      </c>
      <c r="BW119" s="866"/>
      <c r="BX119" s="866"/>
      <c r="BY119" s="866"/>
      <c r="BZ119" s="866"/>
      <c r="CA119" s="866">
        <v>66736556</v>
      </c>
      <c r="CB119" s="866"/>
      <c r="CC119" s="866"/>
      <c r="CD119" s="866"/>
      <c r="CE119" s="866"/>
      <c r="CF119" s="764"/>
      <c r="CG119" s="765"/>
      <c r="CH119" s="765"/>
      <c r="CI119" s="765"/>
      <c r="CJ119" s="855"/>
      <c r="CK119" s="953"/>
      <c r="CL119" s="841"/>
      <c r="CM119" s="859" t="s">
        <v>439</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14767</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440</v>
      </c>
      <c r="AV120" s="905"/>
      <c r="AW120" s="905"/>
      <c r="AX120" s="905"/>
      <c r="AY120" s="906"/>
      <c r="AZ120" s="881" t="s">
        <v>441</v>
      </c>
      <c r="BA120" s="826"/>
      <c r="BB120" s="826"/>
      <c r="BC120" s="826"/>
      <c r="BD120" s="826"/>
      <c r="BE120" s="826"/>
      <c r="BF120" s="826"/>
      <c r="BG120" s="826"/>
      <c r="BH120" s="826"/>
      <c r="BI120" s="826"/>
      <c r="BJ120" s="826"/>
      <c r="BK120" s="826"/>
      <c r="BL120" s="826"/>
      <c r="BM120" s="826"/>
      <c r="BN120" s="826"/>
      <c r="BO120" s="826"/>
      <c r="BP120" s="827"/>
      <c r="BQ120" s="882">
        <v>9935098</v>
      </c>
      <c r="BR120" s="863"/>
      <c r="BS120" s="863"/>
      <c r="BT120" s="863"/>
      <c r="BU120" s="863"/>
      <c r="BV120" s="863">
        <v>11330857</v>
      </c>
      <c r="BW120" s="863"/>
      <c r="BX120" s="863"/>
      <c r="BY120" s="863"/>
      <c r="BZ120" s="863"/>
      <c r="CA120" s="863">
        <v>9861155</v>
      </c>
      <c r="CB120" s="863"/>
      <c r="CC120" s="863"/>
      <c r="CD120" s="863"/>
      <c r="CE120" s="863"/>
      <c r="CF120" s="887">
        <v>46.6</v>
      </c>
      <c r="CG120" s="888"/>
      <c r="CH120" s="888"/>
      <c r="CI120" s="888"/>
      <c r="CJ120" s="888"/>
      <c r="CK120" s="889" t="s">
        <v>442</v>
      </c>
      <c r="CL120" s="873"/>
      <c r="CM120" s="873"/>
      <c r="CN120" s="873"/>
      <c r="CO120" s="874"/>
      <c r="CP120" s="893" t="s">
        <v>443</v>
      </c>
      <c r="CQ120" s="894"/>
      <c r="CR120" s="894"/>
      <c r="CS120" s="894"/>
      <c r="CT120" s="894"/>
      <c r="CU120" s="894"/>
      <c r="CV120" s="894"/>
      <c r="CW120" s="894"/>
      <c r="CX120" s="894"/>
      <c r="CY120" s="894"/>
      <c r="CZ120" s="894"/>
      <c r="DA120" s="894"/>
      <c r="DB120" s="894"/>
      <c r="DC120" s="894"/>
      <c r="DD120" s="894"/>
      <c r="DE120" s="894"/>
      <c r="DF120" s="895"/>
      <c r="DG120" s="882">
        <v>12361829</v>
      </c>
      <c r="DH120" s="863"/>
      <c r="DI120" s="863"/>
      <c r="DJ120" s="863"/>
      <c r="DK120" s="863"/>
      <c r="DL120" s="863">
        <v>11727601</v>
      </c>
      <c r="DM120" s="863"/>
      <c r="DN120" s="863"/>
      <c r="DO120" s="863"/>
      <c r="DP120" s="863"/>
      <c r="DQ120" s="863">
        <v>11196441</v>
      </c>
      <c r="DR120" s="863"/>
      <c r="DS120" s="863"/>
      <c r="DT120" s="863"/>
      <c r="DU120" s="863"/>
      <c r="DV120" s="864">
        <v>52.9</v>
      </c>
      <c r="DW120" s="864"/>
      <c r="DX120" s="864"/>
      <c r="DY120" s="864"/>
      <c r="DZ120" s="865"/>
    </row>
    <row r="121" spans="1:130" s="199" customFormat="1" ht="26.25" customHeight="1">
      <c r="A121" s="838"/>
      <c r="B121" s="839"/>
      <c r="C121" s="884" t="s">
        <v>444</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105046</v>
      </c>
      <c r="AB121" s="798"/>
      <c r="AC121" s="798"/>
      <c r="AD121" s="798"/>
      <c r="AE121" s="799"/>
      <c r="AF121" s="800">
        <v>92099</v>
      </c>
      <c r="AG121" s="798"/>
      <c r="AH121" s="798"/>
      <c r="AI121" s="798"/>
      <c r="AJ121" s="799"/>
      <c r="AK121" s="800">
        <v>76200</v>
      </c>
      <c r="AL121" s="798"/>
      <c r="AM121" s="798"/>
      <c r="AN121" s="798"/>
      <c r="AO121" s="799"/>
      <c r="AP121" s="845">
        <v>0.4</v>
      </c>
      <c r="AQ121" s="846"/>
      <c r="AR121" s="846"/>
      <c r="AS121" s="846"/>
      <c r="AT121" s="847"/>
      <c r="AU121" s="907"/>
      <c r="AV121" s="908"/>
      <c r="AW121" s="908"/>
      <c r="AX121" s="908"/>
      <c r="AY121" s="909"/>
      <c r="AZ121" s="833" t="s">
        <v>445</v>
      </c>
      <c r="BA121" s="768"/>
      <c r="BB121" s="768"/>
      <c r="BC121" s="768"/>
      <c r="BD121" s="768"/>
      <c r="BE121" s="768"/>
      <c r="BF121" s="768"/>
      <c r="BG121" s="768"/>
      <c r="BH121" s="768"/>
      <c r="BI121" s="768"/>
      <c r="BJ121" s="768"/>
      <c r="BK121" s="768"/>
      <c r="BL121" s="768"/>
      <c r="BM121" s="768"/>
      <c r="BN121" s="768"/>
      <c r="BO121" s="768"/>
      <c r="BP121" s="769"/>
      <c r="BQ121" s="834">
        <v>4394541</v>
      </c>
      <c r="BR121" s="835"/>
      <c r="BS121" s="835"/>
      <c r="BT121" s="835"/>
      <c r="BU121" s="835"/>
      <c r="BV121" s="835">
        <v>4384447</v>
      </c>
      <c r="BW121" s="835"/>
      <c r="BX121" s="835"/>
      <c r="BY121" s="835"/>
      <c r="BZ121" s="835"/>
      <c r="CA121" s="835">
        <v>4031143</v>
      </c>
      <c r="CB121" s="835"/>
      <c r="CC121" s="835"/>
      <c r="CD121" s="835"/>
      <c r="CE121" s="835"/>
      <c r="CF121" s="896">
        <v>19</v>
      </c>
      <c r="CG121" s="897"/>
      <c r="CH121" s="897"/>
      <c r="CI121" s="897"/>
      <c r="CJ121" s="897"/>
      <c r="CK121" s="890"/>
      <c r="CL121" s="876"/>
      <c r="CM121" s="876"/>
      <c r="CN121" s="876"/>
      <c r="CO121" s="877"/>
      <c r="CP121" s="856" t="s">
        <v>446</v>
      </c>
      <c r="CQ121" s="857"/>
      <c r="CR121" s="857"/>
      <c r="CS121" s="857"/>
      <c r="CT121" s="857"/>
      <c r="CU121" s="857"/>
      <c r="CV121" s="857"/>
      <c r="CW121" s="857"/>
      <c r="CX121" s="857"/>
      <c r="CY121" s="857"/>
      <c r="CZ121" s="857"/>
      <c r="DA121" s="857"/>
      <c r="DB121" s="857"/>
      <c r="DC121" s="857"/>
      <c r="DD121" s="857"/>
      <c r="DE121" s="857"/>
      <c r="DF121" s="858"/>
      <c r="DG121" s="834">
        <v>3688456</v>
      </c>
      <c r="DH121" s="835"/>
      <c r="DI121" s="835"/>
      <c r="DJ121" s="835"/>
      <c r="DK121" s="835"/>
      <c r="DL121" s="835">
        <v>3490547</v>
      </c>
      <c r="DM121" s="835"/>
      <c r="DN121" s="835"/>
      <c r="DO121" s="835"/>
      <c r="DP121" s="835"/>
      <c r="DQ121" s="835">
        <v>3436719</v>
      </c>
      <c r="DR121" s="835"/>
      <c r="DS121" s="835"/>
      <c r="DT121" s="835"/>
      <c r="DU121" s="835"/>
      <c r="DV121" s="812">
        <v>16.2</v>
      </c>
      <c r="DW121" s="812"/>
      <c r="DX121" s="812"/>
      <c r="DY121" s="812"/>
      <c r="DZ121" s="813"/>
    </row>
    <row r="122" spans="1:130" s="199" customFormat="1" ht="26.25" customHeight="1">
      <c r="A122" s="838"/>
      <c r="B122" s="839"/>
      <c r="C122" s="842" t="s">
        <v>426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447</v>
      </c>
      <c r="BA122" s="901"/>
      <c r="BB122" s="901"/>
      <c r="BC122" s="901"/>
      <c r="BD122" s="901"/>
      <c r="BE122" s="901"/>
      <c r="BF122" s="901"/>
      <c r="BG122" s="901"/>
      <c r="BH122" s="901"/>
      <c r="BI122" s="901"/>
      <c r="BJ122" s="901"/>
      <c r="BK122" s="901"/>
      <c r="BL122" s="901"/>
      <c r="BM122" s="901"/>
      <c r="BN122" s="901"/>
      <c r="BO122" s="901"/>
      <c r="BP122" s="902"/>
      <c r="BQ122" s="903">
        <v>45024462</v>
      </c>
      <c r="BR122" s="866"/>
      <c r="BS122" s="866"/>
      <c r="BT122" s="866"/>
      <c r="BU122" s="866"/>
      <c r="BV122" s="866">
        <v>43299802</v>
      </c>
      <c r="BW122" s="866"/>
      <c r="BX122" s="866"/>
      <c r="BY122" s="866"/>
      <c r="BZ122" s="866"/>
      <c r="CA122" s="866">
        <v>43784776</v>
      </c>
      <c r="CB122" s="866"/>
      <c r="CC122" s="866"/>
      <c r="CD122" s="866"/>
      <c r="CE122" s="866"/>
      <c r="CF122" s="867">
        <v>206.8</v>
      </c>
      <c r="CG122" s="868"/>
      <c r="CH122" s="868"/>
      <c r="CI122" s="868"/>
      <c r="CJ122" s="868"/>
      <c r="CK122" s="890"/>
      <c r="CL122" s="876"/>
      <c r="CM122" s="876"/>
      <c r="CN122" s="876"/>
      <c r="CO122" s="877"/>
      <c r="CP122" s="856" t="s">
        <v>448</v>
      </c>
      <c r="CQ122" s="857"/>
      <c r="CR122" s="857"/>
      <c r="CS122" s="857"/>
      <c r="CT122" s="857"/>
      <c r="CU122" s="857"/>
      <c r="CV122" s="857"/>
      <c r="CW122" s="857"/>
      <c r="CX122" s="857"/>
      <c r="CY122" s="857"/>
      <c r="CZ122" s="857"/>
      <c r="DA122" s="857"/>
      <c r="DB122" s="857"/>
      <c r="DC122" s="857"/>
      <c r="DD122" s="857"/>
      <c r="DE122" s="857"/>
      <c r="DF122" s="858"/>
      <c r="DG122" s="834">
        <v>27822</v>
      </c>
      <c r="DH122" s="835"/>
      <c r="DI122" s="835"/>
      <c r="DJ122" s="835"/>
      <c r="DK122" s="835"/>
      <c r="DL122" s="835">
        <v>40657</v>
      </c>
      <c r="DM122" s="835"/>
      <c r="DN122" s="835"/>
      <c r="DO122" s="835"/>
      <c r="DP122" s="835"/>
      <c r="DQ122" s="835">
        <v>1470629</v>
      </c>
      <c r="DR122" s="835"/>
      <c r="DS122" s="835"/>
      <c r="DT122" s="835"/>
      <c r="DU122" s="835"/>
      <c r="DV122" s="812">
        <v>6.9</v>
      </c>
      <c r="DW122" s="812"/>
      <c r="DX122" s="812"/>
      <c r="DY122" s="812"/>
      <c r="DZ122" s="813"/>
    </row>
    <row r="123" spans="1:130" s="199" customFormat="1" ht="26.25" customHeight="1">
      <c r="A123" s="838"/>
      <c r="B123" s="839"/>
      <c r="C123" s="842" t="s">
        <v>432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449</v>
      </c>
      <c r="BP123" s="899"/>
      <c r="BQ123" s="853">
        <v>59354101</v>
      </c>
      <c r="BR123" s="854"/>
      <c r="BS123" s="854"/>
      <c r="BT123" s="854"/>
      <c r="BU123" s="854"/>
      <c r="BV123" s="854">
        <v>59015106</v>
      </c>
      <c r="BW123" s="854"/>
      <c r="BX123" s="854"/>
      <c r="BY123" s="854"/>
      <c r="BZ123" s="854"/>
      <c r="CA123" s="854">
        <v>57677074</v>
      </c>
      <c r="CB123" s="854"/>
      <c r="CC123" s="854"/>
      <c r="CD123" s="854"/>
      <c r="CE123" s="854"/>
      <c r="CF123" s="764"/>
      <c r="CG123" s="765"/>
      <c r="CH123" s="765"/>
      <c r="CI123" s="765"/>
      <c r="CJ123" s="855"/>
      <c r="CK123" s="890"/>
      <c r="CL123" s="876"/>
      <c r="CM123" s="876"/>
      <c r="CN123" s="876"/>
      <c r="CO123" s="877"/>
      <c r="CP123" s="856" t="s">
        <v>450</v>
      </c>
      <c r="CQ123" s="857"/>
      <c r="CR123" s="857"/>
      <c r="CS123" s="857"/>
      <c r="CT123" s="857"/>
      <c r="CU123" s="857"/>
      <c r="CV123" s="857"/>
      <c r="CW123" s="857"/>
      <c r="CX123" s="857"/>
      <c r="CY123" s="857"/>
      <c r="CZ123" s="857"/>
      <c r="DA123" s="857"/>
      <c r="DB123" s="857"/>
      <c r="DC123" s="857"/>
      <c r="DD123" s="857"/>
      <c r="DE123" s="857"/>
      <c r="DF123" s="858"/>
      <c r="DG123" s="797">
        <v>474625</v>
      </c>
      <c r="DH123" s="798"/>
      <c r="DI123" s="798"/>
      <c r="DJ123" s="798"/>
      <c r="DK123" s="799"/>
      <c r="DL123" s="800">
        <v>388014</v>
      </c>
      <c r="DM123" s="798"/>
      <c r="DN123" s="798"/>
      <c r="DO123" s="798"/>
      <c r="DP123" s="799"/>
      <c r="DQ123" s="800">
        <v>244312</v>
      </c>
      <c r="DR123" s="798"/>
      <c r="DS123" s="798"/>
      <c r="DT123" s="798"/>
      <c r="DU123" s="799"/>
      <c r="DV123" s="845">
        <v>1.2</v>
      </c>
      <c r="DW123" s="846"/>
      <c r="DX123" s="846"/>
      <c r="DY123" s="846"/>
      <c r="DZ123" s="847"/>
    </row>
    <row r="124" spans="1:130" s="199" customFormat="1" ht="26.25" customHeight="1" thickBot="1">
      <c r="A124" s="838"/>
      <c r="B124" s="839"/>
      <c r="C124" s="842" t="s">
        <v>435</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451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42.6</v>
      </c>
      <c r="BR124" s="852"/>
      <c r="BS124" s="852"/>
      <c r="BT124" s="852"/>
      <c r="BU124" s="852"/>
      <c r="BV124" s="852">
        <v>31.6</v>
      </c>
      <c r="BW124" s="852"/>
      <c r="BX124" s="852"/>
      <c r="BY124" s="852"/>
      <c r="BZ124" s="852"/>
      <c r="CA124" s="852">
        <v>42.7</v>
      </c>
      <c r="CB124" s="852"/>
      <c r="CC124" s="852"/>
      <c r="CD124" s="852"/>
      <c r="CE124" s="852"/>
      <c r="CF124" s="742"/>
      <c r="CG124" s="743"/>
      <c r="CH124" s="743"/>
      <c r="CI124" s="743"/>
      <c r="CJ124" s="883"/>
      <c r="CK124" s="891"/>
      <c r="CL124" s="891"/>
      <c r="CM124" s="891"/>
      <c r="CN124" s="891"/>
      <c r="CO124" s="892"/>
      <c r="CP124" s="856" t="s">
        <v>452</v>
      </c>
      <c r="CQ124" s="857"/>
      <c r="CR124" s="857"/>
      <c r="CS124" s="857"/>
      <c r="CT124" s="857"/>
      <c r="CU124" s="857"/>
      <c r="CV124" s="857"/>
      <c r="CW124" s="857"/>
      <c r="CX124" s="857"/>
      <c r="CY124" s="857"/>
      <c r="CZ124" s="857"/>
      <c r="DA124" s="857"/>
      <c r="DB124" s="857"/>
      <c r="DC124" s="857"/>
      <c r="DD124" s="857"/>
      <c r="DE124" s="857"/>
      <c r="DF124" s="858"/>
      <c r="DG124" s="780">
        <v>412693</v>
      </c>
      <c r="DH124" s="781"/>
      <c r="DI124" s="781"/>
      <c r="DJ124" s="781"/>
      <c r="DK124" s="782"/>
      <c r="DL124" s="783">
        <v>314215</v>
      </c>
      <c r="DM124" s="781"/>
      <c r="DN124" s="781"/>
      <c r="DO124" s="781"/>
      <c r="DP124" s="782"/>
      <c r="DQ124" s="783">
        <v>212512</v>
      </c>
      <c r="DR124" s="781"/>
      <c r="DS124" s="781"/>
      <c r="DT124" s="781"/>
      <c r="DU124" s="782"/>
      <c r="DV124" s="869">
        <v>1</v>
      </c>
      <c r="DW124" s="870"/>
      <c r="DX124" s="870"/>
      <c r="DY124" s="870"/>
      <c r="DZ124" s="871"/>
    </row>
    <row r="125" spans="1:130" s="199" customFormat="1" ht="26.25" customHeight="1">
      <c r="A125" s="838"/>
      <c r="B125" s="839"/>
      <c r="C125" s="842" t="s">
        <v>437</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453</v>
      </c>
      <c r="CL125" s="873"/>
      <c r="CM125" s="873"/>
      <c r="CN125" s="873"/>
      <c r="CO125" s="874"/>
      <c r="CP125" s="881" t="s">
        <v>454</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439</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17978</v>
      </c>
      <c r="AB126" s="798"/>
      <c r="AC126" s="798"/>
      <c r="AD126" s="798"/>
      <c r="AE126" s="799"/>
      <c r="AF126" s="800">
        <v>755</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455</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456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457</v>
      </c>
      <c r="AY127" s="830"/>
      <c r="AZ127" s="830"/>
      <c r="BA127" s="830"/>
      <c r="BB127" s="830"/>
      <c r="BC127" s="830"/>
      <c r="BD127" s="830"/>
      <c r="BE127" s="831"/>
      <c r="BF127" s="829" t="s">
        <v>458</v>
      </c>
      <c r="BG127" s="830"/>
      <c r="BH127" s="830"/>
      <c r="BI127" s="830"/>
      <c r="BJ127" s="830"/>
      <c r="BK127" s="830"/>
      <c r="BL127" s="831"/>
      <c r="BM127" s="829" t="s">
        <v>459</v>
      </c>
      <c r="BN127" s="830"/>
      <c r="BO127" s="830"/>
      <c r="BP127" s="830"/>
      <c r="BQ127" s="830"/>
      <c r="BR127" s="830"/>
      <c r="BS127" s="831"/>
      <c r="BT127" s="829" t="s">
        <v>460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461</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462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463</v>
      </c>
      <c r="X128" s="816"/>
      <c r="Y128" s="816"/>
      <c r="Z128" s="817"/>
      <c r="AA128" s="818">
        <v>564265</v>
      </c>
      <c r="AB128" s="819"/>
      <c r="AC128" s="819"/>
      <c r="AD128" s="819"/>
      <c r="AE128" s="820"/>
      <c r="AF128" s="821">
        <v>535890</v>
      </c>
      <c r="AG128" s="819"/>
      <c r="AH128" s="819"/>
      <c r="AI128" s="819"/>
      <c r="AJ128" s="820"/>
      <c r="AK128" s="821">
        <v>565664</v>
      </c>
      <c r="AL128" s="819"/>
      <c r="AM128" s="819"/>
      <c r="AN128" s="819"/>
      <c r="AO128" s="820"/>
      <c r="AP128" s="822"/>
      <c r="AQ128" s="823"/>
      <c r="AR128" s="823"/>
      <c r="AS128" s="823"/>
      <c r="AT128" s="824"/>
      <c r="AU128" s="235"/>
      <c r="AV128" s="235"/>
      <c r="AW128" s="235"/>
      <c r="AX128" s="825" t="s">
        <v>464</v>
      </c>
      <c r="AY128" s="826"/>
      <c r="AZ128" s="826"/>
      <c r="BA128" s="826"/>
      <c r="BB128" s="826"/>
      <c r="BC128" s="826"/>
      <c r="BD128" s="826"/>
      <c r="BE128" s="827"/>
      <c r="BF128" s="804" t="s">
        <v>112</v>
      </c>
      <c r="BG128" s="805"/>
      <c r="BH128" s="805"/>
      <c r="BI128" s="805"/>
      <c r="BJ128" s="805"/>
      <c r="BK128" s="805"/>
      <c r="BL128" s="828"/>
      <c r="BM128" s="804">
        <v>12.06</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465</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v>9572</v>
      </c>
      <c r="DR128" s="809"/>
      <c r="DS128" s="809"/>
      <c r="DT128" s="809"/>
      <c r="DU128" s="809"/>
      <c r="DV128" s="810">
        <v>0</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466</v>
      </c>
      <c r="X129" s="795"/>
      <c r="Y129" s="795"/>
      <c r="Z129" s="796"/>
      <c r="AA129" s="797">
        <v>25560051</v>
      </c>
      <c r="AB129" s="798"/>
      <c r="AC129" s="798"/>
      <c r="AD129" s="798"/>
      <c r="AE129" s="799"/>
      <c r="AF129" s="800">
        <v>25608596</v>
      </c>
      <c r="AG129" s="798"/>
      <c r="AH129" s="798"/>
      <c r="AI129" s="798"/>
      <c r="AJ129" s="799"/>
      <c r="AK129" s="800">
        <v>25371719</v>
      </c>
      <c r="AL129" s="798"/>
      <c r="AM129" s="798"/>
      <c r="AN129" s="798"/>
      <c r="AO129" s="799"/>
      <c r="AP129" s="801"/>
      <c r="AQ129" s="802"/>
      <c r="AR129" s="802"/>
      <c r="AS129" s="802"/>
      <c r="AT129" s="803"/>
      <c r="AU129" s="237"/>
      <c r="AV129" s="237"/>
      <c r="AW129" s="237"/>
      <c r="AX129" s="767" t="s">
        <v>467</v>
      </c>
      <c r="AY129" s="768"/>
      <c r="AZ129" s="768"/>
      <c r="BA129" s="768"/>
      <c r="BB129" s="768"/>
      <c r="BC129" s="768"/>
      <c r="BD129" s="768"/>
      <c r="BE129" s="769"/>
      <c r="BF129" s="787" t="s">
        <v>112</v>
      </c>
      <c r="BG129" s="788"/>
      <c r="BH129" s="788"/>
      <c r="BI129" s="788"/>
      <c r="BJ129" s="788"/>
      <c r="BK129" s="788"/>
      <c r="BL129" s="789"/>
      <c r="BM129" s="787">
        <v>17.059999999999999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469</v>
      </c>
      <c r="X130" s="795"/>
      <c r="Y130" s="795"/>
      <c r="Z130" s="796"/>
      <c r="AA130" s="797">
        <v>4309578</v>
      </c>
      <c r="AB130" s="798"/>
      <c r="AC130" s="798"/>
      <c r="AD130" s="798"/>
      <c r="AE130" s="799"/>
      <c r="AF130" s="800">
        <v>4232688</v>
      </c>
      <c r="AG130" s="798"/>
      <c r="AH130" s="798"/>
      <c r="AI130" s="798"/>
      <c r="AJ130" s="799"/>
      <c r="AK130" s="800">
        <v>4203408</v>
      </c>
      <c r="AL130" s="798"/>
      <c r="AM130" s="798"/>
      <c r="AN130" s="798"/>
      <c r="AO130" s="799"/>
      <c r="AP130" s="801"/>
      <c r="AQ130" s="802"/>
      <c r="AR130" s="802"/>
      <c r="AS130" s="802"/>
      <c r="AT130" s="803"/>
      <c r="AU130" s="237"/>
      <c r="AV130" s="237"/>
      <c r="AW130" s="237"/>
      <c r="AX130" s="767" t="s">
        <v>470</v>
      </c>
      <c r="AY130" s="768"/>
      <c r="AZ130" s="768"/>
      <c r="BA130" s="768"/>
      <c r="BB130" s="768"/>
      <c r="BC130" s="768"/>
      <c r="BD130" s="768"/>
      <c r="BE130" s="769"/>
      <c r="BF130" s="770">
        <v>8.6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471</v>
      </c>
      <c r="X131" s="778"/>
      <c r="Y131" s="778"/>
      <c r="Z131" s="779"/>
      <c r="AA131" s="780">
        <v>21250473</v>
      </c>
      <c r="AB131" s="781"/>
      <c r="AC131" s="781"/>
      <c r="AD131" s="781"/>
      <c r="AE131" s="782"/>
      <c r="AF131" s="783">
        <v>21375908</v>
      </c>
      <c r="AG131" s="781"/>
      <c r="AH131" s="781"/>
      <c r="AI131" s="781"/>
      <c r="AJ131" s="782"/>
      <c r="AK131" s="783">
        <v>21168311</v>
      </c>
      <c r="AL131" s="781"/>
      <c r="AM131" s="781"/>
      <c r="AN131" s="781"/>
      <c r="AO131" s="782"/>
      <c r="AP131" s="784"/>
      <c r="AQ131" s="785"/>
      <c r="AR131" s="785"/>
      <c r="AS131" s="785"/>
      <c r="AT131" s="786"/>
      <c r="AU131" s="237"/>
      <c r="AV131" s="237"/>
      <c r="AW131" s="237"/>
      <c r="AX131" s="745" t="s">
        <v>472</v>
      </c>
      <c r="AY131" s="746"/>
      <c r="AZ131" s="746"/>
      <c r="BA131" s="746"/>
      <c r="BB131" s="746"/>
      <c r="BC131" s="746"/>
      <c r="BD131" s="746"/>
      <c r="BE131" s="747"/>
      <c r="BF131" s="748">
        <v>42.7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474</v>
      </c>
      <c r="W132" s="758"/>
      <c r="X132" s="758"/>
      <c r="Y132" s="758"/>
      <c r="Z132" s="759"/>
      <c r="AA132" s="760">
        <v>9.0493938650000008</v>
      </c>
      <c r="AB132" s="761"/>
      <c r="AC132" s="761"/>
      <c r="AD132" s="761"/>
      <c r="AE132" s="762"/>
      <c r="AF132" s="763">
        <v>8.4105900899999995</v>
      </c>
      <c r="AG132" s="761"/>
      <c r="AH132" s="761"/>
      <c r="AI132" s="761"/>
      <c r="AJ132" s="762"/>
      <c r="AK132" s="763">
        <v>8.3818543670000007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475</v>
      </c>
      <c r="W133" s="737"/>
      <c r="X133" s="737"/>
      <c r="Y133" s="737"/>
      <c r="Z133" s="738"/>
      <c r="AA133" s="739">
        <v>10.5</v>
      </c>
      <c r="AB133" s="740"/>
      <c r="AC133" s="740"/>
      <c r="AD133" s="740"/>
      <c r="AE133" s="741"/>
      <c r="AF133" s="739">
        <v>9.3000000000000007</v>
      </c>
      <c r="AG133" s="740"/>
      <c r="AH133" s="740"/>
      <c r="AI133" s="740"/>
      <c r="AJ133" s="741"/>
      <c r="AK133" s="739">
        <v>8.6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75" zoomScaleNormal="75" zoomScaleSheetLayoutView="7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75" zoomScaleNormal="75" zoomScaleSheetLayoutView="7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476</v>
      </c>
      <c r="B5" s="248"/>
      <c r="C5" s="248"/>
      <c r="D5" s="248"/>
      <c r="E5" s="248"/>
      <c r="F5" s="248"/>
      <c r="G5" s="248"/>
      <c r="H5" s="248"/>
      <c r="I5" s="248"/>
      <c r="J5" s="248"/>
      <c r="K5" s="248"/>
      <c r="L5" s="248"/>
      <c r="M5" s="248"/>
      <c r="N5" s="248"/>
      <c r="O5" s="249"/>
    </row>
    <row r="6" spans="1:16">
      <c r="A6" s="250"/>
      <c r="B6" s="246"/>
      <c r="C6" s="246"/>
      <c r="D6" s="246"/>
      <c r="E6" s="246"/>
      <c r="F6" s="246"/>
      <c r="G6" s="251" t="s">
        <v>477</v>
      </c>
      <c r="H6" s="251"/>
      <c r="I6" s="251"/>
      <c r="J6" s="251"/>
      <c r="K6" s="246"/>
      <c r="L6" s="246"/>
      <c r="M6" s="246"/>
      <c r="N6" s="246"/>
    </row>
    <row r="7" spans="1:16">
      <c r="A7" s="250"/>
      <c r="B7" s="246"/>
      <c r="C7" s="246"/>
      <c r="D7" s="246"/>
      <c r="E7" s="246"/>
      <c r="F7" s="246"/>
      <c r="G7" s="253"/>
      <c r="H7" s="254"/>
      <c r="I7" s="254"/>
      <c r="J7" s="255"/>
      <c r="K7" s="1158" t="s">
        <v>478</v>
      </c>
      <c r="L7" s="256"/>
      <c r="M7" s="257" t="s">
        <v>479</v>
      </c>
      <c r="N7" s="258"/>
    </row>
    <row r="8" spans="1:16">
      <c r="A8" s="250"/>
      <c r="B8" s="246"/>
      <c r="C8" s="246"/>
      <c r="D8" s="246"/>
      <c r="E8" s="246"/>
      <c r="F8" s="246"/>
      <c r="G8" s="259"/>
      <c r="H8" s="260"/>
      <c r="I8" s="260"/>
      <c r="J8" s="261"/>
      <c r="K8" s="1159"/>
      <c r="L8" s="262" t="s">
        <v>480</v>
      </c>
      <c r="M8" s="263" t="s">
        <v>481</v>
      </c>
      <c r="N8" s="264" t="s">
        <v>482</v>
      </c>
    </row>
    <row r="9" spans="1:16">
      <c r="A9" s="250"/>
      <c r="B9" s="246"/>
      <c r="C9" s="246"/>
      <c r="D9" s="246"/>
      <c r="E9" s="246"/>
      <c r="F9" s="246"/>
      <c r="G9" s="1172" t="s">
        <v>483</v>
      </c>
      <c r="H9" s="1173"/>
      <c r="I9" s="1173"/>
      <c r="J9" s="1174"/>
      <c r="K9" s="265">
        <v>6023328</v>
      </c>
      <c r="L9" s="266">
        <v>56359</v>
      </c>
      <c r="M9" s="267" t="s">
        <v>484</v>
      </c>
      <c r="N9" s="268" t="s">
        <v>484</v>
      </c>
    </row>
    <row r="10" spans="1:16">
      <c r="A10" s="250"/>
      <c r="B10" s="246"/>
      <c r="C10" s="246"/>
      <c r="D10" s="246"/>
      <c r="E10" s="246"/>
      <c r="F10" s="246"/>
      <c r="G10" s="1172" t="s">
        <v>485</v>
      </c>
      <c r="H10" s="1173"/>
      <c r="I10" s="1173"/>
      <c r="J10" s="1174"/>
      <c r="K10" s="269">
        <v>191564</v>
      </c>
      <c r="L10" s="270">
        <v>1792</v>
      </c>
      <c r="M10" s="271" t="s">
        <v>484</v>
      </c>
      <c r="N10" s="272" t="s">
        <v>484</v>
      </c>
    </row>
    <row r="11" spans="1:16" ht="13.5" customHeight="1">
      <c r="A11" s="250"/>
      <c r="B11" s="246"/>
      <c r="C11" s="246"/>
      <c r="D11" s="246"/>
      <c r="E11" s="246"/>
      <c r="F11" s="246"/>
      <c r="G11" s="1172" t="s">
        <v>486</v>
      </c>
      <c r="H11" s="1173"/>
      <c r="I11" s="1173"/>
      <c r="J11" s="1174"/>
      <c r="K11" s="269">
        <v>1127325</v>
      </c>
      <c r="L11" s="270">
        <v>10548</v>
      </c>
      <c r="M11" s="271" t="s">
        <v>484</v>
      </c>
      <c r="N11" s="272" t="s">
        <v>484</v>
      </c>
    </row>
    <row r="12" spans="1:16" ht="13.5" customHeight="1">
      <c r="A12" s="250"/>
      <c r="B12" s="246"/>
      <c r="C12" s="246"/>
      <c r="D12" s="246"/>
      <c r="E12" s="246"/>
      <c r="F12" s="246"/>
      <c r="G12" s="1172" t="s">
        <v>487</v>
      </c>
      <c r="H12" s="1173"/>
      <c r="I12" s="1173"/>
      <c r="J12" s="1174"/>
      <c r="K12" s="269">
        <v>72076</v>
      </c>
      <c r="L12" s="270">
        <v>674</v>
      </c>
      <c r="M12" s="271" t="s">
        <v>484</v>
      </c>
      <c r="N12" s="272" t="s">
        <v>484</v>
      </c>
    </row>
    <row r="13" spans="1:16" ht="13.5" customHeight="1">
      <c r="A13" s="250"/>
      <c r="B13" s="246"/>
      <c r="C13" s="246"/>
      <c r="D13" s="246"/>
      <c r="E13" s="246"/>
      <c r="F13" s="246"/>
      <c r="G13" s="1172" t="s">
        <v>488</v>
      </c>
      <c r="H13" s="1173"/>
      <c r="I13" s="1173"/>
      <c r="J13" s="1174"/>
      <c r="K13" s="269" t="s">
        <v>484</v>
      </c>
      <c r="L13" s="270" t="s">
        <v>484</v>
      </c>
      <c r="M13" s="271" t="s">
        <v>484</v>
      </c>
      <c r="N13" s="272" t="s">
        <v>484</v>
      </c>
    </row>
    <row r="14" spans="1:16" ht="13.5" customHeight="1">
      <c r="A14" s="250"/>
      <c r="B14" s="246"/>
      <c r="C14" s="246"/>
      <c r="D14" s="246"/>
      <c r="E14" s="246"/>
      <c r="F14" s="246"/>
      <c r="G14" s="1172" t="s">
        <v>489</v>
      </c>
      <c r="H14" s="1173"/>
      <c r="I14" s="1173"/>
      <c r="J14" s="1174"/>
      <c r="K14" s="269">
        <v>381759</v>
      </c>
      <c r="L14" s="270">
        <v>3572</v>
      </c>
      <c r="M14" s="271" t="s">
        <v>484</v>
      </c>
      <c r="N14" s="272" t="s">
        <v>484</v>
      </c>
    </row>
    <row r="15" spans="1:16" ht="13.5" customHeight="1">
      <c r="A15" s="250"/>
      <c r="B15" s="246"/>
      <c r="C15" s="246"/>
      <c r="D15" s="246"/>
      <c r="E15" s="246"/>
      <c r="F15" s="246"/>
      <c r="G15" s="1172" t="s">
        <v>490</v>
      </c>
      <c r="H15" s="1173"/>
      <c r="I15" s="1173"/>
      <c r="J15" s="1174"/>
      <c r="K15" s="269">
        <v>160570</v>
      </c>
      <c r="L15" s="270">
        <v>1502</v>
      </c>
      <c r="M15" s="271" t="s">
        <v>484</v>
      </c>
      <c r="N15" s="272" t="s">
        <v>484</v>
      </c>
    </row>
    <row r="16" spans="1:16">
      <c r="A16" s="250"/>
      <c r="B16" s="246"/>
      <c r="C16" s="246"/>
      <c r="D16" s="246"/>
      <c r="E16" s="246"/>
      <c r="F16" s="246"/>
      <c r="G16" s="1175" t="s">
        <v>491</v>
      </c>
      <c r="H16" s="1176"/>
      <c r="I16" s="1176"/>
      <c r="J16" s="1177"/>
      <c r="K16" s="270">
        <v>-731845</v>
      </c>
      <c r="L16" s="270">
        <v>-6848</v>
      </c>
      <c r="M16" s="271" t="s">
        <v>484</v>
      </c>
      <c r="N16" s="272" t="s">
        <v>484</v>
      </c>
    </row>
    <row r="17" spans="1:16">
      <c r="A17" s="250"/>
      <c r="B17" s="246"/>
      <c r="C17" s="246"/>
      <c r="D17" s="246"/>
      <c r="E17" s="246"/>
      <c r="F17" s="246"/>
      <c r="G17" s="1175" t="s">
        <v>171</v>
      </c>
      <c r="H17" s="1176"/>
      <c r="I17" s="1176"/>
      <c r="J17" s="1177"/>
      <c r="K17" s="270">
        <v>7224777</v>
      </c>
      <c r="L17" s="270">
        <v>67601</v>
      </c>
      <c r="M17" s="271" t="s">
        <v>484</v>
      </c>
      <c r="N17" s="272" t="s">
        <v>484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492</v>
      </c>
      <c r="H19" s="246"/>
      <c r="I19" s="246"/>
      <c r="J19" s="246"/>
      <c r="K19" s="246"/>
      <c r="L19" s="246"/>
      <c r="M19" s="246"/>
      <c r="N19" s="246"/>
    </row>
    <row r="20" spans="1:16">
      <c r="A20" s="250"/>
      <c r="B20" s="246"/>
      <c r="C20" s="246"/>
      <c r="D20" s="246"/>
      <c r="E20" s="246"/>
      <c r="F20" s="246"/>
      <c r="G20" s="274"/>
      <c r="H20" s="275"/>
      <c r="I20" s="275"/>
      <c r="J20" s="276"/>
      <c r="K20" s="277" t="s">
        <v>493</v>
      </c>
      <c r="L20" s="278" t="s">
        <v>494</v>
      </c>
      <c r="M20" s="279" t="s">
        <v>495</v>
      </c>
      <c r="N20" s="280"/>
    </row>
    <row r="21" spans="1:16" s="286" customFormat="1">
      <c r="A21" s="281"/>
      <c r="B21" s="251"/>
      <c r="C21" s="251"/>
      <c r="D21" s="251"/>
      <c r="E21" s="251"/>
      <c r="F21" s="251"/>
      <c r="G21" s="1169" t="s">
        <v>496</v>
      </c>
      <c r="H21" s="1170"/>
      <c r="I21" s="1170"/>
      <c r="J21" s="1171"/>
      <c r="K21" s="282">
        <v>6.64</v>
      </c>
      <c r="L21" s="283" t="s">
        <v>484</v>
      </c>
      <c r="M21" s="284" t="s">
        <v>484</v>
      </c>
      <c r="N21" s="251"/>
      <c r="O21" s="285"/>
      <c r="P21" s="281"/>
    </row>
    <row r="22" spans="1:16" s="286" customFormat="1">
      <c r="A22" s="281"/>
      <c r="B22" s="251"/>
      <c r="C22" s="251"/>
      <c r="D22" s="251"/>
      <c r="E22" s="251"/>
      <c r="F22" s="251"/>
      <c r="G22" s="1169" t="s">
        <v>497</v>
      </c>
      <c r="H22" s="1170"/>
      <c r="I22" s="1170"/>
      <c r="J22" s="1171"/>
      <c r="K22" s="287">
        <v>98.5</v>
      </c>
      <c r="L22" s="288" t="s">
        <v>484</v>
      </c>
      <c r="M22" s="289" t="s">
        <v>484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500</v>
      </c>
      <c r="H29" s="251"/>
      <c r="I29" s="251"/>
      <c r="J29" s="251"/>
      <c r="K29" s="246"/>
      <c r="L29" s="246"/>
      <c r="M29" s="246"/>
      <c r="N29" s="246"/>
      <c r="O29" s="295"/>
    </row>
    <row r="30" spans="1:16">
      <c r="A30" s="250"/>
      <c r="B30" s="246"/>
      <c r="C30" s="246"/>
      <c r="D30" s="246"/>
      <c r="E30" s="246"/>
      <c r="F30" s="246"/>
      <c r="G30" s="253"/>
      <c r="H30" s="254"/>
      <c r="I30" s="254"/>
      <c r="J30" s="255"/>
      <c r="K30" s="1158" t="s">
        <v>478</v>
      </c>
      <c r="L30" s="256"/>
      <c r="M30" s="257" t="s">
        <v>479</v>
      </c>
      <c r="N30" s="258"/>
    </row>
    <row r="31" spans="1:16">
      <c r="A31" s="250"/>
      <c r="B31" s="246"/>
      <c r="C31" s="246"/>
      <c r="D31" s="246"/>
      <c r="E31" s="246"/>
      <c r="F31" s="246"/>
      <c r="G31" s="259"/>
      <c r="H31" s="260"/>
      <c r="I31" s="260"/>
      <c r="J31" s="261"/>
      <c r="K31" s="1159"/>
      <c r="L31" s="262" t="s">
        <v>480</v>
      </c>
      <c r="M31" s="263" t="s">
        <v>481</v>
      </c>
      <c r="N31" s="264" t="s">
        <v>482</v>
      </c>
    </row>
    <row r="32" spans="1:16" ht="27" customHeight="1">
      <c r="A32" s="250"/>
      <c r="B32" s="246"/>
      <c r="C32" s="246"/>
      <c r="D32" s="246"/>
      <c r="E32" s="246"/>
      <c r="F32" s="246"/>
      <c r="G32" s="1160" t="s">
        <v>501</v>
      </c>
      <c r="H32" s="1161"/>
      <c r="I32" s="1161"/>
      <c r="J32" s="1162"/>
      <c r="K32" s="296">
        <v>4515539</v>
      </c>
      <c r="L32" s="296">
        <v>42251</v>
      </c>
      <c r="M32" s="297" t="s">
        <v>484</v>
      </c>
      <c r="N32" s="298" t="s">
        <v>484</v>
      </c>
    </row>
    <row r="33" spans="1:16" ht="13.5" customHeight="1">
      <c r="A33" s="250"/>
      <c r="B33" s="246"/>
      <c r="C33" s="246"/>
      <c r="D33" s="246"/>
      <c r="E33" s="246"/>
      <c r="F33" s="246"/>
      <c r="G33" s="1160" t="s">
        <v>502</v>
      </c>
      <c r="H33" s="1161"/>
      <c r="I33" s="1161"/>
      <c r="J33" s="1162"/>
      <c r="K33" s="296" t="s">
        <v>484</v>
      </c>
      <c r="L33" s="296" t="s">
        <v>484</v>
      </c>
      <c r="M33" s="297" t="s">
        <v>484</v>
      </c>
      <c r="N33" s="298" t="s">
        <v>484</v>
      </c>
    </row>
    <row r="34" spans="1:16" ht="27" customHeight="1">
      <c r="A34" s="250"/>
      <c r="B34" s="246"/>
      <c r="C34" s="246"/>
      <c r="D34" s="246"/>
      <c r="E34" s="246"/>
      <c r="F34" s="246"/>
      <c r="G34" s="1160" t="s">
        <v>503</v>
      </c>
      <c r="H34" s="1161"/>
      <c r="I34" s="1161"/>
      <c r="J34" s="1162"/>
      <c r="K34" s="296">
        <v>3333</v>
      </c>
      <c r="L34" s="296">
        <v>31</v>
      </c>
      <c r="M34" s="297" t="s">
        <v>484</v>
      </c>
      <c r="N34" s="298" t="s">
        <v>484</v>
      </c>
    </row>
    <row r="35" spans="1:16" ht="27" customHeight="1">
      <c r="A35" s="250"/>
      <c r="B35" s="246"/>
      <c r="C35" s="246"/>
      <c r="D35" s="246"/>
      <c r="E35" s="246"/>
      <c r="F35" s="246"/>
      <c r="G35" s="1160" t="s">
        <v>504</v>
      </c>
      <c r="H35" s="1161"/>
      <c r="I35" s="1161"/>
      <c r="J35" s="1162"/>
      <c r="K35" s="296">
        <v>1570061</v>
      </c>
      <c r="L35" s="296">
        <v>14691</v>
      </c>
      <c r="M35" s="297" t="s">
        <v>484</v>
      </c>
      <c r="N35" s="298" t="s">
        <v>484</v>
      </c>
    </row>
    <row r="36" spans="1:16" ht="27" customHeight="1">
      <c r="A36" s="250"/>
      <c r="B36" s="246"/>
      <c r="C36" s="246"/>
      <c r="D36" s="246"/>
      <c r="E36" s="246"/>
      <c r="F36" s="246"/>
      <c r="G36" s="1160" t="s">
        <v>505</v>
      </c>
      <c r="H36" s="1161"/>
      <c r="I36" s="1161"/>
      <c r="J36" s="1162"/>
      <c r="K36" s="296">
        <v>378236</v>
      </c>
      <c r="L36" s="296">
        <v>3539</v>
      </c>
      <c r="M36" s="297" t="s">
        <v>484</v>
      </c>
      <c r="N36" s="298" t="s">
        <v>484</v>
      </c>
    </row>
    <row r="37" spans="1:16" ht="13.5" customHeight="1">
      <c r="A37" s="250"/>
      <c r="B37" s="246"/>
      <c r="C37" s="246"/>
      <c r="D37" s="246"/>
      <c r="E37" s="246"/>
      <c r="F37" s="246"/>
      <c r="G37" s="1160" t="s">
        <v>506</v>
      </c>
      <c r="H37" s="1161"/>
      <c r="I37" s="1161"/>
      <c r="J37" s="1162"/>
      <c r="K37" s="296">
        <v>76200</v>
      </c>
      <c r="L37" s="296">
        <v>713</v>
      </c>
      <c r="M37" s="297" t="s">
        <v>484</v>
      </c>
      <c r="N37" s="298" t="s">
        <v>484</v>
      </c>
    </row>
    <row r="38" spans="1:16" ht="27" customHeight="1">
      <c r="A38" s="250"/>
      <c r="B38" s="246"/>
      <c r="C38" s="246"/>
      <c r="D38" s="246"/>
      <c r="E38" s="246"/>
      <c r="F38" s="246"/>
      <c r="G38" s="1163" t="s">
        <v>507</v>
      </c>
      <c r="H38" s="1164"/>
      <c r="I38" s="1164"/>
      <c r="J38" s="1165"/>
      <c r="K38" s="299" t="s">
        <v>484</v>
      </c>
      <c r="L38" s="299" t="s">
        <v>484</v>
      </c>
      <c r="M38" s="300" t="s">
        <v>484</v>
      </c>
      <c r="N38" s="301" t="s">
        <v>484</v>
      </c>
      <c r="O38" s="295"/>
    </row>
    <row r="39" spans="1:16">
      <c r="A39" s="250"/>
      <c r="B39" s="246"/>
      <c r="C39" s="246"/>
      <c r="D39" s="246"/>
      <c r="E39" s="246"/>
      <c r="F39" s="246"/>
      <c r="G39" s="1163" t="s">
        <v>508</v>
      </c>
      <c r="H39" s="1164"/>
      <c r="I39" s="1164"/>
      <c r="J39" s="1165"/>
      <c r="K39" s="302">
        <v>-565664</v>
      </c>
      <c r="L39" s="302">
        <v>-5293</v>
      </c>
      <c r="M39" s="303" t="s">
        <v>484</v>
      </c>
      <c r="N39" s="304" t="s">
        <v>484</v>
      </c>
      <c r="O39" s="295"/>
    </row>
    <row r="40" spans="1:16" ht="27" customHeight="1">
      <c r="A40" s="250"/>
      <c r="B40" s="246"/>
      <c r="C40" s="246"/>
      <c r="D40" s="246"/>
      <c r="E40" s="246"/>
      <c r="F40" s="246"/>
      <c r="G40" s="1160" t="s">
        <v>509</v>
      </c>
      <c r="H40" s="1161"/>
      <c r="I40" s="1161"/>
      <c r="J40" s="1162"/>
      <c r="K40" s="302">
        <v>-4203408</v>
      </c>
      <c r="L40" s="302">
        <v>-39331</v>
      </c>
      <c r="M40" s="303" t="s">
        <v>484</v>
      </c>
      <c r="N40" s="304" t="s">
        <v>484</v>
      </c>
      <c r="O40" s="295"/>
    </row>
    <row r="41" spans="1:16">
      <c r="A41" s="250"/>
      <c r="B41" s="246"/>
      <c r="C41" s="246"/>
      <c r="D41" s="246"/>
      <c r="E41" s="246"/>
      <c r="F41" s="246"/>
      <c r="G41" s="1166" t="s">
        <v>282</v>
      </c>
      <c r="H41" s="1167"/>
      <c r="I41" s="1167"/>
      <c r="J41" s="1168"/>
      <c r="K41" s="296">
        <v>1774297</v>
      </c>
      <c r="L41" s="302">
        <v>16602</v>
      </c>
      <c r="M41" s="303" t="s">
        <v>484</v>
      </c>
      <c r="N41" s="304" t="s">
        <v>484</v>
      </c>
      <c r="O41" s="295"/>
    </row>
    <row r="42" spans="1:16">
      <c r="A42" s="250"/>
      <c r="B42" s="246"/>
      <c r="C42" s="246"/>
      <c r="D42" s="246"/>
      <c r="E42" s="246"/>
      <c r="F42" s="246"/>
      <c r="G42" s="305" t="s">
        <v>510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511</v>
      </c>
      <c r="B47" s="246"/>
      <c r="C47" s="246"/>
      <c r="D47" s="246"/>
      <c r="E47" s="246"/>
      <c r="F47" s="246"/>
      <c r="G47" s="246"/>
      <c r="H47" s="246"/>
      <c r="I47" s="246"/>
      <c r="J47" s="246"/>
      <c r="K47" s="246"/>
      <c r="L47" s="246"/>
      <c r="M47" s="246"/>
      <c r="N47" s="246"/>
    </row>
    <row r="48" spans="1:16">
      <c r="A48" s="250"/>
      <c r="B48" s="246"/>
      <c r="C48" s="246"/>
      <c r="D48" s="246"/>
      <c r="E48" s="246"/>
      <c r="F48" s="246"/>
      <c r="G48" s="310" t="s">
        <v>512</v>
      </c>
      <c r="H48" s="310"/>
      <c r="I48" s="310"/>
      <c r="J48" s="310"/>
      <c r="K48" s="310"/>
      <c r="L48" s="310"/>
      <c r="M48" s="311"/>
      <c r="N48" s="310"/>
    </row>
    <row r="49" spans="1:14" ht="13.5" customHeight="1">
      <c r="A49" s="250"/>
      <c r="B49" s="246"/>
      <c r="C49" s="246"/>
      <c r="D49" s="246"/>
      <c r="E49" s="246"/>
      <c r="F49" s="246"/>
      <c r="G49" s="312"/>
      <c r="H49" s="313"/>
      <c r="I49" s="1153" t="s">
        <v>478</v>
      </c>
      <c r="J49" s="1155" t="s">
        <v>513</v>
      </c>
      <c r="K49" s="1156"/>
      <c r="L49" s="1156"/>
      <c r="M49" s="1156"/>
      <c r="N49" s="1157"/>
    </row>
    <row r="50" spans="1:14">
      <c r="A50" s="250"/>
      <c r="B50" s="246"/>
      <c r="C50" s="246"/>
      <c r="D50" s="246"/>
      <c r="E50" s="246"/>
      <c r="F50" s="246"/>
      <c r="G50" s="314"/>
      <c r="H50" s="315"/>
      <c r="I50" s="1154"/>
      <c r="J50" s="316" t="s">
        <v>514</v>
      </c>
      <c r="K50" s="317" t="s">
        <v>515</v>
      </c>
      <c r="L50" s="318" t="s">
        <v>516</v>
      </c>
      <c r="M50" s="319" t="s">
        <v>517</v>
      </c>
      <c r="N50" s="320" t="s">
        <v>518</v>
      </c>
    </row>
    <row r="51" spans="1:14">
      <c r="A51" s="250"/>
      <c r="B51" s="246"/>
      <c r="C51" s="246"/>
      <c r="D51" s="246"/>
      <c r="E51" s="246"/>
      <c r="F51" s="246"/>
      <c r="G51" s="312" t="s">
        <v>519</v>
      </c>
      <c r="H51" s="313"/>
      <c r="I51" s="321">
        <v>6791086</v>
      </c>
      <c r="J51" s="322">
        <v>61632</v>
      </c>
      <c r="K51" s="323">
        <v>64.2</v>
      </c>
      <c r="L51" s="324">
        <v>57996</v>
      </c>
      <c r="M51" s="325">
        <v>14.5</v>
      </c>
      <c r="N51" s="326">
        <v>49.7</v>
      </c>
    </row>
    <row r="52" spans="1:14">
      <c r="A52" s="250"/>
      <c r="B52" s="246"/>
      <c r="C52" s="246"/>
      <c r="D52" s="246"/>
      <c r="E52" s="246"/>
      <c r="F52" s="246"/>
      <c r="G52" s="327"/>
      <c r="H52" s="328" t="s">
        <v>520</v>
      </c>
      <c r="I52" s="329">
        <v>2719573</v>
      </c>
      <c r="J52" s="330">
        <v>24681</v>
      </c>
      <c r="K52" s="331">
        <v>40.9</v>
      </c>
      <c r="L52" s="332">
        <v>32288</v>
      </c>
      <c r="M52" s="333">
        <v>5.9</v>
      </c>
      <c r="N52" s="334">
        <v>35</v>
      </c>
    </row>
    <row r="53" spans="1:14">
      <c r="A53" s="250"/>
      <c r="B53" s="246"/>
      <c r="C53" s="246"/>
      <c r="D53" s="246"/>
      <c r="E53" s="246"/>
      <c r="F53" s="246"/>
      <c r="G53" s="312" t="s">
        <v>521</v>
      </c>
      <c r="H53" s="313"/>
      <c r="I53" s="321">
        <v>7157071</v>
      </c>
      <c r="J53" s="322">
        <v>65324</v>
      </c>
      <c r="K53" s="323">
        <v>6</v>
      </c>
      <c r="L53" s="324">
        <v>64620</v>
      </c>
      <c r="M53" s="325">
        <v>11.4</v>
      </c>
      <c r="N53" s="326">
        <v>-5.4</v>
      </c>
    </row>
    <row r="54" spans="1:14">
      <c r="A54" s="250"/>
      <c r="B54" s="246"/>
      <c r="C54" s="246"/>
      <c r="D54" s="246"/>
      <c r="E54" s="246"/>
      <c r="F54" s="246"/>
      <c r="G54" s="327"/>
      <c r="H54" s="328" t="s">
        <v>520</v>
      </c>
      <c r="I54" s="329">
        <v>3138382</v>
      </c>
      <c r="J54" s="330">
        <v>28645</v>
      </c>
      <c r="K54" s="331">
        <v>16.100000000000001</v>
      </c>
      <c r="L54" s="332">
        <v>37260</v>
      </c>
      <c r="M54" s="333">
        <v>15.4</v>
      </c>
      <c r="N54" s="334">
        <v>0.7</v>
      </c>
    </row>
    <row r="55" spans="1:14">
      <c r="A55" s="250"/>
      <c r="B55" s="246"/>
      <c r="C55" s="246"/>
      <c r="D55" s="246"/>
      <c r="E55" s="246"/>
      <c r="F55" s="246"/>
      <c r="G55" s="312" t="s">
        <v>522</v>
      </c>
      <c r="H55" s="313"/>
      <c r="I55" s="321">
        <v>7050671</v>
      </c>
      <c r="J55" s="322">
        <v>64811</v>
      </c>
      <c r="K55" s="323">
        <v>-0.8</v>
      </c>
      <c r="L55" s="324">
        <v>64287</v>
      </c>
      <c r="M55" s="325">
        <v>-0.5</v>
      </c>
      <c r="N55" s="326">
        <v>-0.3</v>
      </c>
    </row>
    <row r="56" spans="1:14">
      <c r="A56" s="250"/>
      <c r="B56" s="246"/>
      <c r="C56" s="246"/>
      <c r="D56" s="246"/>
      <c r="E56" s="246"/>
      <c r="F56" s="246"/>
      <c r="G56" s="327"/>
      <c r="H56" s="328" t="s">
        <v>520</v>
      </c>
      <c r="I56" s="329">
        <v>3984832</v>
      </c>
      <c r="J56" s="330">
        <v>36629</v>
      </c>
      <c r="K56" s="331">
        <v>27.9</v>
      </c>
      <c r="L56" s="332">
        <v>41052</v>
      </c>
      <c r="M56" s="333">
        <v>10.199999999999999</v>
      </c>
      <c r="N56" s="334">
        <v>17.7</v>
      </c>
    </row>
    <row r="57" spans="1:14">
      <c r="A57" s="250"/>
      <c r="B57" s="246"/>
      <c r="C57" s="246"/>
      <c r="D57" s="246"/>
      <c r="E57" s="246"/>
      <c r="F57" s="246"/>
      <c r="G57" s="312" t="s">
        <v>523</v>
      </c>
      <c r="H57" s="313"/>
      <c r="I57" s="321">
        <v>4276322</v>
      </c>
      <c r="J57" s="322">
        <v>39666</v>
      </c>
      <c r="K57" s="323">
        <v>-38.799999999999997</v>
      </c>
      <c r="L57" s="324">
        <v>64346</v>
      </c>
      <c r="M57" s="325">
        <v>0.1</v>
      </c>
      <c r="N57" s="326">
        <v>-38.9</v>
      </c>
    </row>
    <row r="58" spans="1:14">
      <c r="A58" s="250"/>
      <c r="B58" s="246"/>
      <c r="C58" s="246"/>
      <c r="D58" s="246"/>
      <c r="E58" s="246"/>
      <c r="F58" s="246"/>
      <c r="G58" s="327"/>
      <c r="H58" s="328" t="s">
        <v>520</v>
      </c>
      <c r="I58" s="329">
        <v>2608221</v>
      </c>
      <c r="J58" s="330">
        <v>24193</v>
      </c>
      <c r="K58" s="331">
        <v>-34</v>
      </c>
      <c r="L58" s="332">
        <v>38517</v>
      </c>
      <c r="M58" s="333">
        <v>-6.2</v>
      </c>
      <c r="N58" s="334">
        <v>-27.8</v>
      </c>
    </row>
    <row r="59" spans="1:14">
      <c r="A59" s="250"/>
      <c r="B59" s="246"/>
      <c r="C59" s="246"/>
      <c r="D59" s="246"/>
      <c r="E59" s="246"/>
      <c r="F59" s="246"/>
      <c r="G59" s="312" t="s">
        <v>524</v>
      </c>
      <c r="H59" s="313"/>
      <c r="I59" s="321">
        <v>5190431</v>
      </c>
      <c r="J59" s="322">
        <v>48566</v>
      </c>
      <c r="K59" s="323">
        <v>22.4</v>
      </c>
      <c r="L59" s="324" t="s">
        <v>484</v>
      </c>
      <c r="M59" s="325" t="s">
        <v>484</v>
      </c>
      <c r="N59" s="326" t="s">
        <v>484</v>
      </c>
    </row>
    <row r="60" spans="1:14">
      <c r="A60" s="250"/>
      <c r="B60" s="246"/>
      <c r="C60" s="246"/>
      <c r="D60" s="246"/>
      <c r="E60" s="246"/>
      <c r="F60" s="246"/>
      <c r="G60" s="327"/>
      <c r="H60" s="328" t="s">
        <v>520</v>
      </c>
      <c r="I60" s="335">
        <v>4146873</v>
      </c>
      <c r="J60" s="330">
        <v>38802</v>
      </c>
      <c r="K60" s="331">
        <v>60.4</v>
      </c>
      <c r="L60" s="332" t="s">
        <v>484</v>
      </c>
      <c r="M60" s="333" t="s">
        <v>484</v>
      </c>
      <c r="N60" s="334" t="s">
        <v>484</v>
      </c>
    </row>
    <row r="61" spans="1:14">
      <c r="A61" s="250"/>
      <c r="B61" s="246"/>
      <c r="C61" s="246"/>
      <c r="D61" s="246"/>
      <c r="E61" s="246"/>
      <c r="F61" s="246"/>
      <c r="G61" s="312" t="s">
        <v>525</v>
      </c>
      <c r="H61" s="336"/>
      <c r="I61" s="337">
        <v>6093116</v>
      </c>
      <c r="J61" s="338">
        <v>56000</v>
      </c>
      <c r="K61" s="339">
        <v>10.6</v>
      </c>
      <c r="L61" s="340" t="s">
        <v>484</v>
      </c>
      <c r="M61" s="341" t="s">
        <v>484</v>
      </c>
      <c r="N61" s="326" t="s">
        <v>484</v>
      </c>
    </row>
    <row r="62" spans="1:14">
      <c r="A62" s="250"/>
      <c r="B62" s="246"/>
      <c r="C62" s="246"/>
      <c r="D62" s="246"/>
      <c r="E62" s="246"/>
      <c r="F62" s="246"/>
      <c r="G62" s="327"/>
      <c r="H62" s="328" t="s">
        <v>520</v>
      </c>
      <c r="I62" s="329">
        <v>3319576</v>
      </c>
      <c r="J62" s="330">
        <v>30590</v>
      </c>
      <c r="K62" s="331">
        <v>22.3</v>
      </c>
      <c r="L62" s="332" t="s">
        <v>484</v>
      </c>
      <c r="M62" s="333" t="s">
        <v>484</v>
      </c>
      <c r="N62" s="334" t="s">
        <v>484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78" t="s">
        <v>3</v>
      </c>
      <c r="D47" s="1178"/>
      <c r="E47" s="1179"/>
      <c r="F47" s="11">
        <v>18.71</v>
      </c>
      <c r="G47" s="12">
        <v>17.59</v>
      </c>
      <c r="H47" s="12">
        <v>20.61</v>
      </c>
      <c r="I47" s="12">
        <v>24.48</v>
      </c>
      <c r="J47" s="13">
        <v>19.66</v>
      </c>
    </row>
    <row r="48" spans="2:10" ht="57.75" customHeight="1">
      <c r="B48" s="14"/>
      <c r="C48" s="1180" t="s">
        <v>4</v>
      </c>
      <c r="D48" s="1180"/>
      <c r="E48" s="1181"/>
      <c r="F48" s="15">
        <v>8.02</v>
      </c>
      <c r="G48" s="16">
        <v>9.0500000000000007</v>
      </c>
      <c r="H48" s="16">
        <v>7.57</v>
      </c>
      <c r="I48" s="16">
        <v>10.23</v>
      </c>
      <c r="J48" s="17">
        <v>8.1300000000000008</v>
      </c>
    </row>
    <row r="49" spans="2:10" ht="57.75" customHeight="1" thickBot="1">
      <c r="B49" s="18"/>
      <c r="C49" s="1182" t="s">
        <v>5</v>
      </c>
      <c r="D49" s="1182"/>
      <c r="E49" s="1183"/>
      <c r="F49" s="19">
        <v>2</v>
      </c>
      <c r="G49" s="20">
        <v>0.3</v>
      </c>
      <c r="H49" s="20">
        <v>1.23</v>
      </c>
      <c r="I49" s="20">
        <v>6.58</v>
      </c>
      <c r="J49" s="21" t="s">
        <v>532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2018-11-28T10:10:58Z</cp:lastPrinted>
  <dcterms:created xsi:type="dcterms:W3CDTF">2018-01-24T04:02:30Z</dcterms:created>
  <dcterms:modified xsi:type="dcterms:W3CDTF">2018-11-28T10:11:29Z</dcterms:modified>
  <cp:category/>
</cp:coreProperties>
</file>