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<sst xmlns="http://schemas.openxmlformats.org/spreadsheetml/2006/main" count="1061" uniqueCount="578">
  <si>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</si>
  <si>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</si>
  <si>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</si>
  <si>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</si>
  <si>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</si>
  <si>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</si>
  <si>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</si>
  <si>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</si>
  <si>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</si>
  <si>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</si>
  <si>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</si>
  <si>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</si>
  <si>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</si>
  <si>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</si>
  <si>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</si>
  <si>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</si>
  <si>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</si>
  <si>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</si>
  <si>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</si>
  <si>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</si>
  <si>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</si>
  <si>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</si>
  <si>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</si>
  <si>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</si>
  <si>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</si>
  <si>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</si>
  <si>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</si>
  <si>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</si>
  <si>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</si>
  <si>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</si>
  <si>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</si>
  <si>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</si>
  <si>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</si>
  <si>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</si>
  <si>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</si>
  <si>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</si>
  <si>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</si>
  <si>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</si>
  <si>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</si>
  <si>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</si>
  <si>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</si>
  <si>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</si>
  <si>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</si>
  <si>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</si>
  <si>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</si>
  <si>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</si>
  <si>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</si>
  <si>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</si>
  <si>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</si>
  <si>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</si>
  <si>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</si>
  <si>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</si>
  <si>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</si>
  <si>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</si>
  <si>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</si>
  <si>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</si>
  <si>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</si>
  <si>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</si>
  <si>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</si>
  <si>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</si>
  <si>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</si>
  <si>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</si>
  <si>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</si>
  <si>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</si>
  <si>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</si>
  <si>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</si>
  <si>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</si>
  <si>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</si>
  <si>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</si>
  <si>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</si>
  <si>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</si>
  <si>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</si>
  <si>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</si>
  <si>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</si>
  <si>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</si>
  <si>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</si>
  <si>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</si>
  <si>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</si>
  <si>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</si>
  <si>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</si>
  <si>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</si>
  <si>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</si>
  <si>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</si>
  <si>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</si>
  <si>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</si>
  <si>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</si>
  <si>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</si>
  <si>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</si>
  <si>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</si>
  <si>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</si>
  <si>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</si>
  <si>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</si>
  <si>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</si>
  <si>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</si>
  <si>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</si>
  <si>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</si>
  <si>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</si>
  <si>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</si>
  <si>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</si>
  <si>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</si>
  <si>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</si>
  <si>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</si>
  <si>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</si>
  <si>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</si>
  <si>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</si>
  <si>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</si>
  <si>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</si>
  <si>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</si>
  <si>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</si>
  <si>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</si>
  <si>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</si>
  <si>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</si>
  <si>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</si>
  <si>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</si>
  <si>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</si>
  <si>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</si>
  <si>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</si>
  <si>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</si>
  <si>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</si>
  <si>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</si>
  <si>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</si>
  <si>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</si>
  <si>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</si>
  <si>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</si>
  <si>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</si>
  <si>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</si>
  <si>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</si>
  <si>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</si>
  <si>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</si>
  <si>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</si>
  <si>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</si>
  <si>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</si>
  <si>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</si>
  <si>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</si>
  <si>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</si>
  <si>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</si>
  <si>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</si>
  <si>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</si>
  <si>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</si>
  <si>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</si>
  <si>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</si>
  <si>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</si>
  <si>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</si>
  <si>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</si>
  <si>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</si>
  <si>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</si>
  <si>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</si>
  <si>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</si>
  <si>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</si>
  <si>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</si>
  <si>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</si>
  <si>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</si>
  <si>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</si>
  <si>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</si>
  <si>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</si>
  <si>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</si>
  <si>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</si>
  <si>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</si>
  <si>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</si>
  <si>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</si>
  <si>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</si>
  <si>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</si>
  <si>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</si>
  <si>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</si>
  <si>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</si>
  <si>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</si>
  <si>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</si>
  <si>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</si>
  <si>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</si>
  <si>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</si>
  <si>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</si>
  <si>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</si>
  <si>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</si>
  <si>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</si>
  <si>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</si>
  <si>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</si>
  <si>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</si>
  <si>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</si>
  <si>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</si>
  <si>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</si>
  <si>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</si>
  <si>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</si>
  <si>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</si>
  <si>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</si>
  <si>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</si>
  <si>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</si>
  <si>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</si>
  <si>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</si>
  <si>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</si>
  <si>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</si>
  <si>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</si>
  <si>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</si>
  <si>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</si>
  <si>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</si>
  <si>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</si>
  <si>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</si>
  <si>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</si>
  <si>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茨城県稲敷市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</si>
  <si>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</si>
  <si>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</si>
  <si>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</si>
  <si>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</si>
  <si>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</si>
  <si>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</si>
  <si>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</si>
  <si>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</si>
  <si>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</si>
  <si>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</si>
  <si>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</si>
  <si>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</si>
  <si>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</si>
  <si>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</si>
  <si>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</si>
  <si>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</si>
  <si>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</si>
  <si>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</si>
  <si>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</si>
  <si>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</si>
  <si>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</si>
  <si>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</si>
  <si>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</si>
  <si>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</si>
  <si>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</si>
  <si>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</si>
  <si>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</si>
  <si>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</si>
  <si>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</si>
  <si>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</si>
  <si>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</si>
  <si>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</si>
  <si>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</si>
  <si>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</si>
  <si>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</si>
  <si>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</si>
  <si>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</si>
  <si>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</si>
  <si>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</si>
  <si>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</si>
  <si>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</si>
  <si>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</si>
  <si>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</si>
  <si>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</si>
  <si>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</si>
  <si>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</si>
  <si>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</si>
  <si>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</si>
  <si>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</si>
  <si>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</si>
  <si>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</si>
  <si>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</si>
  <si>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</si>
  <si>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</si>
  <si>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</si>
  <si>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</si>
  <si>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</si>
  <si>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</si>
  <si>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</si>
  <si>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</si>
  <si>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</si>
  <si>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</si>
  <si>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</si>
  <si>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</si>
  <si>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</si>
  <si>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</si>
  <si>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</si>
  <si>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</si>
  <si>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</si>
  <si>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</si>
  <si>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</si>
  <si>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</si>
  <si>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</si>
  <si>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</si>
  <si>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</si>
  <si>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</si>
  <si>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</si>
  <si>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</si>
  <si>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</si>
  <si>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</si>
  <si>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</si>
  <si>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</si>
  <si>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</si>
  <si>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</si>
  <si>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</si>
  <si>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</si>
  <si>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</si>
  <si>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</si>
  <si>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</si>
  <si>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</si>
  <si>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</si>
  <si>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</si>
  <si>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</si>
  <si>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</si>
  <si>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</si>
  <si>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</si>
  <si>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</si>
  <si>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</si>
  <si>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</si>
  <si>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</si>
  <si>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</si>
  <si>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</si>
  <si>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</si>
  <si>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</si>
  <si>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</si>
  <si>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</si>
  <si>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</si>
  <si>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</si>
  <si>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</si>
  <si>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</si>
  <si>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</si>
  <si>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</si>
  <si>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</si>
  <si>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</si>
  <si>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</si>
  <si>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</si>
  <si>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</si>
  <si>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</si>
  <si>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</si>
  <si>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</si>
  <si>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</si>
  <si>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</si>
  <si>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</si>
  <si>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</si>
  <si>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</si>
  <si>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</si>
  <si>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</si>
  <si>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</si>
  <si>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</si>
  <si>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</si>
  <si>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</si>
  <si>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</si>
  <si>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</si>
  <si>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</si>
  <si>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</si>
  <si>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</si>
  <si>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</si>
  <si>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</si>
  <si>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</si>
  <si>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</si>
  <si>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</si>
  <si>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</si>
  <si>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</si>
  <si>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</si>
  <si>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</si>
  <si>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</si>
  <si>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</si>
  <si>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</si>
  <si>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茨城県稲敷市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</si>
  <si>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</si>
  <si>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</si>
  <si>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</si>
  <si>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</si>
  <si>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</si>
  <si>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</si>
  <si>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</si>
  <si>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</si>
  <si>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</si>
  <si>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</si>
  <si>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</si>
  <si>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</si>
  <si>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</si>
  <si>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</si>
  <si>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</si>
  <si>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</si>
  <si>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</si>
  <si>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</si>
  <si>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</si>
  <si>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</si>
  <si>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</si>
  <si>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</si>
  <si>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</si>
  <si>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</si>
  <si>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</si>
  <si>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</si>
  <si>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</si>
  <si>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</si>
  <si>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</si>
  <si>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</si>
  <si>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</si>
  <si>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</si>
  <si>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</si>
  <si>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</si>
  <si>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</si>
  <si>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</si>
  <si>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</si>
  <si>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</si>
  <si>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</si>
  <si>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</si>
  <si>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</si>
  <si>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</si>
  <si>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</si>
  <si>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</si>
  <si>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</si>
  <si>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</si>
  <si>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</si>
  <si>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</si>
  <si>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</si>
  <si>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</si>
  <si>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</si>
  <si>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</si>
  <si>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</si>
  <si>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</si>
  <si>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</si>
  <si>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</si>
  <si>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</si>
  <si>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</si>
  <si>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</si>
  <si>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</si>
  <si>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</si>
  <si>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</si>
  <si>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</si>
  <si>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</si>
  <si>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</si>
  <si>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</si>
  <si>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</si>
  <si>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</si>
  <si>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</si>
  <si>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</si>
  <si>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</si>
  <si>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</si>
  <si>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</si>
  <si>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</si>
  <si>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</si>
  <si>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</si>
  <si>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</si>
  <si>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</si>
  <si>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</si>
  <si>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</si>
  <si>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</si>
  <si>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</si>
  <si>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</si>
  <si>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</si>
  <si>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</si>
  <si>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</si>
  <si>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</si>
  <si>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</si>
  <si>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</si>
  <si>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</si>
  <si>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</si>
  <si>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</si>
  <si>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</si>
  <si>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</si>
  <si>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</si>
  <si>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</si>
  <si>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</si>
  <si>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</si>
  <si>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</si>
  <si>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</si>
  <si>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</si>
  <si>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</si>
  <si>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</si>
  <si>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</si>
  <si>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</si>
  <si>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</si>
  <si>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</si>
  <si>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</si>
  <si>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</si>
  <si>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</si>
  <si>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</si>
  <si>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</si>
  <si>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</si>
  <si>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</si>
  <si>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</si>
  <si>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</si>
  <si>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</si>
  <si>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</si>
  <si>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</si>
  <si>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</si>
  <si>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</si>
  <si>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</si>
  <si>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</si>
  <si>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</si>
  <si>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</si>
  <si>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</si>
  <si>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</si>
  <si>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</si>
  <si>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</si>
  <si>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</si>
  <si>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</si>
  <si>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</si>
  <si>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</si>
  <si>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</si>
  <si>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</si>
  <si>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</si>
  <si>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</si>
  <si>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</si>
  <si>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</si>
  <si>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</si>
  <si>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</si>
  <si>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</si>
  <si>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</si>
  <si>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</si>
  <si>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</si>
  <si>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</si>
  <si>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</si>
  <si>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</si>
  <si>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</si>
  <si>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</si>
  <si>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</si>
  <si>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</si>
  <si>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</si>
  <si>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</si>
  <si>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</si>
  <si>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</si>
  <si>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</si>
  <si>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</si>
  <si>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</si>
  <si>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</si>
  <si>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</si>
  <si>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</si>
  <si>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</si>
  <si>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</si>
  <si>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</si>
  <si>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</si>
  <si>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</si>
  <si>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</si>
  <si>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</si>
  <si>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</si>
  <si>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</si>
  <si>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</si>
  <si>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</si>
  <si>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</si>
  <si>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</si>
  <si>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</si>
  <si>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</si>
  <si>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</si>
  <si>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</si>
  <si>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</si>
  <si>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1.71</t>
  </si>
  <si>
    <t>▲ 2.44</t>
  </si>
  <si>
    <t>稲敷市水道事業会計</t>
  </si>
  <si>
    <t>一般会計</t>
  </si>
  <si>
    <t>稲敷市国民健康保険特別会計</t>
  </si>
  <si>
    <t>稲敷市介護保険特別会計</t>
  </si>
  <si>
    <t>稲敷市工業用水道事業会計</t>
  </si>
  <si>
    <t>稲敷市公共下水道事業特別会計</t>
  </si>
  <si>
    <t>稲敷市農業集落排水事業特別会計</t>
  </si>
  <si>
    <t>稲敷市後期高齢者医療特別会計</t>
  </si>
  <si>
    <t>その他会計（赤字）</t>
  </si>
  <si>
    <t>その他会計（黒字）</t>
  </si>
  <si>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</si>
  <si>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</si>
  <si>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</si>
  <si>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</si>
  <si>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0"/>
  </si>
  <si>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30"/>
  </si>
  <si>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0"/>
  </si>
  <si>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30"/>
  </si>
  <si>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30"/>
  </si>
  <si>
    <t>龍ヶ崎地方衛生組合（一般会計）</t>
    <rPh sb="0" eb="3">
      <t>リュウガサキ</t>
    </rPh>
    <rPh sb="3" eb="5">
      <t>チホウ</t>
    </rPh>
    <rPh sb="5" eb="7">
      <t>エイセイ</t>
    </rPh>
    <rPh sb="7" eb="9">
      <t>クミアイ</t>
    </rPh>
    <rPh sb="10" eb="12">
      <t>イッパン</t>
    </rPh>
    <rPh sb="12" eb="14">
      <t>カイケイ</t>
    </rPh>
    <phoneticPr fontId="30"/>
  </si>
  <si>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30"/>
  </si>
  <si>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30"/>
  </si>
  <si>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30"/>
  </si>
  <si>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30"/>
  </si>
  <si>
    <t>-</t>
    <phoneticPr fontId="2"/>
  </si>
  <si>
    <t>-</t>
    <phoneticPr fontId="2"/>
  </si>
  <si>
    <t>-</t>
    <phoneticPr fontId="2"/>
  </si>
  <si>
    <t>-</t>
    <phoneticPr fontId="2"/>
  </si>
  <si>
    <t>稲敷市農業公社</t>
    <rPh sb="0" eb="3">
      <t>イナシキシ</t>
    </rPh>
    <rPh sb="3" eb="5">
      <t>ノウギョウ</t>
    </rPh>
    <rPh sb="5" eb="7">
      <t>コウシャ</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</si>
  <si>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</si>
  <si>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</si>
  <si>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</si>
  <si>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</si>
  <si>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</si>
  <si>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</si>
  <si>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</si>
  <si>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</si>
  <si>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</si>
  <si>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</si>
  <si>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</si>
  <si>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</si>
  <si>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</si>
  <si>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</si>
  <si>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</si>
  <si>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</si>
  <si>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</si>
  <si>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</si>
  <si>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</si>
  <si>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類似団体と比較して低い水準にある。将来負担比率は合併振興基金の新設等による充当可能基金の増加等により１０％から３０％台で推移しているが，今後も合併特例債及び臨時財政対策債の発行や基金取崩が予想されることから，将来負担比率が急激に上昇しないよう計画的な借入及び基金取崩を行っていく方針である。実質公債費比率は比較的大規模な事業を行ったＨ26年度（据置1年）借入分の元金償還が始まったことにより0.4ポイント増加した。将来負担比率と同様に急激に上昇しないよう計画的な借入を行っていく。</t>
    <rPh sb="170" eb="173">
      <t>ヒカクテキ</t>
    </rPh>
    <rPh sb="173" eb="176">
      <t>ダイキボ</t>
    </rPh>
    <rPh sb="177" eb="179">
      <t>ジギョウ</t>
    </rPh>
    <rPh sb="180" eb="181">
      <t>オコナ</t>
    </rPh>
    <rPh sb="186" eb="188">
      <t>ネンド</t>
    </rPh>
    <rPh sb="219" eb="22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</si>
</sst>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xmlns:c16r2="http://schemas.microsoft.com/office/drawing/2015/06/chart">
            <c:ext xmlns:c16="http://schemas.microsoft.com/office/drawing/2014/chart" uri="{C3380CC4-5D6E-409C-BE32-E72D297353CC}">
              <c16:uniqueId val="{00000000-68BF-4D93-9459-A4B43C54AE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54056</c:v>
                </c:pt>
                <c:pt idx="1">
                  <c:v>52767</c:v>
                </c:pt>
                <c:pt idx="2">
                  <c:v>93225</c:v>
                </c:pt>
                <c:pt idx="3">
                  <c:v>136860</c:v>
                </c:pt>
                <c:pt idx="4">
                  <c:v>68155</c:v>
                </c:pt>
              </c:numCache>
            </c:numRef>
          </c:val>
          <c:smooth val="0"/>
          <c:extLst xmlns:c16r2="http://schemas.microsoft.com/office/drawing/2015/06/chart">
            <c:ext xmlns:c16="http://schemas.microsoft.com/office/drawing/2014/chart" uri="{C3380CC4-5D6E-409C-BE32-E72D297353CC}">
              <c16:uniqueId val="{00000001-68BF-4D93-9459-A4B43C54AE43}"/>
            </c:ext>
          </c:extLst>
        </c:ser>
        <c:dLbls>
          <c:showLegendKey val="0"/>
          <c:showVal val="0"/>
          <c:showCatName val="0"/>
          <c:showSerName val="0"/>
          <c:showPercent val="0"/>
          <c:showBubbleSize val="0"/>
        </c:dLbls>
        <c:marker val="1"/>
        <c:smooth val="0"/>
        <c:axId val="106408192"/>
        <c:axId val="106414464"/>
      </c:lineChart>
      <c:catAx>
        <c:axId val="10640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14464"/>
        <c:crosses val="autoZero"/>
        <c:auto val="1"/>
        <c:lblAlgn val="ctr"/>
        <c:lblOffset val="100"/>
        <c:tickLblSkip val="1"/>
        <c:tickMarkSkip val="1"/>
        <c:noMultiLvlLbl val="0"/>
      </c:catAx>
      <c:valAx>
        <c:axId val="1064144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0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15.45</c:v>
                </c:pt>
                <c:pt idx="1">
                  <c:v>6.09</c:v>
                </c:pt>
                <c:pt idx="2">
                  <c:v>6.13</c:v>
                </c:pt>
                <c:pt idx="3">
                  <c:v>7.11</c:v>
                </c:pt>
                <c:pt idx="4">
                  <c:v>4.75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15.98</c:v>
                </c:pt>
                <c:pt idx="1">
                  <c:v>23.31</c:v>
                </c:pt>
                <c:pt idx="2">
                  <c:v>25.89</c:v>
                </c:pt>
                <c:pt idx="3">
                  <c:v>28.77</c:v>
                </c:pt>
                <c:pt idx="4">
                  <c:v>29.29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234240"/>
        <c:axId val="46244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8.89</c:v>
                </c:pt>
                <c:pt idx="1">
                  <c:v>-1.71</c:v>
                </c:pt>
                <c:pt idx="2">
                  <c:v>2.5099999999999998</c:v>
                </c:pt>
                <c:pt idx="3">
                  <c:v>3.77</c:v>
                </c:pt>
                <c:pt idx="4">
                  <c:v>-2.44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234240"/>
        <c:axId val="46244608"/>
      </c:lineChart>
      <c:catAx>
        <c:axId val="462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44608"/>
        <c:crosses val="autoZero"/>
        <c:auto val="1"/>
        <c:lblAlgn val="ctr"/>
        <c:lblOffset val="100"/>
        <c:tickLblSkip val="1"/>
        <c:tickMarkSkip val="1"/>
        <c:noMultiLvlLbl val="0"/>
      </c:catAx>
      <c:valAx>
        <c:axId val="4624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0.17</c:v>
                </c:pt>
                <c:pt idx="2">
                  <c:v>#N/A</c:v>
                </c:pt>
                <c:pt idx="3">
                  <c:v>0.14000000000000001</c:v>
                </c:pt>
                <c:pt idx="4">
                  <c:v>#N/A</c:v>
                </c:pt>
                <c:pt idx="5">
                  <c:v>0.09</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0.41</c:v>
                </c:pt>
                <c:pt idx="2">
                  <c:v>#N/A</c:v>
                </c:pt>
                <c:pt idx="3">
                  <c:v>0.38</c:v>
                </c:pt>
                <c:pt idx="4">
                  <c:v>#N/A</c:v>
                </c:pt>
                <c:pt idx="5">
                  <c:v>0.48</c:v>
                </c:pt>
                <c:pt idx="6">
                  <c:v>#N/A</c:v>
                </c:pt>
                <c:pt idx="7">
                  <c:v>0.52</c:v>
                </c:pt>
                <c:pt idx="8">
                  <c:v>#N/A</c:v>
                </c:pt>
                <c:pt idx="9">
                  <c:v>0.32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0.81</c:v>
                </c:pt>
                <c:pt idx="2">
                  <c:v>#N/A</c:v>
                </c:pt>
                <c:pt idx="3">
                  <c:v>0.85</c:v>
                </c:pt>
                <c:pt idx="4">
                  <c:v>#N/A</c:v>
                </c:pt>
                <c:pt idx="5">
                  <c:v>0.89</c:v>
                </c:pt>
                <c:pt idx="6">
                  <c:v>#N/A</c:v>
                </c:pt>
                <c:pt idx="7">
                  <c:v>0.93</c:v>
                </c:pt>
                <c:pt idx="8">
                  <c:v>#N/A</c:v>
                </c:pt>
                <c:pt idx="9">
                  <c:v>0.99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0.88</c:v>
                </c:pt>
                <c:pt idx="4">
                  <c:v>#N/A</c:v>
                </c:pt>
                <c:pt idx="5">
                  <c:v>1.08</c:v>
                </c:pt>
                <c:pt idx="6">
                  <c:v>#N/A</c:v>
                </c:pt>
                <c:pt idx="7">
                  <c:v>1.71</c:v>
                </c:pt>
                <c:pt idx="8">
                  <c:v>#N/A</c:v>
                </c:pt>
                <c:pt idx="9">
                  <c:v>1.72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稲敷市国民健康保険特別会計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4.37</c:v>
                </c:pt>
                <c:pt idx="2">
                  <c:v>#N/A</c:v>
                </c:pt>
                <c:pt idx="3">
                  <c:v>3.82</c:v>
                </c:pt>
                <c:pt idx="4">
                  <c:v>#N/A</c:v>
                </c:pt>
                <c:pt idx="5">
                  <c:v>3.32</c:v>
                </c:pt>
                <c:pt idx="6">
                  <c:v>#N/A</c:v>
                </c:pt>
                <c:pt idx="7">
                  <c:v>2.83</c:v>
                </c:pt>
                <c:pt idx="8">
                  <c:v>#N/A</c:v>
                </c:pt>
                <c:pt idx="9">
                  <c:v>3.11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15.44</c:v>
                </c:pt>
                <c:pt idx="2">
                  <c:v>#N/A</c:v>
                </c:pt>
                <c:pt idx="3">
                  <c:v>6.08</c:v>
                </c:pt>
                <c:pt idx="4">
                  <c:v>#N/A</c:v>
                </c:pt>
                <c:pt idx="5">
                  <c:v>6.12</c:v>
                </c:pt>
                <c:pt idx="6">
                  <c:v>#N/A</c:v>
                </c:pt>
                <c:pt idx="7">
                  <c:v>7.1</c:v>
                </c:pt>
                <c:pt idx="8">
                  <c:v>#N/A</c:v>
                </c:pt>
                <c:pt idx="9">
                  <c:v>4.74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6.08</c:v>
                </c:pt>
                <c:pt idx="2">
                  <c:v>#N/A</c:v>
                </c:pt>
                <c:pt idx="3">
                  <c:v>5.88</c:v>
                </c:pt>
                <c:pt idx="4">
                  <c:v>#N/A</c:v>
                </c:pt>
                <c:pt idx="5">
                  <c:v>6.44</c:v>
                </c:pt>
                <c:pt idx="6">
                  <c:v>#N/A</c:v>
                </c:pt>
                <c:pt idx="7">
                  <c:v>6.96</c:v>
                </c:pt>
                <c:pt idx="8">
                  <c:v>#N/A</c:v>
                </c:pt>
                <c:pt idx="9">
                  <c:v>8.57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47264"/>
        <c:axId val="112748800"/>
      </c:barChart>
      <c:catAx>
        <c:axId val="1127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48800"/>
        <c:crosses val="autoZero"/>
        <c:auto val="1"/>
        <c:lblAlgn val="ctr"/>
        <c:lblOffset val="100"/>
        <c:tickLblSkip val="1"/>
        <c:tickMarkSkip val="1"/>
        <c:noMultiLvlLbl val="0"/>
      </c:catAx>
      <c:valAx>
        <c:axId val="1127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4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1725</c:v>
                </c:pt>
                <c:pt idx="5">
                  <c:v>1811</c:v>
                </c:pt>
                <c:pt idx="8">
                  <c:v>1912</c:v>
                </c:pt>
                <c:pt idx="11">
                  <c:v>1939</c:v>
                </c:pt>
                <c:pt idx="14">
                  <c:v>2070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105</c:v>
                </c:pt>
                <c:pt idx="3">
                  <c:v>88</c:v>
                </c:pt>
                <c:pt idx="6">
                  <c:v>74</c:v>
                </c:pt>
                <c:pt idx="9">
                  <c:v>53</c:v>
                </c:pt>
                <c:pt idx="12">
                  <c:v>36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229</c:v>
                </c:pt>
                <c:pt idx="3">
                  <c:v>144</c:v>
                </c:pt>
                <c:pt idx="6">
                  <c:v>94</c:v>
                </c:pt>
                <c:pt idx="9">
                  <c:v>116</c:v>
                </c:pt>
                <c:pt idx="12">
                  <c:v>122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891</c:v>
                </c:pt>
                <c:pt idx="3">
                  <c:v>916</c:v>
                </c:pt>
                <c:pt idx="6">
                  <c:v>944</c:v>
                </c:pt>
                <c:pt idx="9">
                  <c:v>946</c:v>
                </c:pt>
                <c:pt idx="12">
                  <c:v>958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1359</c:v>
                </c:pt>
                <c:pt idx="3">
                  <c:v>1411</c:v>
                </c:pt>
                <c:pt idx="6">
                  <c:v>1521</c:v>
                </c:pt>
                <c:pt idx="9">
                  <c:v>1614</c:v>
                </c:pt>
                <c:pt idx="12">
                  <c:v>1793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054080"/>
        <c:axId val="11305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859</c:v>
                </c:pt>
                <c:pt idx="2">
                  <c:v>#N/A</c:v>
                </c:pt>
                <c:pt idx="3">
                  <c:v>#N/A</c:v>
                </c:pt>
                <c:pt idx="4">
                  <c:v>748</c:v>
                </c:pt>
                <c:pt idx="5">
                  <c:v>#N/A</c:v>
                </c:pt>
                <c:pt idx="6">
                  <c:v>#N/A</c:v>
                </c:pt>
                <c:pt idx="7">
                  <c:v>721</c:v>
                </c:pt>
                <c:pt idx="8">
                  <c:v>#N/A</c:v>
                </c:pt>
                <c:pt idx="9">
                  <c:v>#N/A</c:v>
                </c:pt>
                <c:pt idx="10">
                  <c:v>790</c:v>
                </c:pt>
                <c:pt idx="11">
                  <c:v>#N/A</c:v>
                </c:pt>
                <c:pt idx="12">
                  <c:v>#N/A</c:v>
                </c:pt>
                <c:pt idx="13">
                  <c:v>839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054080"/>
        <c:axId val="113056000"/>
      </c:lineChart>
      <c:catAx>
        <c:axId val="1130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56000"/>
        <c:crosses val="autoZero"/>
        <c:auto val="1"/>
        <c:lblAlgn val="ctr"/>
        <c:lblOffset val="100"/>
        <c:tickLblSkip val="1"/>
        <c:tickMarkSkip val="1"/>
        <c:noMultiLvlLbl val="0"/>
      </c:catAx>
      <c:valAx>
        <c:axId val="11305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22362</c:v>
                </c:pt>
                <c:pt idx="5">
                  <c:v>23168</c:v>
                </c:pt>
                <c:pt idx="8">
                  <c:v>24077</c:v>
                </c:pt>
                <c:pt idx="11">
                  <c:v>26598</c:v>
                </c:pt>
                <c:pt idx="14">
                  <c:v>26911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322</c:v>
                </c:pt>
                <c:pt idx="5">
                  <c:v>308</c:v>
                </c:pt>
                <c:pt idx="8">
                  <c:v>299</c:v>
                </c:pt>
                <c:pt idx="11">
                  <c:v>294</c:v>
                </c:pt>
                <c:pt idx="14">
                  <c:v>283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11536</c:v>
                </c:pt>
                <c:pt idx="5">
                  <c:v>13309</c:v>
                </c:pt>
                <c:pt idx="8">
                  <c:v>13577</c:v>
                </c:pt>
                <c:pt idx="11">
                  <c:v>14104</c:v>
                </c:pt>
                <c:pt idx="14">
                  <c:v>14464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2</c:v>
                </c:pt>
                <c:pt idx="9">
                  <c:v>3</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4206</c:v>
                </c:pt>
                <c:pt idx="3">
                  <c:v>4053</c:v>
                </c:pt>
                <c:pt idx="6">
                  <c:v>4009</c:v>
                </c:pt>
                <c:pt idx="9">
                  <c:v>3971</c:v>
                </c:pt>
                <c:pt idx="12">
                  <c:v>3897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820</c:v>
                </c:pt>
                <c:pt idx="3">
                  <c:v>707</c:v>
                </c:pt>
                <c:pt idx="6">
                  <c:v>756</c:v>
                </c:pt>
                <c:pt idx="9">
                  <c:v>750</c:v>
                </c:pt>
                <c:pt idx="12">
                  <c:v>734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14933</c:v>
                </c:pt>
                <c:pt idx="3">
                  <c:v>14756</c:v>
                </c:pt>
                <c:pt idx="6">
                  <c:v>15244</c:v>
                </c:pt>
                <c:pt idx="9">
                  <c:v>14342</c:v>
                </c:pt>
                <c:pt idx="12">
                  <c:v>13983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264</c:v>
                </c:pt>
                <c:pt idx="3">
                  <c:v>182</c:v>
                </c:pt>
                <c:pt idx="6">
                  <c:v>113</c:v>
                </c:pt>
                <c:pt idx="9">
                  <c:v>62</c:v>
                </c:pt>
                <c:pt idx="12">
                  <c:v>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17912</c:v>
                </c:pt>
                <c:pt idx="3">
                  <c:v>18669</c:v>
                </c:pt>
                <c:pt idx="6">
                  <c:v>20460</c:v>
                </c:pt>
                <c:pt idx="9">
                  <c:v>24348</c:v>
                </c:pt>
                <c:pt idx="12">
                  <c:v>25126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657152"/>
        <c:axId val="11265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3918</c:v>
                </c:pt>
                <c:pt idx="2">
                  <c:v>#N/A</c:v>
                </c:pt>
                <c:pt idx="3">
                  <c:v>#N/A</c:v>
                </c:pt>
                <c:pt idx="4">
                  <c:v>1583</c:v>
                </c:pt>
                <c:pt idx="5">
                  <c:v>#N/A</c:v>
                </c:pt>
                <c:pt idx="6">
                  <c:v>#N/A</c:v>
                </c:pt>
                <c:pt idx="7">
                  <c:v>2632</c:v>
                </c:pt>
                <c:pt idx="8">
                  <c:v>#N/A</c:v>
                </c:pt>
                <c:pt idx="9">
                  <c:v>#N/A</c:v>
                </c:pt>
                <c:pt idx="10">
                  <c:v>2480</c:v>
                </c:pt>
                <c:pt idx="11">
                  <c:v>#N/A</c:v>
                </c:pt>
                <c:pt idx="12">
                  <c:v>#N/A</c:v>
                </c:pt>
                <c:pt idx="13">
                  <c:v>2112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657152"/>
        <c:axId val="112659072"/>
      </c:lineChart>
      <c:catAx>
        <c:axId val="1126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59072"/>
        <c:crosses val="autoZero"/>
        <c:auto val="1"/>
        <c:lblAlgn val="ctr"/>
        <c:lblOffset val="100"/>
        <c:tickLblSkip val="1"/>
        <c:tickMarkSkip val="1"/>
        <c:noMultiLvlLbl val="0"/>
      </c:catAx>
      <c:valAx>
        <c:axId val="11265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8BA-4D82-B840-6554A39A35FF}"/>
                </c:ext>
                <c:ext xmlns:c15="http://schemas.microsoft.com/office/drawing/2012/chart" uri="{CE6537A1-D6FC-4f65-9D91-7224C49458BB}">
                  <c15:dlblFieldTable>
                    <c15:dlblFTEntry>
                      <c15:txfldGUID>{66EEAC8A-015A-48C8-ADB7-41A45F15EFC6}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8BA-4D82-B840-6554A39A35FF}"/>
                </c:ext>
                <c:ext xmlns:c15="http://schemas.microsoft.com/office/drawing/2012/chart" uri="{CE6537A1-D6FC-4f65-9D91-7224C49458BB}">
                  <c15:dlblFieldTable>
                    <c15:dlblFTEntry>
                      <c15:txfldGUID>{C21336C7-0521-4F32-8DBC-4F3681527ED5}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8BA-4D82-B840-6554A39A35FF}"/>
                </c:ext>
                <c:ext xmlns:c15="http://schemas.microsoft.com/office/drawing/2012/chart" uri="{CE6537A1-D6FC-4f65-9D91-7224C49458BB}">
                  <c15:dlblFieldTable>
                    <c15:dlblFTEntry>
                      <c15:txfldGUID>{0D258B28-734F-4DC4-8551-9CB7CF4AC74A}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8BA-4D82-B840-6554A39A35FF}"/>
                </c:ext>
                <c:ext xmlns:c15="http://schemas.microsoft.com/office/drawing/2012/chart" uri="{CE6537A1-D6FC-4f65-9D91-7224C49458BB}">
                  <c15:dlblFieldTable>
                    <c15:dlblFTEntry>
                      <c15:txfldGUID>{659E8D21-35D6-4AB7-9F4D-6E2ADB79FE54}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8BA-4D82-B840-6554A39A35FF}"/>
                </c:ext>
                <c:ext xmlns:c15="http://schemas.microsoft.com/office/drawing/2012/chart" uri="{CE6537A1-D6FC-4f65-9D91-7224C49458BB}">
                  <c15:dlblFieldTable>
                    <c15:dlblFTEntry>
                      <c15:txfldGUID>{0A1BD337-271D-4DEB-8503-6D94289DAC38}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8BA-4D82-B840-6554A39A35F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8BA-4D82-B840-6554A39A35FF}"/>
                </c:ext>
                <c:ext xmlns:c15="http://schemas.microsoft.com/office/drawing/2012/chart" uri="{CE6537A1-D6FC-4f65-9D91-7224C49458BB}">
                  <c15:dlblFieldTable>
                    <c15:dlblFTEntry>
                      <c15:txfldGUID>{B772EAD7-B9D1-4880-94D4-DCA309F15593}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8BA-4D82-B840-6554A39A35FF}"/>
                </c:ext>
                <c:ext xmlns:c15="http://schemas.microsoft.com/office/drawing/2012/chart" uri="{CE6537A1-D6FC-4f65-9D91-7224C49458BB}">
                  <c15:dlblFieldTable>
                    <c15:dlblFTEntry>
                      <c15:txfldGUID>{2E20A862-9F30-4036-B735-FAD177827BDF}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8BA-4D82-B840-6554A39A35FF}"/>
                </c:ext>
                <c:ext xmlns:c15="http://schemas.microsoft.com/office/drawing/2012/chart" uri="{CE6537A1-D6FC-4f65-9D91-7224C49458BB}">
                  <c15:dlblFieldTable>
                    <c15:dlblFTEntry>
                      <c15:txfldGUID>{0F086F95-C851-496A-BBEB-D6B6D4253859}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8BA-4D82-B840-6554A39A35FF}"/>
                </c:ext>
                <c:ext xmlns:c15="http://schemas.microsoft.com/office/drawing/2012/chart" uri="{CE6537A1-D6FC-4f65-9D91-7224C49458BB}">
                  <c15:dlblFieldTable>
                    <c15:dlblFTEntry>
                      <c15:txfldGUID>{28D5ACBB-664B-4EF9-AD64-F7DE8C70B8F3}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BA-4D82-B840-6554A39A35FF}"/>
                </c:ext>
                <c:ext xmlns:c15="http://schemas.microsoft.com/office/drawing/2012/chart" uri="{CE6537A1-D6FC-4f65-9D91-7224C49458BB}">
                  <c15:dlblFieldTable>
                    <c15:dlblFTEntry>
                      <c15:txfldGUID>{A33EB7F2-58D0-40B7-92B7-3955DD071282}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8BA-4D82-B840-6554A39A35FF}"/>
            </c:ext>
          </c:extLst>
        </c:ser>
        <c:dLbls>
          <c:showLegendKey val="0"/>
          <c:showVal val="0"/>
          <c:showCatName val="0"/>
          <c:showSerName val="0"/>
          <c:showPercent val="0"/>
          <c:showBubbleSize val="0"/>
        </c:dLbls>
        <c:axId val="113862144"/>
        <c:axId val="113864064"/>
      </c:scatterChart>
      <c:valAx>
        <c:axId val="113862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864064"/>
        <c:crosses val="autoZero"/>
        <c:crossBetween val="midCat"/>
      </c:valAx>
      <c:valAx>
        <c:axId val="113864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62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7C9-4B7E-9DD2-31CEFD3102A2}"/>
                </c:ext>
                <c:ext xmlns:c15="http://schemas.microsoft.com/office/drawing/2012/chart" uri="{CE6537A1-D6FC-4f65-9D91-7224C49458BB}">
                  <c15:layout/>
                  <c15:dlblFieldTable>
                    <c15:dlblFTEntry>
                      <c15:txfldGUID>{DE0DF32D-9559-4198-905C-8CCC96DF9262}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7C9-4B7E-9DD2-31CEFD3102A2}"/>
                </c:ext>
                <c:ext xmlns:c15="http://schemas.microsoft.com/office/drawing/2012/chart" uri="{CE6537A1-D6FC-4f65-9D91-7224C49458BB}">
                  <c15:layout/>
                  <c15:dlblFieldTable>
                    <c15:dlblFTEntry>
                      <c15:txfldGUID>{F6F94A1B-FE66-4B01-A0E2-5F865C06DE7D}</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446811795584375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7C9-4B7E-9DD2-31CEFD3102A2}"/>
                </c:ext>
                <c:ext xmlns:c15="http://schemas.microsoft.com/office/drawing/2012/chart" uri="{CE6537A1-D6FC-4f65-9D91-7224C49458BB}">
                  <c15:layout/>
                  <c15:dlblFieldTable>
                    <c15:dlblFTEntry>
                      <c15:txfldGUID>{615970CE-8C06-4E6D-A3DB-434057CDEBE5}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894280656778367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7C9-4B7E-9DD2-31CEFD3102A2}"/>
                </c:ext>
                <c:ext xmlns:c15="http://schemas.microsoft.com/office/drawing/2012/chart" uri="{CE6537A1-D6FC-4f65-9D91-7224C49458BB}">
                  <c15:layout/>
                  <c15:dlblFieldTable>
                    <c15:dlblFTEntry>
                      <c15:txfldGUID>{1D79D6DB-6D90-4E35-8AF2-BA5ABF92CBF1}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7C9-4B7E-9DD2-31CEFD3102A2}"/>
                </c:ext>
                <c:ext xmlns:c15="http://schemas.microsoft.com/office/drawing/2012/chart" uri="{CE6537A1-D6FC-4f65-9D91-7224C49458BB}">
                  <c15:layout/>
                  <c15:dlblFieldTable>
                    <c15:dlblFTEntry>
                      <c15:txfldGUID>{2519A496-2EBB-4200-90D7-03A3D85D6036}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7.6</c:v>
                </c:pt>
                <c:pt idx="2">
                  <c:v>6.6</c:v>
                </c:pt>
                <c:pt idx="3">
                  <c:v>6.5</c:v>
                </c:pt>
                <c:pt idx="4">
                  <c:v>6.9</c:v>
                </c:pt>
              </c:numCache>
            </c:numRef>
          </c:xVal>
          <c:yVal>
            <c:numRef>
              <c:f>公会計指標分析・財政指標組合せ分析表!$K$73:$O$73</c:f>
              <c:numCache>
                <c:formatCode>#,##0.0;"▲ "#,##0.0</c:formatCode>
                <c:ptCount val="5"/>
                <c:pt idx="0">
                  <c:v>33.700000000000003</c:v>
                </c:pt>
                <c:pt idx="1">
                  <c:v>13.5</c:v>
                </c:pt>
                <c:pt idx="2">
                  <c:v>22.8</c:v>
                </c:pt>
                <c:pt idx="3">
                  <c:v>21.6</c:v>
                </c:pt>
                <c:pt idx="4">
                  <c:v>19</c:v>
                </c:pt>
              </c:numCache>
            </c:numRef>
          </c:yVal>
          <c:smooth val="0"/>
          <c:extLst xmlns:c16r2="http://schemas.microsoft.com/office/drawing/2015/06/chart">
            <c:ext xmlns:c16="http://schemas.microsoft.com/office/drawing/2014/chart" uri="{C3380CC4-5D6E-409C-BE32-E72D297353CC}">
              <c16:uniqueId val="{00000005-57C9-4B7E-9DD2-31CEFD3102A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7C9-4B7E-9DD2-31CEFD3102A2}"/>
                </c:ext>
                <c:ext xmlns:c15="http://schemas.microsoft.com/office/drawing/2012/chart" uri="{CE6537A1-D6FC-4f65-9D91-7224C49458BB}">
                  <c15:layout/>
                  <c15:dlblFieldTable>
                    <c15:dlblFTEntry>
                      <c15:txfldGUID>{6617D983-EF05-41DD-924F-4D07859A3BDF}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7C9-4B7E-9DD2-31CEFD3102A2}"/>
                </c:ext>
                <c:ext xmlns:c15="http://schemas.microsoft.com/office/drawing/2012/chart" uri="{CE6537A1-D6FC-4f65-9D91-7224C49458BB}">
                  <c15:layout/>
                  <c15:dlblFieldTable>
                    <c15:dlblFTEntry>
                      <c15:txfldGUID>{BB9D0A62-02BF-4DBB-AA43-802EA25881AB}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7C9-4B7E-9DD2-31CEFD3102A2}"/>
                </c:ext>
                <c:ext xmlns:c15="http://schemas.microsoft.com/office/drawing/2012/chart" uri="{CE6537A1-D6FC-4f65-9D91-7224C49458BB}">
                  <c15:layout/>
                  <c15:dlblFieldTable>
                    <c15:dlblFTEntry>
                      <c15:txfldGUID>{672B666E-C606-4B5F-B0DC-C9F79BBD9360}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7C9-4B7E-9DD2-31CEFD3102A2}"/>
                </c:ext>
                <c:ext xmlns:c15="http://schemas.microsoft.com/office/drawing/2012/chart" uri="{CE6537A1-D6FC-4f65-9D91-7224C49458BB}">
                  <c15:layout/>
                  <c15:dlblFieldTable>
                    <c15:dlblFTEntry>
                      <c15:txfldGUID>{6D8C8443-95A7-4998-B18A-FCB89247D97D}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C9-4B7E-9DD2-31CEFD3102A2}"/>
                </c:ext>
                <c:ext xmlns:c15="http://schemas.microsoft.com/office/drawing/2012/chart" uri="{CE6537A1-D6FC-4f65-9D91-7224C49458BB}">
                  <c15:layout/>
                  <c15:dlblFieldTable>
                    <c15:dlblFTEntry>
                      <c15:txfldGUID>{F25024D4-FBED-4E29-B6A5-0AF3A0805568}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57C9-4B7E-9DD2-31CEFD3102A2}"/>
            </c:ext>
          </c:extLst>
        </c:ser>
        <c:dLbls>
          <c:showLegendKey val="0"/>
          <c:showVal val="0"/>
          <c:showCatName val="0"/>
          <c:showSerName val="0"/>
          <c:showPercent val="0"/>
          <c:showBubbleSize val="0"/>
        </c:dLbls>
        <c:axId val="114005504"/>
        <c:axId val="114007424"/>
      </c:scatterChart>
      <c:valAx>
        <c:axId val="114005504"/>
        <c:scaling>
          <c:orientation val="minMax"/>
          <c:max val="12.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07424"/>
        <c:crosses val="autoZero"/>
        <c:crossBetween val="midCat"/>
      </c:valAx>
      <c:valAx>
        <c:axId val="114007424"/>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05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の分子については，Ｈ２６年度まで減少が続いたが，Ｈ２７年度で６９百万円，Ｈ２８年度で４９百万円増と２年連続で増加となった。要因としては算入公債費等の増加を元利償還金等が上回っているためで，特に元利償還金が１７９百万円の増加と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元利償還金が増加している主な要因は，新庁舎建設に係る借入の元金償還が開始されたことにより合併特例債が増加したためである。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元利償還金等と算入公債費等がそれぞれ増加し，元利償還金等の増加が上回ることによって実質公債費比率が増加していくことが予想されることから，合併特例債等の交付税算入率が高い地方債の借入を中心に行うこととし，実質公債費比率が急激に上昇しないよう計画的に借り入れを行っ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将来負担額については，一般会計等に係る地方債の現在高が，各支所・地区センター改修に係る合併特例債や臨時財政対策債の増が主な要因となり，前年度から２９３百万円の増加となった。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充当可能財源等については，基準財政需要額算入見込額が合併特例債を中心とした公債費の増加及び，合併振興基金の新設等による充当可能基金の増加により前年度から６６２百万円の増加となった。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将来負担額及び，充当可能財源等がそれぞれ増加しているが，充当可能財源等の増加が３６９百万円上回っているため，将来負担比率の分子は前年度から３６８百万円の減少となった。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は，合併特例債や臨時財政対策債の発行が予定されているとともに，財政調整基金をはじめとする充当可能基金の取り崩しが見込まれるため将来負担比率が増加していくと予想されるが，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が固定資産税（太陽光発電施設）や地方消費税交付金の増などにより前年度から３８百万円増加しているが，基準財政需要額が個別算定経費（地域振興費）や合併特例債などの公債費の増などにより４０５百万円の大幅な増加となったため，前年度から０．０２ポイント減の０．５２なった。今後については，工業団地の開発などが予定されていることから，企業誘致による法人住民税の増や，雇用促進による市民税の増を図り本指数の向上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116417</xdr:rowOff>
    </xdr:to>
    <xdr:cxnSp macro="">
      <xdr:nvCxnSpPr>
        <xdr:cNvPr id="68" name="直線コネクタ 67"/>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7" name="直線コネクタ 76"/>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経常収支比率は分母</a:t>
          </a:r>
          <a:r>
            <a:rPr kumimoji="1" lang="en-US" altLang="ja-JP" sz="1300">
              <a:latin typeface="ＭＳ Ｐゴシック"/>
            </a:rPr>
            <a:t>(</a:t>
          </a:r>
          <a:r>
            <a:rPr kumimoji="1" lang="ja-JP" altLang="en-US" sz="1300">
              <a:latin typeface="ＭＳ Ｐゴシック"/>
            </a:rPr>
            <a:t>経常一般財源</a:t>
          </a:r>
          <a:r>
            <a:rPr kumimoji="1" lang="en-US" altLang="ja-JP" sz="1300">
              <a:latin typeface="ＭＳ Ｐゴシック"/>
            </a:rPr>
            <a:t>)</a:t>
          </a:r>
          <a:r>
            <a:rPr kumimoji="1" lang="ja-JP" altLang="en-US" sz="1300">
              <a:latin typeface="ＭＳ Ｐゴシック"/>
            </a:rPr>
            <a:t>が，地方消費税交付金や普通交付税の減などにより前年度から２３８百万円減少し，分子</a:t>
          </a:r>
          <a:r>
            <a:rPr kumimoji="1" lang="en-US" altLang="ja-JP" sz="1300">
              <a:latin typeface="ＭＳ Ｐゴシック"/>
            </a:rPr>
            <a:t>(</a:t>
          </a:r>
          <a:r>
            <a:rPr kumimoji="1" lang="ja-JP" altLang="en-US" sz="1300">
              <a:latin typeface="ＭＳ Ｐゴシック"/>
            </a:rPr>
            <a:t>経常一般歳出</a:t>
          </a:r>
          <a:r>
            <a:rPr kumimoji="1" lang="en-US" altLang="ja-JP" sz="1300">
              <a:latin typeface="ＭＳ Ｐゴシック"/>
            </a:rPr>
            <a:t>)</a:t>
          </a:r>
          <a:r>
            <a:rPr kumimoji="1" lang="ja-JP" altLang="en-US" sz="1300">
              <a:latin typeface="ＭＳ Ｐゴシック"/>
            </a:rPr>
            <a:t>が合併特例債等の元利償還金の増などにより８０百万円増加したことで，前年度と比較して２．２ポイント増の９０．６％となり，類似団体内順位は２２位となった。今後も義務的経費の公債費が増加していくことが予想されることから，公共施設の維持管理費等の物件費や特別会計への繰出金抑制などの経常経費の削減を進め，類似団体内平均値を下回ることを目標と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64</xdr:row>
      <xdr:rowOff>35923</xdr:rowOff>
    </xdr:to>
    <xdr:cxnSp macro="">
      <xdr:nvCxnSpPr>
        <xdr:cNvPr id="133" name="直線コネクタ 132"/>
        <xdr:cNvCxnSpPr/>
      </xdr:nvCxnSpPr>
      <xdr:spPr>
        <a:xfrm>
          <a:off x="4114800" y="10857049"/>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63</xdr:row>
      <xdr:rowOff>55699</xdr:rowOff>
    </xdr:to>
    <xdr:cxnSp macro="">
      <xdr:nvCxnSpPr>
        <xdr:cNvPr id="136" name="直線コネクタ 135"/>
        <xdr:cNvCxnSpPr/>
      </xdr:nvCxnSpPr>
      <xdr:spPr>
        <a:xfrm>
          <a:off x="3225800" y="1068469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62</xdr:row>
      <xdr:rowOff>61685</xdr:rowOff>
    </xdr:to>
    <xdr:cxnSp macro="">
      <xdr:nvCxnSpPr>
        <xdr:cNvPr id="139" name="直線コネクタ 138"/>
        <xdr:cNvCxnSpPr/>
      </xdr:nvCxnSpPr>
      <xdr:spPr>
        <a:xfrm flipV="1">
          <a:off x="2336800" y="106846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61685</xdr:rowOff>
    </xdr:to>
    <xdr:cxnSp macro="">
      <xdr:nvCxnSpPr>
        <xdr:cNvPr id="142" name="直線コネクタ 141"/>
        <xdr:cNvCxnSpPr/>
      </xdr:nvCxnSpPr>
      <xdr:spPr>
        <a:xfrm>
          <a:off x="1447800" y="106019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52" name="円/楕円 151"/>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128650</xdr:rowOff>
    </xdr:from>
    <xdr:ext cx="762000" cy="259045"/>
    <xdr:sp macro="" textlink="">
      <xdr:nvSpPr>
        <xdr:cNvPr id="153" name="財政構造の弾力性該当値テキスト"/>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4" name="円/楕円 153"/>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91276</xdr:rowOff>
    </xdr:from>
    <xdr:ext cx="736600" cy="259045"/>
    <xdr:sp macro="" textlink="">
      <xdr:nvSpPr>
        <xdr:cNvPr id="155" name="テキスト ボックス 154"/>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6" name="円/楕円 155"/>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115768</xdr:rowOff>
    </xdr:from>
    <xdr:ext cx="762000" cy="259045"/>
    <xdr:sp macro="" textlink="">
      <xdr:nvSpPr>
        <xdr:cNvPr id="157" name="テキスト ボックス 156"/>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8" name="円/楕円 157"/>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59" name="テキスト ボックス 158"/>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60" name="円/楕円 159"/>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61" name="テキスト ボックス 16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について，人件費は前年度から１８百万円減少しているものの行政情報ネットワーク事業（機器更新）をはじめとする物件費が１８４百万円増加していることから，前年度と比較して５，８７８円増加してる。現状では類似団体内平均値を２３千円下回る状況ではあるが，ごみ処理や消防業務を一部事務組合で行っているためであり，これらの経費を合計すると人口１人当たりの金額が大幅に増加することとなる。今後については人件費の抑制を継続していくとともに，物件費の削減に市全体で取り組み，現状を維持していくことを目標と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98537</xdr:rowOff>
    </xdr:from>
    <xdr:to>
      <xdr:col>7</xdr:col>
      <xdr:colOff>152400</xdr:colOff>
      <xdr:row>82</xdr:row>
      <xdr:rowOff>155271</xdr:rowOff>
    </xdr:to>
    <xdr:cxnSp macro="">
      <xdr:nvCxnSpPr>
        <xdr:cNvPr id="194" name="直線コネクタ 193"/>
        <xdr:cNvCxnSpPr/>
      </xdr:nvCxnSpPr>
      <xdr:spPr>
        <a:xfrm>
          <a:off x="4114800" y="14157437"/>
          <a:ext cx="8382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57854</xdr:rowOff>
    </xdr:from>
    <xdr:to>
      <xdr:col>6</xdr:col>
      <xdr:colOff>0</xdr:colOff>
      <xdr:row>82</xdr:row>
      <xdr:rowOff>98537</xdr:rowOff>
    </xdr:to>
    <xdr:cxnSp macro="">
      <xdr:nvCxnSpPr>
        <xdr:cNvPr id="197" name="直線コネクタ 196"/>
        <xdr:cNvCxnSpPr/>
      </xdr:nvCxnSpPr>
      <xdr:spPr>
        <a:xfrm>
          <a:off x="3225800" y="14116754"/>
          <a:ext cx="8890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30211</xdr:rowOff>
    </xdr:from>
    <xdr:to>
      <xdr:col>4</xdr:col>
      <xdr:colOff>482600</xdr:colOff>
      <xdr:row>82</xdr:row>
      <xdr:rowOff>57854</xdr:rowOff>
    </xdr:to>
    <xdr:cxnSp macro="">
      <xdr:nvCxnSpPr>
        <xdr:cNvPr id="200" name="直線コネクタ 199"/>
        <xdr:cNvCxnSpPr/>
      </xdr:nvCxnSpPr>
      <xdr:spPr>
        <a:xfrm>
          <a:off x="2336800" y="14089111"/>
          <a:ext cx="889000" cy="2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148352</xdr:rowOff>
    </xdr:from>
    <xdr:to>
      <xdr:col>3</xdr:col>
      <xdr:colOff>279400</xdr:colOff>
      <xdr:row>82</xdr:row>
      <xdr:rowOff>30211</xdr:rowOff>
    </xdr:to>
    <xdr:cxnSp macro="">
      <xdr:nvCxnSpPr>
        <xdr:cNvPr id="203" name="直線コネクタ 202"/>
        <xdr:cNvCxnSpPr/>
      </xdr:nvCxnSpPr>
      <xdr:spPr>
        <a:xfrm>
          <a:off x="1447800" y="14035802"/>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104471</xdr:rowOff>
    </xdr:from>
    <xdr:to>
      <xdr:col>7</xdr:col>
      <xdr:colOff>203200</xdr:colOff>
      <xdr:row>83</xdr:row>
      <xdr:rowOff>34621</xdr:rowOff>
    </xdr:to>
    <xdr:sp macro="" textlink="">
      <xdr:nvSpPr>
        <xdr:cNvPr id="213" name="円/楕円 212"/>
        <xdr:cNvSpPr/>
      </xdr:nvSpPr>
      <xdr:spPr>
        <a:xfrm>
          <a:off x="4902200" y="141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120998</xdr:rowOff>
    </xdr:from>
    <xdr:ext cx="762000" cy="259045"/>
    <xdr:sp macro="" textlink="">
      <xdr:nvSpPr>
        <xdr:cNvPr id="214" name="人件費・物件費等の状況該当値テキスト"/>
        <xdr:cNvSpPr txBox="1"/>
      </xdr:nvSpPr>
      <xdr:spPr>
        <a:xfrm>
          <a:off x="5041900" y="140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47737</xdr:rowOff>
    </xdr:from>
    <xdr:to>
      <xdr:col>6</xdr:col>
      <xdr:colOff>50800</xdr:colOff>
      <xdr:row>82</xdr:row>
      <xdr:rowOff>149337</xdr:rowOff>
    </xdr:to>
    <xdr:sp macro="" textlink="">
      <xdr:nvSpPr>
        <xdr:cNvPr id="215" name="円/楕円 214"/>
        <xdr:cNvSpPr/>
      </xdr:nvSpPr>
      <xdr:spPr>
        <a:xfrm>
          <a:off x="4064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159514</xdr:rowOff>
    </xdr:from>
    <xdr:ext cx="736600" cy="259045"/>
    <xdr:sp macro="" textlink="">
      <xdr:nvSpPr>
        <xdr:cNvPr id="216" name="テキスト ボックス 215"/>
        <xdr:cNvSpPr txBox="1"/>
      </xdr:nvSpPr>
      <xdr:spPr>
        <a:xfrm>
          <a:off x="3733800" y="1387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7054</xdr:rowOff>
    </xdr:from>
    <xdr:to>
      <xdr:col>4</xdr:col>
      <xdr:colOff>533400</xdr:colOff>
      <xdr:row>82</xdr:row>
      <xdr:rowOff>108654</xdr:rowOff>
    </xdr:to>
    <xdr:sp macro="" textlink="">
      <xdr:nvSpPr>
        <xdr:cNvPr id="217" name="円/楕円 216"/>
        <xdr:cNvSpPr/>
      </xdr:nvSpPr>
      <xdr:spPr>
        <a:xfrm>
          <a:off x="3175000" y="140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118831</xdr:rowOff>
    </xdr:from>
    <xdr:ext cx="762000" cy="259045"/>
    <xdr:sp macro="" textlink="">
      <xdr:nvSpPr>
        <xdr:cNvPr id="218" name="テキスト ボックス 217"/>
        <xdr:cNvSpPr txBox="1"/>
      </xdr:nvSpPr>
      <xdr:spPr>
        <a:xfrm>
          <a:off x="2844800" y="138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150861</xdr:rowOff>
    </xdr:from>
    <xdr:to>
      <xdr:col>3</xdr:col>
      <xdr:colOff>330200</xdr:colOff>
      <xdr:row>82</xdr:row>
      <xdr:rowOff>81011</xdr:rowOff>
    </xdr:to>
    <xdr:sp macro="" textlink="">
      <xdr:nvSpPr>
        <xdr:cNvPr id="219" name="円/楕円 218"/>
        <xdr:cNvSpPr/>
      </xdr:nvSpPr>
      <xdr:spPr>
        <a:xfrm>
          <a:off x="2286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91188</xdr:rowOff>
    </xdr:from>
    <xdr:ext cx="762000" cy="259045"/>
    <xdr:sp macro="" textlink="">
      <xdr:nvSpPr>
        <xdr:cNvPr id="220" name="テキスト ボックス 219"/>
        <xdr:cNvSpPr txBox="1"/>
      </xdr:nvSpPr>
      <xdr:spPr>
        <a:xfrm>
          <a:off x="1955800" y="1380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97552</xdr:rowOff>
    </xdr:from>
    <xdr:to>
      <xdr:col>2</xdr:col>
      <xdr:colOff>127000</xdr:colOff>
      <xdr:row>82</xdr:row>
      <xdr:rowOff>27702</xdr:rowOff>
    </xdr:to>
    <xdr:sp macro="" textlink="">
      <xdr:nvSpPr>
        <xdr:cNvPr id="221" name="円/楕円 220"/>
        <xdr:cNvSpPr/>
      </xdr:nvSpPr>
      <xdr:spPr>
        <a:xfrm>
          <a:off x="1397000" y="13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37879</xdr:rowOff>
    </xdr:from>
    <xdr:ext cx="762000" cy="259045"/>
    <xdr:sp macro="" textlink="">
      <xdr:nvSpPr>
        <xdr:cNvPr id="222" name="テキスト ボックス 221"/>
        <xdr:cNvSpPr txBox="1"/>
      </xdr:nvSpPr>
      <xdr:spPr>
        <a:xfrm>
          <a:off x="1066800" y="1375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a:solidFill>
                <a:schemeClr val="dk1"/>
              </a:solidFill>
              <a:effectLst/>
              <a:latin typeface="+mn-ea"/>
              <a:ea typeface="+mn-ea"/>
              <a:cs typeface="+mn-cs"/>
            </a:rPr>
            <a:t>H</a:t>
          </a:r>
          <a:r>
            <a:rPr kumimoji="1" lang="ja-JP" altLang="ja-JP" sz="1300">
              <a:solidFill>
                <a:schemeClr val="dk1"/>
              </a:solidFill>
              <a:effectLst/>
              <a:latin typeface="+mn-ea"/>
              <a:ea typeface="+mn-ea"/>
              <a:cs typeface="+mn-cs"/>
            </a:rPr>
            <a:t>２４年度は国において給与削減が行われたことから</a:t>
          </a:r>
          <a:r>
            <a:rPr kumimoji="1" lang="ja-JP" altLang="en-US" sz="1300">
              <a:solidFill>
                <a:schemeClr val="dk1"/>
              </a:solidFill>
              <a:effectLst/>
              <a:latin typeface="+mn-ea"/>
              <a:ea typeface="+mn-ea"/>
              <a:cs typeface="+mn-cs"/>
            </a:rPr>
            <a:t>１０３．９</a:t>
          </a:r>
          <a:r>
            <a:rPr kumimoji="1" lang="ja-JP" altLang="ja-JP" sz="1300">
              <a:solidFill>
                <a:schemeClr val="dk1"/>
              </a:solidFill>
              <a:effectLst/>
              <a:latin typeface="+mn-ea"/>
              <a:ea typeface="+mn-ea"/>
              <a:cs typeface="+mn-cs"/>
            </a:rPr>
            <a:t>％となった。</a:t>
          </a:r>
          <a:r>
            <a:rPr kumimoji="1" lang="en-US" altLang="ja-JP" sz="1300">
              <a:solidFill>
                <a:schemeClr val="dk1"/>
              </a:solidFill>
              <a:effectLst/>
              <a:latin typeface="+mn-ea"/>
              <a:ea typeface="+mn-ea"/>
              <a:cs typeface="+mn-cs"/>
            </a:rPr>
            <a:t>H</a:t>
          </a:r>
          <a:r>
            <a:rPr kumimoji="1" lang="ja-JP" altLang="en-US" sz="1300">
              <a:solidFill>
                <a:schemeClr val="dk1"/>
              </a:solidFill>
              <a:effectLst/>
              <a:latin typeface="+mn-ea"/>
              <a:ea typeface="+mn-ea"/>
              <a:cs typeface="+mn-cs"/>
            </a:rPr>
            <a:t>２８</a:t>
          </a:r>
          <a:r>
            <a:rPr kumimoji="1" lang="ja-JP" altLang="ja-JP" sz="1300">
              <a:solidFill>
                <a:schemeClr val="dk1"/>
              </a:solidFill>
              <a:effectLst/>
              <a:latin typeface="+mn-ea"/>
              <a:ea typeface="+mn-ea"/>
              <a:cs typeface="+mn-cs"/>
            </a:rPr>
            <a:t>年度においては前年度から０．６</a:t>
          </a:r>
          <a:r>
            <a:rPr kumimoji="1" lang="ja-JP" altLang="en-US" sz="1300">
              <a:solidFill>
                <a:schemeClr val="dk1"/>
              </a:solidFill>
              <a:effectLst/>
              <a:latin typeface="+mn-ea"/>
              <a:ea typeface="+mn-ea"/>
              <a:cs typeface="+mn-cs"/>
            </a:rPr>
            <a:t>ポイント増加</a:t>
          </a:r>
          <a:r>
            <a:rPr kumimoji="1" lang="ja-JP" altLang="ja-JP" sz="1300">
              <a:solidFill>
                <a:schemeClr val="dk1"/>
              </a:solidFill>
              <a:effectLst/>
              <a:latin typeface="+mn-ea"/>
              <a:ea typeface="+mn-ea"/>
              <a:cs typeface="+mn-cs"/>
            </a:rPr>
            <a:t>し</a:t>
          </a:r>
          <a:r>
            <a:rPr kumimoji="1" lang="ja-JP" altLang="en-US" sz="1300">
              <a:solidFill>
                <a:schemeClr val="dk1"/>
              </a:solidFill>
              <a:effectLst/>
              <a:latin typeface="+mn-ea"/>
              <a:ea typeface="+mn-ea"/>
              <a:cs typeface="+mn-cs"/>
            </a:rPr>
            <a:t>９６．９％となったが，</a:t>
          </a:r>
          <a:r>
            <a:rPr kumimoji="1" lang="ja-JP" altLang="ja-JP" sz="1300">
              <a:solidFill>
                <a:schemeClr val="dk1"/>
              </a:solidFill>
              <a:effectLst/>
              <a:latin typeface="+mn-ea"/>
              <a:ea typeface="+mn-ea"/>
              <a:cs typeface="+mn-cs"/>
            </a:rPr>
            <a:t>全国</a:t>
          </a:r>
          <a:r>
            <a:rPr kumimoji="1" lang="ja-JP" altLang="en-US" sz="1300">
              <a:solidFill>
                <a:schemeClr val="dk1"/>
              </a:solidFill>
              <a:effectLst/>
              <a:latin typeface="+mn-ea"/>
              <a:ea typeface="+mn-ea"/>
              <a:cs typeface="+mn-cs"/>
            </a:rPr>
            <a:t>市</a:t>
          </a:r>
          <a:r>
            <a:rPr kumimoji="1" lang="ja-JP" altLang="ja-JP" sz="1300">
              <a:solidFill>
                <a:schemeClr val="dk1"/>
              </a:solidFill>
              <a:effectLst/>
              <a:latin typeface="+mn-ea"/>
              <a:ea typeface="+mn-ea"/>
              <a:cs typeface="+mn-cs"/>
            </a:rPr>
            <a:t>平均</a:t>
          </a:r>
          <a:r>
            <a:rPr kumimoji="1" lang="ja-JP" altLang="en-US" sz="1300">
              <a:solidFill>
                <a:schemeClr val="dk1"/>
              </a:solidFill>
              <a:effectLst/>
              <a:latin typeface="+mn-ea"/>
              <a:ea typeface="+mn-ea"/>
              <a:cs typeface="+mn-cs"/>
            </a:rPr>
            <a:t>を２．２ポイント，類似団体内平均値を０．７ポイント下回る状況である。</a:t>
          </a:r>
          <a:r>
            <a:rPr kumimoji="1" lang="ja-JP" altLang="ja-JP" sz="1300">
              <a:solidFill>
                <a:schemeClr val="dk1"/>
              </a:solidFill>
              <a:effectLst/>
              <a:latin typeface="+mn-ea"/>
              <a:ea typeface="+mn-ea"/>
              <a:cs typeface="+mn-cs"/>
            </a:rPr>
            <a:t>今後も行政改革大綱を基本としてこの水準を維持していく。</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93134</xdr:rowOff>
    </xdr:to>
    <xdr:cxnSp macro="">
      <xdr:nvCxnSpPr>
        <xdr:cNvPr id="256" name="直線コネクタ 255"/>
        <xdr:cNvCxnSpPr/>
      </xdr:nvCxnSpPr>
      <xdr:spPr>
        <a:xfrm>
          <a:off x="16179800" y="142430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93134</xdr:rowOff>
    </xdr:to>
    <xdr:cxnSp macro="">
      <xdr:nvCxnSpPr>
        <xdr:cNvPr id="259" name="直線コネクタ 258"/>
        <xdr:cNvCxnSpPr/>
      </xdr:nvCxnSpPr>
      <xdr:spPr>
        <a:xfrm flipV="1">
          <a:off x="15290800" y="142430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83</xdr:row>
      <xdr:rowOff>93134</xdr:rowOff>
    </xdr:to>
    <xdr:cxnSp macro="">
      <xdr:nvCxnSpPr>
        <xdr:cNvPr id="262" name="直線コネクタ 261"/>
        <xdr:cNvCxnSpPr/>
      </xdr:nvCxnSpPr>
      <xdr:spPr>
        <a:xfrm>
          <a:off x="14401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2822</xdr:rowOff>
    </xdr:to>
    <xdr:cxnSp macro="">
      <xdr:nvCxnSpPr>
        <xdr:cNvPr id="265" name="直線コネクタ 264"/>
        <xdr:cNvCxnSpPr/>
      </xdr:nvCxnSpPr>
      <xdr:spPr>
        <a:xfrm flipV="1">
          <a:off x="13512800" y="14269861"/>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5" name="円/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6"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281" name="円/楕円 280"/>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82" name="テキスト ボックス 281"/>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3" name="円/楕円 282"/>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4" name="テキスト ボックス 283"/>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平成２６年度に策定された行政改革大綱の人員管理計画に基づき新規採用職員数の抑制を進めてきた結果，前年度と比較し職員数６名の減（</a:t>
          </a:r>
          <a:r>
            <a:rPr kumimoji="1" lang="ja-JP" altLang="en-US" sz="1300">
              <a:solidFill>
                <a:schemeClr val="dk1"/>
              </a:solidFill>
              <a:effectLst/>
              <a:latin typeface="+mn-lt"/>
              <a:ea typeface="+mn-ea"/>
              <a:cs typeface="+mn-cs"/>
            </a:rPr>
            <a:t>３５６</a:t>
          </a:r>
          <a:r>
            <a:rPr kumimoji="1" lang="ja-JP" altLang="ja-JP" sz="1300">
              <a:solidFill>
                <a:schemeClr val="dk1"/>
              </a:solidFill>
              <a:effectLst/>
              <a:latin typeface="+mn-lt"/>
              <a:ea typeface="+mn-ea"/>
              <a:cs typeface="+mn-cs"/>
            </a:rPr>
            <a:t>名→３５</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名）となり，人口千人当たり職員数も０．０１人減少している。類似団体平均を</a:t>
          </a:r>
          <a:r>
            <a:rPr kumimoji="1" lang="ja-JP" altLang="en-US" sz="1300">
              <a:solidFill>
                <a:schemeClr val="dk1"/>
              </a:solidFill>
              <a:effectLst/>
              <a:latin typeface="+mn-lt"/>
              <a:ea typeface="+mn-ea"/>
              <a:cs typeface="+mn-cs"/>
            </a:rPr>
            <a:t>１．４５</a:t>
          </a:r>
          <a:r>
            <a:rPr kumimoji="1" lang="ja-JP" altLang="ja-JP" sz="1300">
              <a:solidFill>
                <a:schemeClr val="dk1"/>
              </a:solidFill>
              <a:effectLst/>
              <a:latin typeface="+mn-lt"/>
              <a:ea typeface="+mn-ea"/>
              <a:cs typeface="+mn-cs"/>
            </a:rPr>
            <a:t>名下回る状況であるが全国平均，茨城県平均には及ばないため，それらに数値を近付けるよう職員数の定員管理を継続していく。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140018</xdr:rowOff>
    </xdr:to>
    <xdr:cxnSp macro="">
      <xdr:nvCxnSpPr>
        <xdr:cNvPr id="319" name="直線コネクタ 318"/>
        <xdr:cNvCxnSpPr/>
      </xdr:nvCxnSpPr>
      <xdr:spPr>
        <a:xfrm flipV="1">
          <a:off x="16179800" y="10425006"/>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140018</xdr:rowOff>
    </xdr:from>
    <xdr:to>
      <xdr:col>23</xdr:col>
      <xdr:colOff>406400</xdr:colOff>
      <xdr:row>60</xdr:row>
      <xdr:rowOff>142029</xdr:rowOff>
    </xdr:to>
    <xdr:cxnSp macro="">
      <xdr:nvCxnSpPr>
        <xdr:cNvPr id="322" name="直線コネクタ 321"/>
        <xdr:cNvCxnSpPr/>
      </xdr:nvCxnSpPr>
      <xdr:spPr>
        <a:xfrm flipV="1">
          <a:off x="15290800" y="1042701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142029</xdr:rowOff>
    </xdr:from>
    <xdr:to>
      <xdr:col>22</xdr:col>
      <xdr:colOff>203200</xdr:colOff>
      <xdr:row>60</xdr:row>
      <xdr:rowOff>156104</xdr:rowOff>
    </xdr:to>
    <xdr:cxnSp macro="">
      <xdr:nvCxnSpPr>
        <xdr:cNvPr id="325" name="直線コネクタ 324"/>
        <xdr:cNvCxnSpPr/>
      </xdr:nvCxnSpPr>
      <xdr:spPr>
        <a:xfrm flipV="1">
          <a:off x="14401800" y="1042902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135996</xdr:rowOff>
    </xdr:from>
    <xdr:to>
      <xdr:col>21</xdr:col>
      <xdr:colOff>0</xdr:colOff>
      <xdr:row>60</xdr:row>
      <xdr:rowOff>156104</xdr:rowOff>
    </xdr:to>
    <xdr:cxnSp macro="">
      <xdr:nvCxnSpPr>
        <xdr:cNvPr id="328" name="直線コネクタ 327"/>
        <xdr:cNvCxnSpPr/>
      </xdr:nvCxnSpPr>
      <xdr:spPr>
        <a:xfrm>
          <a:off x="13512800" y="104229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38" name="円/楕円 337"/>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39"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89218</xdr:rowOff>
    </xdr:from>
    <xdr:to>
      <xdr:col>23</xdr:col>
      <xdr:colOff>457200</xdr:colOff>
      <xdr:row>61</xdr:row>
      <xdr:rowOff>19368</xdr:rowOff>
    </xdr:to>
    <xdr:sp macro="" textlink="">
      <xdr:nvSpPr>
        <xdr:cNvPr id="340" name="円/楕円 339"/>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29545</xdr:rowOff>
    </xdr:from>
    <xdr:ext cx="736600" cy="259045"/>
    <xdr:sp macro="" textlink="">
      <xdr:nvSpPr>
        <xdr:cNvPr id="341" name="テキスト ボックス 340"/>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91229</xdr:rowOff>
    </xdr:from>
    <xdr:to>
      <xdr:col>22</xdr:col>
      <xdr:colOff>254000</xdr:colOff>
      <xdr:row>61</xdr:row>
      <xdr:rowOff>21379</xdr:rowOff>
    </xdr:to>
    <xdr:sp macro="" textlink="">
      <xdr:nvSpPr>
        <xdr:cNvPr id="342" name="円/楕円 341"/>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31556</xdr:rowOff>
    </xdr:from>
    <xdr:ext cx="762000" cy="259045"/>
    <xdr:sp macro="" textlink="">
      <xdr:nvSpPr>
        <xdr:cNvPr id="343" name="テキスト ボックス 342"/>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105304</xdr:rowOff>
    </xdr:from>
    <xdr:to>
      <xdr:col>21</xdr:col>
      <xdr:colOff>50800</xdr:colOff>
      <xdr:row>61</xdr:row>
      <xdr:rowOff>35454</xdr:rowOff>
    </xdr:to>
    <xdr:sp macro="" textlink="">
      <xdr:nvSpPr>
        <xdr:cNvPr id="344" name="円/楕円 343"/>
        <xdr:cNvSpPr/>
      </xdr:nvSpPr>
      <xdr:spPr>
        <a:xfrm>
          <a:off x="14351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45631</xdr:rowOff>
    </xdr:from>
    <xdr:ext cx="762000" cy="259045"/>
    <xdr:sp macro="" textlink="">
      <xdr:nvSpPr>
        <xdr:cNvPr id="345" name="テキスト ボックス 344"/>
        <xdr:cNvSpPr txBox="1"/>
      </xdr:nvSpPr>
      <xdr:spPr>
        <a:xfrm>
          <a:off x="14020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85196</xdr:rowOff>
    </xdr:from>
    <xdr:to>
      <xdr:col>19</xdr:col>
      <xdr:colOff>533400</xdr:colOff>
      <xdr:row>61</xdr:row>
      <xdr:rowOff>15346</xdr:rowOff>
    </xdr:to>
    <xdr:sp macro="" textlink="">
      <xdr:nvSpPr>
        <xdr:cNvPr id="346" name="円/楕円 345"/>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25523</xdr:rowOff>
    </xdr:from>
    <xdr:ext cx="762000" cy="259045"/>
    <xdr:sp macro="" textlink="">
      <xdr:nvSpPr>
        <xdr:cNvPr id="347" name="テキスト ボックス 346"/>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２５年度と</a:t>
          </a:r>
          <a:r>
            <a:rPr kumimoji="1" lang="en-US" altLang="ja-JP" sz="1300">
              <a:latin typeface="ＭＳ Ｐゴシック"/>
            </a:rPr>
            <a:t>H</a:t>
          </a:r>
          <a:r>
            <a:rPr kumimoji="1" lang="ja-JP" altLang="en-US" sz="1300">
              <a:latin typeface="ＭＳ Ｐゴシック"/>
            </a:rPr>
            <a:t>２８年度の単年度比率を比較すると，算定分子において合併特例債及び臨時財政対策債の償還額の増が主な要因となり９１百万円増加しているとともに，算定分母が臨時財政対策債発行可能額の減が主な要因となり５６６百万円減少したことにより，単年度比率は１．１５ポイント増加し，実質公債費比率は前年度と比較して０．４ポイント増加の６．９％となった。今後も合併特例債等の地方債発行が見込まれることから，これまでと同様に起債許可団体とならないよう１７％を上限として計画的かつ長期的な借入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12095</xdr:rowOff>
    </xdr:from>
    <xdr:to>
      <xdr:col>24</xdr:col>
      <xdr:colOff>558800</xdr:colOff>
      <xdr:row>40</xdr:row>
      <xdr:rowOff>58057</xdr:rowOff>
    </xdr:to>
    <xdr:cxnSp macro="">
      <xdr:nvCxnSpPr>
        <xdr:cNvPr id="383" name="直線コネクタ 382"/>
        <xdr:cNvCxnSpPr/>
      </xdr:nvCxnSpPr>
      <xdr:spPr>
        <a:xfrm>
          <a:off x="16179800" y="687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40</xdr:row>
      <xdr:rowOff>23585</xdr:rowOff>
    </xdr:to>
    <xdr:cxnSp macro="">
      <xdr:nvCxnSpPr>
        <xdr:cNvPr id="386" name="直線コネクタ 385"/>
        <xdr:cNvCxnSpPr/>
      </xdr:nvCxnSpPr>
      <xdr:spPr>
        <a:xfrm flipV="1">
          <a:off x="15290800" y="68700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138491</xdr:rowOff>
    </xdr:to>
    <xdr:cxnSp macro="">
      <xdr:nvCxnSpPr>
        <xdr:cNvPr id="389" name="直線コネクタ 388"/>
        <xdr:cNvCxnSpPr/>
      </xdr:nvCxnSpPr>
      <xdr:spPr>
        <a:xfrm flipV="1">
          <a:off x="14401800" y="68815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41</xdr:row>
      <xdr:rowOff>70455</xdr:rowOff>
    </xdr:to>
    <xdr:cxnSp macro="">
      <xdr:nvCxnSpPr>
        <xdr:cNvPr id="392" name="直線コネクタ 391"/>
        <xdr:cNvCxnSpPr/>
      </xdr:nvCxnSpPr>
      <xdr:spPr>
        <a:xfrm flipV="1">
          <a:off x="13512800" y="699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402" name="円/楕円 401"/>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403"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132745</xdr:rowOff>
    </xdr:from>
    <xdr:to>
      <xdr:col>23</xdr:col>
      <xdr:colOff>457200</xdr:colOff>
      <xdr:row>40</xdr:row>
      <xdr:rowOff>62895</xdr:rowOff>
    </xdr:to>
    <xdr:sp macro="" textlink="">
      <xdr:nvSpPr>
        <xdr:cNvPr id="404" name="円/楕円 403"/>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73072</xdr:rowOff>
    </xdr:from>
    <xdr:ext cx="736600" cy="259045"/>
    <xdr:sp macro="" textlink="">
      <xdr:nvSpPr>
        <xdr:cNvPr id="405" name="テキスト ボックス 404"/>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406" name="円/楕円 405"/>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407" name="テキスト ボックス 40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08" name="円/楕円 407"/>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09" name="テキスト ボックス 408"/>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0" name="円/楕円 409"/>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1" name="テキスト ボックス 410"/>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の算定分子において地方債現在高を主とした将来負担が前年度から２９３百万円増加しているが，充当可能財源等の充当可能基金及び基準財政需要額算入見込額が前年度から６７２百万円の大幅な増加となったため将来負担比率が前年度と比較して２．６ポイント減少している。今後は小学校統合事業をはじめとした地方債の発行が予定されており，将来負担比率が増加していく見込みであることから，基準財政需要額に算定される有利な地方債を活用し，急激な上昇を抑え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14</xdr:row>
      <xdr:rowOff>144103</xdr:rowOff>
    </xdr:to>
    <xdr:cxnSp macro="">
      <xdr:nvCxnSpPr>
        <xdr:cNvPr id="445" name="直線コネクタ 444"/>
        <xdr:cNvCxnSpPr/>
      </xdr:nvCxnSpPr>
      <xdr:spPr>
        <a:xfrm flipV="1">
          <a:off x="16179800" y="2523490"/>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6"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144103</xdr:rowOff>
    </xdr:from>
    <xdr:to>
      <xdr:col>23</xdr:col>
      <xdr:colOff>406400</xdr:colOff>
      <xdr:row>14</xdr:row>
      <xdr:rowOff>153755</xdr:rowOff>
    </xdr:to>
    <xdr:cxnSp macro="">
      <xdr:nvCxnSpPr>
        <xdr:cNvPr id="448" name="直線コネクタ 447"/>
        <xdr:cNvCxnSpPr/>
      </xdr:nvCxnSpPr>
      <xdr:spPr>
        <a:xfrm flipV="1">
          <a:off x="15290800" y="25444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0" name="テキスト ボックス 449"/>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78952</xdr:rowOff>
    </xdr:from>
    <xdr:to>
      <xdr:col>22</xdr:col>
      <xdr:colOff>203200</xdr:colOff>
      <xdr:row>14</xdr:row>
      <xdr:rowOff>153755</xdr:rowOff>
    </xdr:to>
    <xdr:cxnSp macro="">
      <xdr:nvCxnSpPr>
        <xdr:cNvPr id="451" name="直線コネクタ 450"/>
        <xdr:cNvCxnSpPr/>
      </xdr:nvCxnSpPr>
      <xdr:spPr>
        <a:xfrm>
          <a:off x="14401800" y="247925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78952</xdr:rowOff>
    </xdr:from>
    <xdr:to>
      <xdr:col>21</xdr:col>
      <xdr:colOff>0</xdr:colOff>
      <xdr:row>15</xdr:row>
      <xdr:rowOff>69977</xdr:rowOff>
    </xdr:to>
    <xdr:cxnSp macro="">
      <xdr:nvCxnSpPr>
        <xdr:cNvPr id="454" name="直線コネクタ 453"/>
        <xdr:cNvCxnSpPr/>
      </xdr:nvCxnSpPr>
      <xdr:spPr>
        <a:xfrm flipV="1">
          <a:off x="13512800" y="2479252"/>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64" name="円/楕円 463"/>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88917</xdr:rowOff>
    </xdr:from>
    <xdr:ext cx="762000" cy="259045"/>
    <xdr:sp macro="" textlink="">
      <xdr:nvSpPr>
        <xdr:cNvPr id="465"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93303</xdr:rowOff>
    </xdr:from>
    <xdr:to>
      <xdr:col>23</xdr:col>
      <xdr:colOff>457200</xdr:colOff>
      <xdr:row>15</xdr:row>
      <xdr:rowOff>23453</xdr:rowOff>
    </xdr:to>
    <xdr:sp macro="" textlink="">
      <xdr:nvSpPr>
        <xdr:cNvPr id="466" name="円/楕円 465"/>
        <xdr:cNvSpPr/>
      </xdr:nvSpPr>
      <xdr:spPr>
        <a:xfrm>
          <a:off x="16129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33630</xdr:rowOff>
    </xdr:from>
    <xdr:ext cx="736600" cy="259045"/>
    <xdr:sp macro="" textlink="">
      <xdr:nvSpPr>
        <xdr:cNvPr id="467" name="テキスト ボックス 466"/>
        <xdr:cNvSpPr txBox="1"/>
      </xdr:nvSpPr>
      <xdr:spPr>
        <a:xfrm>
          <a:off x="15798800" y="226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102955</xdr:rowOff>
    </xdr:from>
    <xdr:to>
      <xdr:col>22</xdr:col>
      <xdr:colOff>254000</xdr:colOff>
      <xdr:row>15</xdr:row>
      <xdr:rowOff>33105</xdr:rowOff>
    </xdr:to>
    <xdr:sp macro="" textlink="">
      <xdr:nvSpPr>
        <xdr:cNvPr id="468" name="円/楕円 467"/>
        <xdr:cNvSpPr/>
      </xdr:nvSpPr>
      <xdr:spPr>
        <a:xfrm>
          <a:off x="15240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43282</xdr:rowOff>
    </xdr:from>
    <xdr:ext cx="762000" cy="259045"/>
    <xdr:sp macro="" textlink="">
      <xdr:nvSpPr>
        <xdr:cNvPr id="469" name="テキスト ボックス 468"/>
        <xdr:cNvSpPr txBox="1"/>
      </xdr:nvSpPr>
      <xdr:spPr>
        <a:xfrm>
          <a:off x="14909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28152</xdr:rowOff>
    </xdr:from>
    <xdr:to>
      <xdr:col>21</xdr:col>
      <xdr:colOff>50800</xdr:colOff>
      <xdr:row>14</xdr:row>
      <xdr:rowOff>129752</xdr:rowOff>
    </xdr:to>
    <xdr:sp macro="" textlink="">
      <xdr:nvSpPr>
        <xdr:cNvPr id="470" name="円/楕円 469"/>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139929</xdr:rowOff>
    </xdr:from>
    <xdr:ext cx="762000" cy="259045"/>
    <xdr:sp macro="" textlink="">
      <xdr:nvSpPr>
        <xdr:cNvPr id="471" name="テキスト ボックス 470"/>
        <xdr:cNvSpPr txBox="1"/>
      </xdr:nvSpPr>
      <xdr:spPr>
        <a:xfrm>
          <a:off x="14020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19177</xdr:rowOff>
    </xdr:from>
    <xdr:to>
      <xdr:col>19</xdr:col>
      <xdr:colOff>533400</xdr:colOff>
      <xdr:row>15</xdr:row>
      <xdr:rowOff>120777</xdr:rowOff>
    </xdr:to>
    <xdr:sp macro="" textlink="">
      <xdr:nvSpPr>
        <xdr:cNvPr id="472" name="円/楕円 471"/>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130954</xdr:rowOff>
    </xdr:from>
    <xdr:ext cx="762000" cy="259045"/>
    <xdr:sp macro="" textlink="">
      <xdr:nvSpPr>
        <xdr:cNvPr id="473" name="テキスト ボックス 472"/>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人件費は前年度と比較すると職員数６名減</a:t>
          </a:r>
          <a:r>
            <a:rPr kumimoji="1" lang="en-US" altLang="ja-JP" sz="1300">
              <a:latin typeface="ＭＳ Ｐゴシック"/>
            </a:rPr>
            <a:t>(</a:t>
          </a:r>
          <a:r>
            <a:rPr kumimoji="1" lang="ja-JP" altLang="en-US" sz="1300">
              <a:latin typeface="ＭＳ Ｐゴシック"/>
            </a:rPr>
            <a:t>３５６人→３５０人</a:t>
          </a:r>
          <a:r>
            <a:rPr kumimoji="1" lang="en-US" altLang="ja-JP" sz="1300">
              <a:latin typeface="ＭＳ Ｐゴシック"/>
            </a:rPr>
            <a:t>)</a:t>
          </a:r>
          <a:r>
            <a:rPr kumimoji="1" lang="ja-JP" altLang="en-US" sz="1300">
              <a:latin typeface="ＭＳ Ｐゴシック"/>
            </a:rPr>
            <a:t>などにより決算額で１８百万円減少したものの，</a:t>
          </a:r>
          <a:r>
            <a:rPr kumimoji="1" lang="ja-JP" altLang="ja-JP" sz="1300">
              <a:solidFill>
                <a:schemeClr val="dk1"/>
              </a:solidFill>
              <a:effectLst/>
              <a:latin typeface="+mn-lt"/>
              <a:ea typeface="+mn-ea"/>
              <a:cs typeface="+mn-cs"/>
            </a:rPr>
            <a:t>経常一般財源等</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臨時財政対策債をはじめとし２３８百万円減少したことによって</a:t>
          </a:r>
          <a:r>
            <a:rPr kumimoji="1" lang="ja-JP" altLang="en-US" sz="1300">
              <a:solidFill>
                <a:schemeClr val="dk1"/>
              </a:solidFill>
              <a:effectLst/>
              <a:latin typeface="+mn-lt"/>
              <a:ea typeface="+mn-ea"/>
              <a:cs typeface="+mn-cs"/>
            </a:rPr>
            <a:t>０．２ポイント増となり，</a:t>
          </a:r>
          <a:r>
            <a:rPr kumimoji="1" lang="ja-JP" altLang="en-US" sz="1300">
              <a:latin typeface="ＭＳ Ｐゴシック"/>
            </a:rPr>
            <a:t>類似団体内平均値を０．２ポイント上回る状況となっている。今後は類似団体内平均値を下回ることを目標とし，人員管理計画に基づき適正な定員管理を継続しながら人件費抑制に努めていく。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162378</xdr:rowOff>
    </xdr:from>
    <xdr:to>
      <xdr:col>7</xdr:col>
      <xdr:colOff>15875</xdr:colOff>
      <xdr:row>36</xdr:row>
      <xdr:rowOff>12700</xdr:rowOff>
    </xdr:to>
    <xdr:cxnSp macro="">
      <xdr:nvCxnSpPr>
        <xdr:cNvPr id="68" name="直線コネクタ 67"/>
        <xdr:cNvCxnSpPr/>
      </xdr:nvCxnSpPr>
      <xdr:spPr>
        <a:xfrm>
          <a:off x="3987800" y="6163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162378</xdr:rowOff>
    </xdr:from>
    <xdr:to>
      <xdr:col>5</xdr:col>
      <xdr:colOff>549275</xdr:colOff>
      <xdr:row>36</xdr:row>
      <xdr:rowOff>23586</xdr:rowOff>
    </xdr:to>
    <xdr:cxnSp macro="">
      <xdr:nvCxnSpPr>
        <xdr:cNvPr id="71" name="直線コネクタ 70"/>
        <xdr:cNvCxnSpPr/>
      </xdr:nvCxnSpPr>
      <xdr:spPr>
        <a:xfrm flipV="1">
          <a:off x="3098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23586</xdr:rowOff>
    </xdr:from>
    <xdr:to>
      <xdr:col>4</xdr:col>
      <xdr:colOff>346075</xdr:colOff>
      <xdr:row>36</xdr:row>
      <xdr:rowOff>67128</xdr:rowOff>
    </xdr:to>
    <xdr:cxnSp macro="">
      <xdr:nvCxnSpPr>
        <xdr:cNvPr id="74" name="直線コネクタ 73"/>
        <xdr:cNvCxnSpPr/>
      </xdr:nvCxnSpPr>
      <xdr:spPr>
        <a:xfrm flipV="1">
          <a:off x="2209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67128</xdr:rowOff>
    </xdr:to>
    <xdr:cxnSp macro="">
      <xdr:nvCxnSpPr>
        <xdr:cNvPr id="77" name="直線コネクタ 76"/>
        <xdr:cNvCxnSpPr/>
      </xdr:nvCxnSpPr>
      <xdr:spPr>
        <a:xfrm>
          <a:off x="1320800" y="6097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105427</xdr:rowOff>
    </xdr:from>
    <xdr:ext cx="762000" cy="259045"/>
    <xdr:sp macro="" textlink="">
      <xdr:nvSpPr>
        <xdr:cNvPr id="88"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9" name="円/楕円 88"/>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26505</xdr:rowOff>
    </xdr:from>
    <xdr:ext cx="736600" cy="259045"/>
    <xdr:sp macro="" textlink="">
      <xdr:nvSpPr>
        <xdr:cNvPr id="90" name="テキスト ボックス 89"/>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1" name="円/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59163</xdr:rowOff>
    </xdr:from>
    <xdr:ext cx="762000" cy="259045"/>
    <xdr:sp macro="" textlink="">
      <xdr:nvSpPr>
        <xdr:cNvPr id="92" name="テキスト ボックス 91"/>
        <xdr:cNvSpPr txBox="1"/>
      </xdr:nvSpPr>
      <xdr:spPr>
        <a:xfrm>
          <a:off x="2717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3" name="円/楕円 92"/>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102705</xdr:rowOff>
    </xdr:from>
    <xdr:ext cx="762000" cy="259045"/>
    <xdr:sp macro="" textlink="">
      <xdr:nvSpPr>
        <xdr:cNvPr id="94" name="テキスト ボックス 93"/>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5" name="円/楕円 94"/>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6" name="テキスト ボックス 95"/>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a:t>
          </a:r>
          <a:r>
            <a:rPr kumimoji="1" lang="ja-JP" altLang="ja-JP" sz="1300">
              <a:solidFill>
                <a:schemeClr val="dk1"/>
              </a:solidFill>
              <a:effectLst/>
              <a:latin typeface="+mn-lt"/>
              <a:ea typeface="+mn-ea"/>
              <a:cs typeface="+mn-cs"/>
            </a:rPr>
            <a:t>前年度と比較して</a:t>
          </a:r>
          <a:r>
            <a:rPr kumimoji="1" lang="ja-JP" altLang="en-US" sz="1300">
              <a:latin typeface="ＭＳ Ｐゴシック"/>
            </a:rPr>
            <a:t>行政情報ネットワーク事業９３百万円（５２百万円→１４５百万円），ふるさと応援寄附金事業委託費６６百万円（３４百万円→１００百万円）増したことが主な要因となって０．５ポイント増加したもの類似団体内平均値を１．２ポイント下回る状況となっている。今後については公共施設等総合管理計画に基づき同類施設の統廃合を進め，類似団体内平均値を上回らないことを目標とす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44450</xdr:rowOff>
    </xdr:to>
    <xdr:cxnSp macro="">
      <xdr:nvCxnSpPr>
        <xdr:cNvPr id="129" name="直線コネクタ 128"/>
        <xdr:cNvCxnSpPr/>
      </xdr:nvCxnSpPr>
      <xdr:spPr>
        <a:xfrm>
          <a:off x="15671800" y="289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16</xdr:row>
      <xdr:rowOff>152400</xdr:rowOff>
    </xdr:to>
    <xdr:cxnSp macro="">
      <xdr:nvCxnSpPr>
        <xdr:cNvPr id="132" name="直線コネクタ 131"/>
        <xdr:cNvCxnSpPr/>
      </xdr:nvCxnSpPr>
      <xdr:spPr>
        <a:xfrm>
          <a:off x="14782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139700</xdr:rowOff>
    </xdr:to>
    <xdr:cxnSp macro="">
      <xdr:nvCxnSpPr>
        <xdr:cNvPr id="135" name="直線コネクタ 134"/>
        <xdr:cNvCxnSpPr/>
      </xdr:nvCxnSpPr>
      <xdr:spPr>
        <a:xfrm>
          <a:off x="13893800" y="280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127000</xdr:rowOff>
    </xdr:to>
    <xdr:cxnSp macro="">
      <xdr:nvCxnSpPr>
        <xdr:cNvPr id="138" name="直線コネクタ 137"/>
        <xdr:cNvCxnSpPr/>
      </xdr:nvCxnSpPr>
      <xdr:spPr>
        <a:xfrm flipV="1">
          <a:off x="13004800" y="280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165100</xdr:rowOff>
    </xdr:from>
    <xdr:to>
      <xdr:col>24</xdr:col>
      <xdr:colOff>82550</xdr:colOff>
      <xdr:row>17</xdr:row>
      <xdr:rowOff>95250</xdr:rowOff>
    </xdr:to>
    <xdr:sp macro="" textlink="">
      <xdr:nvSpPr>
        <xdr:cNvPr id="148" name="円/楕円 147"/>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50" name="円/楕円 149"/>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51" name="テキスト ボックス 15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2" name="円/楕円 151"/>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3" name="テキスト ボックス 15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4" name="円/楕円 153"/>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55" name="テキスト ボックス 154"/>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6" name="円/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障害者自立支援給付事業が前年度から４８百万円増となったことが主な要因となり０．５ポイント増加したものの，類似団体内平均値を０．９ポイント下回り，類似団体内順位が１１位となっている。扶助費については国の制度に基づく支出が大半を占めることから，審査事務の適正化を図り増加を最小限に抑えていく方針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69850</xdr:rowOff>
    </xdr:to>
    <xdr:cxnSp macro="">
      <xdr:nvCxnSpPr>
        <xdr:cNvPr id="190" name="直線コネクタ 189"/>
        <xdr:cNvCxnSpPr/>
      </xdr:nvCxnSpPr>
      <xdr:spPr>
        <a:xfrm>
          <a:off x="3987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146050</xdr:rowOff>
    </xdr:to>
    <xdr:cxnSp macro="">
      <xdr:nvCxnSpPr>
        <xdr:cNvPr id="193" name="直線コネクタ 192"/>
        <xdr:cNvCxnSpPr/>
      </xdr:nvCxnSpPr>
      <xdr:spPr>
        <a:xfrm>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88900</xdr:rowOff>
    </xdr:to>
    <xdr:cxnSp macro="">
      <xdr:nvCxnSpPr>
        <xdr:cNvPr id="196" name="直線コネクタ 195"/>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127000</xdr:rowOff>
    </xdr:to>
    <xdr:cxnSp macro="">
      <xdr:nvCxnSpPr>
        <xdr:cNvPr id="199" name="直線コネクタ 198"/>
        <xdr:cNvCxnSpPr/>
      </xdr:nvCxnSpPr>
      <xdr:spPr>
        <a:xfrm flipV="1">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3" name="円/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4" name="テキスト ボックス 213"/>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7" name="円/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8" name="テキスト ボックス 21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その他については，国民健康保険特別会計への繰出金が前年度から１６３百万円減少</a:t>
          </a:r>
          <a:r>
            <a:rPr kumimoji="1" lang="en-US" altLang="ja-JP" sz="1200">
              <a:latin typeface="ＭＳ Ｐゴシック"/>
            </a:rPr>
            <a:t>(</a:t>
          </a:r>
          <a:r>
            <a:rPr kumimoji="1" lang="ja-JP" altLang="en-US" sz="1200">
              <a:latin typeface="ＭＳ Ｐゴシック"/>
            </a:rPr>
            <a:t>７３３百万円→５７０百万円</a:t>
          </a:r>
          <a:r>
            <a:rPr kumimoji="1" lang="en-US" altLang="ja-JP" sz="1200">
              <a:latin typeface="ＭＳ Ｐゴシック"/>
            </a:rPr>
            <a:t>)</a:t>
          </a:r>
          <a:r>
            <a:rPr kumimoji="1" lang="ja-JP" altLang="en-US" sz="1200">
              <a:latin typeface="ＭＳ Ｐゴシック"/>
            </a:rPr>
            <a:t>したことが主な要因となって０．８ポイントの減少となったものの，類似団体内平均値を４．５ポイント上回る状況となっている。今後も高齢化にともなって国民健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88900</xdr:rowOff>
    </xdr:from>
    <xdr:to>
      <xdr:col>24</xdr:col>
      <xdr:colOff>31750</xdr:colOff>
      <xdr:row>59</xdr:row>
      <xdr:rowOff>165100</xdr:rowOff>
    </xdr:to>
    <xdr:cxnSp macro="">
      <xdr:nvCxnSpPr>
        <xdr:cNvPr id="255" name="直線コネクタ 254"/>
        <xdr:cNvCxnSpPr/>
      </xdr:nvCxnSpPr>
      <xdr:spPr>
        <a:xfrm flipV="1">
          <a:off x="15671800" y="1020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165100</xdr:rowOff>
    </xdr:to>
    <xdr:cxnSp macro="">
      <xdr:nvCxnSpPr>
        <xdr:cNvPr id="258" name="直線コネクタ 257"/>
        <xdr:cNvCxnSpPr/>
      </xdr:nvCxnSpPr>
      <xdr:spPr>
        <a:xfrm>
          <a:off x="14782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50800</xdr:rowOff>
    </xdr:to>
    <xdr:cxnSp macro="">
      <xdr:nvCxnSpPr>
        <xdr:cNvPr id="261" name="直線コネクタ 260"/>
        <xdr:cNvCxnSpPr/>
      </xdr:nvCxnSpPr>
      <xdr:spPr>
        <a:xfrm flipV="1">
          <a:off x="13893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50800</xdr:rowOff>
    </xdr:to>
    <xdr:cxnSp macro="">
      <xdr:nvCxnSpPr>
        <xdr:cNvPr id="264" name="直線コネクタ 263"/>
        <xdr:cNvCxnSpPr/>
      </xdr:nvCxnSpPr>
      <xdr:spPr>
        <a:xfrm>
          <a:off x="13004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38100</xdr:rowOff>
    </xdr:from>
    <xdr:to>
      <xdr:col>24</xdr:col>
      <xdr:colOff>82550</xdr:colOff>
      <xdr:row>59</xdr:row>
      <xdr:rowOff>139700</xdr:rowOff>
    </xdr:to>
    <xdr:sp macro="" textlink="">
      <xdr:nvSpPr>
        <xdr:cNvPr id="274" name="円/楕円 273"/>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10177</xdr:rowOff>
    </xdr:from>
    <xdr:ext cx="762000" cy="259045"/>
    <xdr:sp macro="" textlink="">
      <xdr:nvSpPr>
        <xdr:cNvPr id="275"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114300</xdr:rowOff>
    </xdr:from>
    <xdr:to>
      <xdr:col>22</xdr:col>
      <xdr:colOff>615950</xdr:colOff>
      <xdr:row>60</xdr:row>
      <xdr:rowOff>44450</xdr:rowOff>
    </xdr:to>
    <xdr:sp macro="" textlink="">
      <xdr:nvSpPr>
        <xdr:cNvPr id="276" name="円/楕円 275"/>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29227</xdr:rowOff>
    </xdr:from>
    <xdr:ext cx="736600" cy="259045"/>
    <xdr:sp macro="" textlink="">
      <xdr:nvSpPr>
        <xdr:cNvPr id="277" name="テキスト ボックス 276"/>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8" name="円/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79" name="テキスト ボックス 278"/>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0</xdr:rowOff>
    </xdr:from>
    <xdr:to>
      <xdr:col>20</xdr:col>
      <xdr:colOff>209550</xdr:colOff>
      <xdr:row>59</xdr:row>
      <xdr:rowOff>101600</xdr:rowOff>
    </xdr:to>
    <xdr:sp macro="" textlink="">
      <xdr:nvSpPr>
        <xdr:cNvPr id="280" name="円/楕円 279"/>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81" name="テキスト ボックス 280"/>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82" name="円/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ついては決算額が前年度から２５３百万円減少し，経常経費充当一般財源等も２０百万円減少しているが，経常一般財源等が臨時財政対策債をはじめとし２３８百万円減少したことによって，０．２ポイントの増加となった。比率が全国平均や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129286</xdr:rowOff>
    </xdr:to>
    <xdr:cxnSp macro="">
      <xdr:nvCxnSpPr>
        <xdr:cNvPr id="313" name="直線コネクタ 312"/>
        <xdr:cNvCxnSpPr/>
      </xdr:nvCxnSpPr>
      <xdr:spPr>
        <a:xfrm>
          <a:off x="15671800" y="64637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120142</xdr:rowOff>
    </xdr:to>
    <xdr:cxnSp macro="">
      <xdr:nvCxnSpPr>
        <xdr:cNvPr id="316" name="直線コネクタ 315"/>
        <xdr:cNvCxnSpPr/>
      </xdr:nvCxnSpPr>
      <xdr:spPr>
        <a:xfrm>
          <a:off x="14782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156718</xdr:rowOff>
    </xdr:to>
    <xdr:cxnSp macro="">
      <xdr:nvCxnSpPr>
        <xdr:cNvPr id="319" name="直線コネクタ 318"/>
        <xdr:cNvCxnSpPr/>
      </xdr:nvCxnSpPr>
      <xdr:spPr>
        <a:xfrm flipV="1">
          <a:off x="13893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156718</xdr:rowOff>
    </xdr:to>
    <xdr:cxnSp macro="">
      <xdr:nvCxnSpPr>
        <xdr:cNvPr id="322" name="直線コネクタ 321"/>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32" name="円/楕円 331"/>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33"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34" name="円/楕円 33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35" name="テキスト ボックス 33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6" name="円/楕円 335"/>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7" name="テキスト ボックス 336"/>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38" name="円/楕円 337"/>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39" name="テキスト ボックス 338"/>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40" name="円/楕円 339"/>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41" name="テキスト ボックス 340"/>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は前年度と比較して，合併特例債償還額が新庁舎建設等に係る元金償還が開始となったことにより１３５百万円（３４０百万円→４７５百万円），臨時財政対策債償還額が５１百万円（６５７百万円→７０８百万円）の増となったことにより１．６ポイント増加したものの，類似団体内平均値を５．３ポイント下回る状況とな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159004</xdr:rowOff>
    </xdr:to>
    <xdr:cxnSp macro="">
      <xdr:nvCxnSpPr>
        <xdr:cNvPr id="371" name="直線コネクタ 370"/>
        <xdr:cNvCxnSpPr/>
      </xdr:nvCxnSpPr>
      <xdr:spPr>
        <a:xfrm>
          <a:off x="3987800" y="131160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85852</xdr:rowOff>
    </xdr:to>
    <xdr:cxnSp macro="">
      <xdr:nvCxnSpPr>
        <xdr:cNvPr id="374" name="直線コネクタ 373"/>
        <xdr:cNvCxnSpPr/>
      </xdr:nvCxnSpPr>
      <xdr:spPr>
        <a:xfrm>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62992</xdr:rowOff>
    </xdr:to>
    <xdr:cxnSp macro="">
      <xdr:nvCxnSpPr>
        <xdr:cNvPr id="377" name="直線コネクタ 376"/>
        <xdr:cNvCxnSpPr/>
      </xdr:nvCxnSpPr>
      <xdr:spPr>
        <a:xfrm>
          <a:off x="2209800" y="13047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17272</xdr:rowOff>
    </xdr:to>
    <xdr:cxnSp macro="">
      <xdr:nvCxnSpPr>
        <xdr:cNvPr id="380" name="直線コネクタ 379"/>
        <xdr:cNvCxnSpPr/>
      </xdr:nvCxnSpPr>
      <xdr:spPr>
        <a:xfrm>
          <a:off x="1320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90" name="円/楕円 389"/>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91"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92" name="円/楕円 391"/>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93" name="テキスト ボックス 392"/>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94" name="円/楕円 393"/>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95" name="テキスト ボックス 394"/>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96" name="円/楕円 395"/>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97" name="テキスト ボックス 396"/>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98" name="円/楕円 397"/>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99" name="テキスト ボックス 398"/>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前年度から０．６ポイント増の７７．４％となり，類似団体内順位は４９位から３２位となっている。この主な要因は扶助費が４７百万円，物件費が３３百万円増加しているためである。今後については経常収支比率に占める割合が高い人件費や繰出金を中心に改善等を図り，類似団体内平均値を目標とす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149861</xdr:rowOff>
    </xdr:to>
    <xdr:cxnSp macro="">
      <xdr:nvCxnSpPr>
        <xdr:cNvPr id="428" name="直線コネクタ 427"/>
        <xdr:cNvCxnSpPr/>
      </xdr:nvCxnSpPr>
      <xdr:spPr>
        <a:xfrm>
          <a:off x="15671800" y="136601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115570</xdr:rowOff>
    </xdr:to>
    <xdr:cxnSp macro="">
      <xdr:nvCxnSpPr>
        <xdr:cNvPr id="431" name="直線コネクタ 430"/>
        <xdr:cNvCxnSpPr/>
      </xdr:nvCxnSpPr>
      <xdr:spPr>
        <a:xfrm>
          <a:off x="14782800" y="13545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64136</xdr:rowOff>
    </xdr:to>
    <xdr:cxnSp macro="">
      <xdr:nvCxnSpPr>
        <xdr:cNvPr id="434" name="直線コネクタ 433"/>
        <xdr:cNvCxnSpPr/>
      </xdr:nvCxnSpPr>
      <xdr:spPr>
        <a:xfrm flipV="1">
          <a:off x="13893800" y="135458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64136</xdr:rowOff>
    </xdr:to>
    <xdr:cxnSp macro="">
      <xdr:nvCxnSpPr>
        <xdr:cNvPr id="437" name="直線コネクタ 436"/>
        <xdr:cNvCxnSpPr/>
      </xdr:nvCxnSpPr>
      <xdr:spPr>
        <a:xfrm>
          <a:off x="13004800" y="13557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99061</xdr:rowOff>
    </xdr:from>
    <xdr:to>
      <xdr:col>24</xdr:col>
      <xdr:colOff>82550</xdr:colOff>
      <xdr:row>80</xdr:row>
      <xdr:rowOff>29211</xdr:rowOff>
    </xdr:to>
    <xdr:sp macro="" textlink="">
      <xdr:nvSpPr>
        <xdr:cNvPr id="447" name="円/楕円 446"/>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71138</xdr:rowOff>
    </xdr:from>
    <xdr:ext cx="762000" cy="259045"/>
    <xdr:sp macro="" textlink="">
      <xdr:nvSpPr>
        <xdr:cNvPr id="448" name="公債費以外該当値テキスト"/>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49" name="円/楕円 448"/>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0" name="テキスト ボックス 449"/>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1" name="円/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52" name="テキスト ボックス 45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13336</xdr:rowOff>
    </xdr:from>
    <xdr:to>
      <xdr:col>20</xdr:col>
      <xdr:colOff>209550</xdr:colOff>
      <xdr:row>79</xdr:row>
      <xdr:rowOff>114936</xdr:rowOff>
    </xdr:to>
    <xdr:sp macro="" textlink="">
      <xdr:nvSpPr>
        <xdr:cNvPr id="453" name="円/楕円 452"/>
        <xdr:cNvSpPr/>
      </xdr:nvSpPr>
      <xdr:spPr>
        <a:xfrm>
          <a:off x="13843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99713</xdr:rowOff>
    </xdr:from>
    <xdr:ext cx="762000" cy="259045"/>
    <xdr:sp macro="" textlink="">
      <xdr:nvSpPr>
        <xdr:cNvPr id="454" name="テキスト ボックス 453"/>
        <xdr:cNvSpPr txBox="1"/>
      </xdr:nvSpPr>
      <xdr:spPr>
        <a:xfrm>
          <a:off x="13512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133350</xdr:rowOff>
    </xdr:from>
    <xdr:to>
      <xdr:col>19</xdr:col>
      <xdr:colOff>6350</xdr:colOff>
      <xdr:row>79</xdr:row>
      <xdr:rowOff>63500</xdr:rowOff>
    </xdr:to>
    <xdr:sp macro="" textlink="">
      <xdr:nvSpPr>
        <xdr:cNvPr id="455" name="円/楕円 454"/>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48277</xdr:rowOff>
    </xdr:from>
    <xdr:ext cx="762000" cy="259045"/>
    <xdr:sp macro="" textlink="">
      <xdr:nvSpPr>
        <xdr:cNvPr id="456" name="テキスト ボックス 455"/>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茨城県稲敷市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74003</xdr:rowOff>
    </xdr:from>
    <xdr:to>
      <xdr:col>4</xdr:col>
      <xdr:colOff>1117600</xdr:colOff>
      <xdr:row>16</xdr:row>
      <xdr:rowOff>118142</xdr:rowOff>
    </xdr:to>
    <xdr:cxnSp macro="">
      <xdr:nvCxnSpPr>
        <xdr:cNvPr id="50" name="直線コネクタ 49"/>
        <xdr:cNvCxnSpPr/>
      </xdr:nvCxnSpPr>
      <xdr:spPr bwMode="auto">
        <a:xfrm flipV="1">
          <a:off x="5003800" y="2864828"/>
          <a:ext cx="647700" cy="4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85223</xdr:rowOff>
    </xdr:from>
    <xdr:to>
      <xdr:col>4</xdr:col>
      <xdr:colOff>469900</xdr:colOff>
      <xdr:row>16</xdr:row>
      <xdr:rowOff>118142</xdr:rowOff>
    </xdr:to>
    <xdr:cxnSp macro="">
      <xdr:nvCxnSpPr>
        <xdr:cNvPr id="53" name="直線コネクタ 52"/>
        <xdr:cNvCxnSpPr/>
      </xdr:nvCxnSpPr>
      <xdr:spPr bwMode="auto">
        <a:xfrm>
          <a:off x="4305300" y="2876048"/>
          <a:ext cx="698500" cy="3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85223</xdr:rowOff>
    </xdr:from>
    <xdr:to>
      <xdr:col>3</xdr:col>
      <xdr:colOff>904875</xdr:colOff>
      <xdr:row>16</xdr:row>
      <xdr:rowOff>135973</xdr:rowOff>
    </xdr:to>
    <xdr:cxnSp macro="">
      <xdr:nvCxnSpPr>
        <xdr:cNvPr id="56" name="直線コネクタ 55"/>
        <xdr:cNvCxnSpPr/>
      </xdr:nvCxnSpPr>
      <xdr:spPr bwMode="auto">
        <a:xfrm flipV="1">
          <a:off x="3606800" y="2876048"/>
          <a:ext cx="6985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135973</xdr:rowOff>
    </xdr:from>
    <xdr:to>
      <xdr:col>3</xdr:col>
      <xdr:colOff>206375</xdr:colOff>
      <xdr:row>16</xdr:row>
      <xdr:rowOff>170053</xdr:rowOff>
    </xdr:to>
    <xdr:cxnSp macro="">
      <xdr:nvCxnSpPr>
        <xdr:cNvPr id="59" name="直線コネクタ 58"/>
        <xdr:cNvCxnSpPr/>
      </xdr:nvCxnSpPr>
      <xdr:spPr bwMode="auto">
        <a:xfrm flipV="1">
          <a:off x="2908300" y="2926798"/>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23203</xdr:rowOff>
    </xdr:from>
    <xdr:to>
      <xdr:col>5</xdr:col>
      <xdr:colOff>34925</xdr:colOff>
      <xdr:row>16</xdr:row>
      <xdr:rowOff>124803</xdr:rowOff>
    </xdr:to>
    <xdr:sp macro="" textlink="">
      <xdr:nvSpPr>
        <xdr:cNvPr id="69" name="円/楕円 68"/>
        <xdr:cNvSpPr/>
      </xdr:nvSpPr>
      <xdr:spPr bwMode="auto">
        <a:xfrm>
          <a:off x="5600700" y="281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166730</xdr:rowOff>
    </xdr:from>
    <xdr:ext cx="762000" cy="259045"/>
    <xdr:sp macro="" textlink="">
      <xdr:nvSpPr>
        <xdr:cNvPr id="70" name="人口1人当たり決算額の推移該当値テキスト130"/>
        <xdr:cNvSpPr txBox="1"/>
      </xdr:nvSpPr>
      <xdr:spPr>
        <a:xfrm>
          <a:off x="5740400" y="27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67342</xdr:rowOff>
    </xdr:from>
    <xdr:to>
      <xdr:col>4</xdr:col>
      <xdr:colOff>520700</xdr:colOff>
      <xdr:row>16</xdr:row>
      <xdr:rowOff>168942</xdr:rowOff>
    </xdr:to>
    <xdr:sp macro="" textlink="">
      <xdr:nvSpPr>
        <xdr:cNvPr id="71" name="円/楕円 70"/>
        <xdr:cNvSpPr/>
      </xdr:nvSpPr>
      <xdr:spPr bwMode="auto">
        <a:xfrm>
          <a:off x="4953000" y="285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153719</xdr:rowOff>
    </xdr:from>
    <xdr:ext cx="736600" cy="259045"/>
    <xdr:sp macro="" textlink="">
      <xdr:nvSpPr>
        <xdr:cNvPr id="72" name="テキスト ボックス 71"/>
        <xdr:cNvSpPr txBox="1"/>
      </xdr:nvSpPr>
      <xdr:spPr>
        <a:xfrm>
          <a:off x="4622800" y="294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34423</xdr:rowOff>
    </xdr:from>
    <xdr:to>
      <xdr:col>3</xdr:col>
      <xdr:colOff>955675</xdr:colOff>
      <xdr:row>16</xdr:row>
      <xdr:rowOff>136023</xdr:rowOff>
    </xdr:to>
    <xdr:sp macro="" textlink="">
      <xdr:nvSpPr>
        <xdr:cNvPr id="73" name="円/楕円 72"/>
        <xdr:cNvSpPr/>
      </xdr:nvSpPr>
      <xdr:spPr bwMode="auto">
        <a:xfrm>
          <a:off x="4254500" y="28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146200</xdr:rowOff>
    </xdr:from>
    <xdr:ext cx="762000" cy="259045"/>
    <xdr:sp macro="" textlink="">
      <xdr:nvSpPr>
        <xdr:cNvPr id="74" name="テキスト ボックス 73"/>
        <xdr:cNvSpPr txBox="1"/>
      </xdr:nvSpPr>
      <xdr:spPr>
        <a:xfrm>
          <a:off x="3924300" y="25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85173</xdr:rowOff>
    </xdr:from>
    <xdr:to>
      <xdr:col>3</xdr:col>
      <xdr:colOff>257175</xdr:colOff>
      <xdr:row>17</xdr:row>
      <xdr:rowOff>15323</xdr:rowOff>
    </xdr:to>
    <xdr:sp macro="" textlink="">
      <xdr:nvSpPr>
        <xdr:cNvPr id="75" name="円/楕円 74"/>
        <xdr:cNvSpPr/>
      </xdr:nvSpPr>
      <xdr:spPr bwMode="auto">
        <a:xfrm>
          <a:off x="3556000" y="287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25500</xdr:rowOff>
    </xdr:from>
    <xdr:ext cx="762000" cy="259045"/>
    <xdr:sp macro="" textlink="">
      <xdr:nvSpPr>
        <xdr:cNvPr id="76" name="テキスト ボックス 75"/>
        <xdr:cNvSpPr txBox="1"/>
      </xdr:nvSpPr>
      <xdr:spPr>
        <a:xfrm>
          <a:off x="3225800" y="264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119253</xdr:rowOff>
    </xdr:from>
    <xdr:to>
      <xdr:col>2</xdr:col>
      <xdr:colOff>692150</xdr:colOff>
      <xdr:row>17</xdr:row>
      <xdr:rowOff>49403</xdr:rowOff>
    </xdr:to>
    <xdr:sp macro="" textlink="">
      <xdr:nvSpPr>
        <xdr:cNvPr id="77" name="円/楕円 76"/>
        <xdr:cNvSpPr/>
      </xdr:nvSpPr>
      <xdr:spPr bwMode="auto">
        <a:xfrm>
          <a:off x="2857500" y="291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34180</xdr:rowOff>
    </xdr:from>
    <xdr:ext cx="762000" cy="259045"/>
    <xdr:sp macro="" textlink="">
      <xdr:nvSpPr>
        <xdr:cNvPr id="78" name="テキスト ボックス 77"/>
        <xdr:cNvSpPr txBox="1"/>
      </xdr:nvSpPr>
      <xdr:spPr>
        <a:xfrm>
          <a:off x="2527300" y="299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80525</xdr:rowOff>
    </xdr:from>
    <xdr:to>
      <xdr:col>4</xdr:col>
      <xdr:colOff>1117600</xdr:colOff>
      <xdr:row>36</xdr:row>
      <xdr:rowOff>113101</xdr:rowOff>
    </xdr:to>
    <xdr:cxnSp macro="">
      <xdr:nvCxnSpPr>
        <xdr:cNvPr id="110" name="直線コネクタ 109"/>
        <xdr:cNvCxnSpPr/>
      </xdr:nvCxnSpPr>
      <xdr:spPr bwMode="auto">
        <a:xfrm flipV="1">
          <a:off x="5003800" y="7033775"/>
          <a:ext cx="6477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113101</xdr:rowOff>
    </xdr:from>
    <xdr:to>
      <xdr:col>4</xdr:col>
      <xdr:colOff>469900</xdr:colOff>
      <xdr:row>36</xdr:row>
      <xdr:rowOff>154432</xdr:rowOff>
    </xdr:to>
    <xdr:cxnSp macro="">
      <xdr:nvCxnSpPr>
        <xdr:cNvPr id="113" name="直線コネクタ 112"/>
        <xdr:cNvCxnSpPr/>
      </xdr:nvCxnSpPr>
      <xdr:spPr bwMode="auto">
        <a:xfrm flipV="1">
          <a:off x="4305300" y="7066351"/>
          <a:ext cx="698500" cy="4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146134</xdr:rowOff>
    </xdr:from>
    <xdr:to>
      <xdr:col>3</xdr:col>
      <xdr:colOff>904875</xdr:colOff>
      <xdr:row>36</xdr:row>
      <xdr:rowOff>154432</xdr:rowOff>
    </xdr:to>
    <xdr:cxnSp macro="">
      <xdr:nvCxnSpPr>
        <xdr:cNvPr id="116" name="直線コネクタ 115"/>
        <xdr:cNvCxnSpPr/>
      </xdr:nvCxnSpPr>
      <xdr:spPr bwMode="auto">
        <a:xfrm>
          <a:off x="3606800" y="7099384"/>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95979</xdr:rowOff>
    </xdr:from>
    <xdr:to>
      <xdr:col>3</xdr:col>
      <xdr:colOff>206375</xdr:colOff>
      <xdr:row>36</xdr:row>
      <xdr:rowOff>146134</xdr:rowOff>
    </xdr:to>
    <xdr:cxnSp macro="">
      <xdr:nvCxnSpPr>
        <xdr:cNvPr id="119" name="直線コネクタ 118"/>
        <xdr:cNvCxnSpPr/>
      </xdr:nvCxnSpPr>
      <xdr:spPr bwMode="auto">
        <a:xfrm>
          <a:off x="2908300" y="7049229"/>
          <a:ext cx="698500" cy="5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29725</xdr:rowOff>
    </xdr:from>
    <xdr:to>
      <xdr:col>5</xdr:col>
      <xdr:colOff>34925</xdr:colOff>
      <xdr:row>36</xdr:row>
      <xdr:rowOff>131325</xdr:rowOff>
    </xdr:to>
    <xdr:sp macro="" textlink="">
      <xdr:nvSpPr>
        <xdr:cNvPr id="129" name="円/楕円 128"/>
        <xdr:cNvSpPr/>
      </xdr:nvSpPr>
      <xdr:spPr bwMode="auto">
        <a:xfrm>
          <a:off x="5600700" y="698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1802</xdr:rowOff>
    </xdr:from>
    <xdr:ext cx="762000" cy="259045"/>
    <xdr:sp macro="" textlink="">
      <xdr:nvSpPr>
        <xdr:cNvPr id="130" name="人口1人当たり決算額の推移該当値テキスト445"/>
        <xdr:cNvSpPr txBox="1"/>
      </xdr:nvSpPr>
      <xdr:spPr>
        <a:xfrm>
          <a:off x="5740400" y="695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62301</xdr:rowOff>
    </xdr:from>
    <xdr:to>
      <xdr:col>4</xdr:col>
      <xdr:colOff>520700</xdr:colOff>
      <xdr:row>36</xdr:row>
      <xdr:rowOff>163901</xdr:rowOff>
    </xdr:to>
    <xdr:sp macro="" textlink="">
      <xdr:nvSpPr>
        <xdr:cNvPr id="131" name="円/楕円 130"/>
        <xdr:cNvSpPr/>
      </xdr:nvSpPr>
      <xdr:spPr bwMode="auto">
        <a:xfrm>
          <a:off x="4953000" y="70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148678</xdr:rowOff>
    </xdr:from>
    <xdr:ext cx="736600" cy="259045"/>
    <xdr:sp macro="" textlink="">
      <xdr:nvSpPr>
        <xdr:cNvPr id="132" name="テキスト ボックス 131"/>
        <xdr:cNvSpPr txBox="1"/>
      </xdr:nvSpPr>
      <xdr:spPr>
        <a:xfrm>
          <a:off x="4622800" y="710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103632</xdr:rowOff>
    </xdr:from>
    <xdr:to>
      <xdr:col>3</xdr:col>
      <xdr:colOff>955675</xdr:colOff>
      <xdr:row>37</xdr:row>
      <xdr:rowOff>33782</xdr:rowOff>
    </xdr:to>
    <xdr:sp macro="" textlink="">
      <xdr:nvSpPr>
        <xdr:cNvPr id="133" name="円/楕円 132"/>
        <xdr:cNvSpPr/>
      </xdr:nvSpPr>
      <xdr:spPr bwMode="auto">
        <a:xfrm>
          <a:off x="4254500" y="705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18559</xdr:rowOff>
    </xdr:from>
    <xdr:ext cx="762000" cy="259045"/>
    <xdr:sp macro="" textlink="">
      <xdr:nvSpPr>
        <xdr:cNvPr id="134" name="テキスト ボックス 133"/>
        <xdr:cNvSpPr txBox="1"/>
      </xdr:nvSpPr>
      <xdr:spPr>
        <a:xfrm>
          <a:off x="3924300" y="714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95334</xdr:rowOff>
    </xdr:from>
    <xdr:to>
      <xdr:col>3</xdr:col>
      <xdr:colOff>257175</xdr:colOff>
      <xdr:row>37</xdr:row>
      <xdr:rowOff>25484</xdr:rowOff>
    </xdr:to>
    <xdr:sp macro="" textlink="">
      <xdr:nvSpPr>
        <xdr:cNvPr id="135" name="円/楕円 134"/>
        <xdr:cNvSpPr/>
      </xdr:nvSpPr>
      <xdr:spPr bwMode="auto">
        <a:xfrm>
          <a:off x="3556000" y="704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10261</xdr:rowOff>
    </xdr:from>
    <xdr:ext cx="762000" cy="259045"/>
    <xdr:sp macro="" textlink="">
      <xdr:nvSpPr>
        <xdr:cNvPr id="136" name="テキスト ボックス 135"/>
        <xdr:cNvSpPr txBox="1"/>
      </xdr:nvSpPr>
      <xdr:spPr>
        <a:xfrm>
          <a:off x="3225800" y="71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45179</xdr:rowOff>
    </xdr:from>
    <xdr:to>
      <xdr:col>2</xdr:col>
      <xdr:colOff>692150</xdr:colOff>
      <xdr:row>36</xdr:row>
      <xdr:rowOff>146779</xdr:rowOff>
    </xdr:to>
    <xdr:sp macro="" textlink="">
      <xdr:nvSpPr>
        <xdr:cNvPr id="137" name="円/楕円 136"/>
        <xdr:cNvSpPr/>
      </xdr:nvSpPr>
      <xdr:spPr bwMode="auto">
        <a:xfrm>
          <a:off x="2857500" y="699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131556</xdr:rowOff>
    </xdr:from>
    <xdr:ext cx="762000" cy="259045"/>
    <xdr:sp macro="" textlink="">
      <xdr:nvSpPr>
        <xdr:cNvPr id="138" name="テキスト ボックス 137"/>
        <xdr:cNvSpPr txBox="1"/>
      </xdr:nvSpPr>
      <xdr:spPr>
        <a:xfrm>
          <a:off x="2527300" y="70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18346</xdr:rowOff>
    </xdr:from>
    <xdr:to>
      <xdr:col>6</xdr:col>
      <xdr:colOff>511175</xdr:colOff>
      <xdr:row>36</xdr:row>
      <xdr:rowOff>30788</xdr:rowOff>
    </xdr:to>
    <xdr:cxnSp macro="">
      <xdr:nvCxnSpPr>
        <xdr:cNvPr id="63" name="直線コネクタ 62"/>
        <xdr:cNvCxnSpPr/>
      </xdr:nvCxnSpPr>
      <xdr:spPr>
        <a:xfrm flipV="1">
          <a:off x="3797300" y="6190546"/>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30788</xdr:rowOff>
    </xdr:from>
    <xdr:to>
      <xdr:col>5</xdr:col>
      <xdr:colOff>358775</xdr:colOff>
      <xdr:row>36</xdr:row>
      <xdr:rowOff>45550</xdr:rowOff>
    </xdr:to>
    <xdr:cxnSp macro="">
      <xdr:nvCxnSpPr>
        <xdr:cNvPr id="66" name="直線コネクタ 65"/>
        <xdr:cNvCxnSpPr/>
      </xdr:nvCxnSpPr>
      <xdr:spPr>
        <a:xfrm flipV="1">
          <a:off x="2908300" y="6202988"/>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31654</xdr:rowOff>
    </xdr:from>
    <xdr:to>
      <xdr:col>4</xdr:col>
      <xdr:colOff>155575</xdr:colOff>
      <xdr:row>36</xdr:row>
      <xdr:rowOff>45550</xdr:rowOff>
    </xdr:to>
    <xdr:cxnSp macro="">
      <xdr:nvCxnSpPr>
        <xdr:cNvPr id="69" name="直線コネクタ 68"/>
        <xdr:cNvCxnSpPr/>
      </xdr:nvCxnSpPr>
      <xdr:spPr>
        <a:xfrm>
          <a:off x="2019300" y="6203854"/>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31654</xdr:rowOff>
    </xdr:from>
    <xdr:to>
      <xdr:col>2</xdr:col>
      <xdr:colOff>638175</xdr:colOff>
      <xdr:row>36</xdr:row>
      <xdr:rowOff>123600</xdr:rowOff>
    </xdr:to>
    <xdr:cxnSp macro="">
      <xdr:nvCxnSpPr>
        <xdr:cNvPr id="72" name="直線コネクタ 71"/>
        <xdr:cNvCxnSpPr/>
      </xdr:nvCxnSpPr>
      <xdr:spPr>
        <a:xfrm flipV="1">
          <a:off x="1130300" y="6203854"/>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138996</xdr:rowOff>
    </xdr:from>
    <xdr:to>
      <xdr:col>6</xdr:col>
      <xdr:colOff>561975</xdr:colOff>
      <xdr:row>36</xdr:row>
      <xdr:rowOff>69146</xdr:rowOff>
    </xdr:to>
    <xdr:sp macro="" textlink="">
      <xdr:nvSpPr>
        <xdr:cNvPr id="82" name="円/楕円 81"/>
        <xdr:cNvSpPr/>
      </xdr:nvSpPr>
      <xdr:spPr>
        <a:xfrm>
          <a:off x="4584700" y="61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117423</xdr:rowOff>
    </xdr:from>
    <xdr:ext cx="534377" cy="259045"/>
    <xdr:sp macro="" textlink="">
      <xdr:nvSpPr>
        <xdr:cNvPr id="83" name="人件費該当値テキスト"/>
        <xdr:cNvSpPr txBox="1"/>
      </xdr:nvSpPr>
      <xdr:spPr>
        <a:xfrm>
          <a:off x="4686300" y="61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151438</xdr:rowOff>
    </xdr:from>
    <xdr:to>
      <xdr:col>5</xdr:col>
      <xdr:colOff>409575</xdr:colOff>
      <xdr:row>36</xdr:row>
      <xdr:rowOff>81588</xdr:rowOff>
    </xdr:to>
    <xdr:sp macro="" textlink="">
      <xdr:nvSpPr>
        <xdr:cNvPr id="84" name="円/楕円 83"/>
        <xdr:cNvSpPr/>
      </xdr:nvSpPr>
      <xdr:spPr>
        <a:xfrm>
          <a:off x="3746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72715</xdr:rowOff>
    </xdr:from>
    <xdr:ext cx="534377" cy="259045"/>
    <xdr:sp macro="" textlink="">
      <xdr:nvSpPr>
        <xdr:cNvPr id="85" name="テキスト ボックス 84"/>
        <xdr:cNvSpPr txBox="1"/>
      </xdr:nvSpPr>
      <xdr:spPr>
        <a:xfrm>
          <a:off x="3530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166200</xdr:rowOff>
    </xdr:from>
    <xdr:to>
      <xdr:col>4</xdr:col>
      <xdr:colOff>206375</xdr:colOff>
      <xdr:row>36</xdr:row>
      <xdr:rowOff>96350</xdr:rowOff>
    </xdr:to>
    <xdr:sp macro="" textlink="">
      <xdr:nvSpPr>
        <xdr:cNvPr id="86" name="円/楕円 85"/>
        <xdr:cNvSpPr/>
      </xdr:nvSpPr>
      <xdr:spPr>
        <a:xfrm>
          <a:off x="2857500" y="61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87477</xdr:rowOff>
    </xdr:from>
    <xdr:ext cx="534377" cy="259045"/>
    <xdr:sp macro="" textlink="">
      <xdr:nvSpPr>
        <xdr:cNvPr id="87" name="テキスト ボックス 86"/>
        <xdr:cNvSpPr txBox="1"/>
      </xdr:nvSpPr>
      <xdr:spPr>
        <a:xfrm>
          <a:off x="2641111" y="62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152304</xdr:rowOff>
    </xdr:from>
    <xdr:to>
      <xdr:col>3</xdr:col>
      <xdr:colOff>3175</xdr:colOff>
      <xdr:row>36</xdr:row>
      <xdr:rowOff>82454</xdr:rowOff>
    </xdr:to>
    <xdr:sp macro="" textlink="">
      <xdr:nvSpPr>
        <xdr:cNvPr id="88" name="円/楕円 87"/>
        <xdr:cNvSpPr/>
      </xdr:nvSpPr>
      <xdr:spPr>
        <a:xfrm>
          <a:off x="1968500" y="61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73581</xdr:rowOff>
    </xdr:from>
    <xdr:ext cx="534377" cy="259045"/>
    <xdr:sp macro="" textlink="">
      <xdr:nvSpPr>
        <xdr:cNvPr id="89" name="テキスト ボックス 88"/>
        <xdr:cNvSpPr txBox="1"/>
      </xdr:nvSpPr>
      <xdr:spPr>
        <a:xfrm>
          <a:off x="1752111" y="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72800</xdr:rowOff>
    </xdr:from>
    <xdr:to>
      <xdr:col>1</xdr:col>
      <xdr:colOff>485775</xdr:colOff>
      <xdr:row>37</xdr:row>
      <xdr:rowOff>2950</xdr:rowOff>
    </xdr:to>
    <xdr:sp macro="" textlink="">
      <xdr:nvSpPr>
        <xdr:cNvPr id="90" name="円/楕円 89"/>
        <xdr:cNvSpPr/>
      </xdr:nvSpPr>
      <xdr:spPr>
        <a:xfrm>
          <a:off x="1079500" y="62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165527</xdr:rowOff>
    </xdr:from>
    <xdr:ext cx="534377" cy="259045"/>
    <xdr:sp macro="" textlink="">
      <xdr:nvSpPr>
        <xdr:cNvPr id="91" name="テキスト ボックス 90"/>
        <xdr:cNvSpPr txBox="1"/>
      </xdr:nvSpPr>
      <xdr:spPr>
        <a:xfrm>
          <a:off x="863111" y="63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83562</xdr:rowOff>
    </xdr:from>
    <xdr:to>
      <xdr:col>6</xdr:col>
      <xdr:colOff>511175</xdr:colOff>
      <xdr:row>57</xdr:row>
      <xdr:rowOff>168291</xdr:rowOff>
    </xdr:to>
    <xdr:cxnSp macro="">
      <xdr:nvCxnSpPr>
        <xdr:cNvPr id="123" name="直線コネクタ 122"/>
        <xdr:cNvCxnSpPr/>
      </xdr:nvCxnSpPr>
      <xdr:spPr>
        <a:xfrm flipV="1">
          <a:off x="3797300" y="9856212"/>
          <a:ext cx="838200" cy="8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168291</xdr:rowOff>
    </xdr:from>
    <xdr:to>
      <xdr:col>5</xdr:col>
      <xdr:colOff>358775</xdr:colOff>
      <xdr:row>58</xdr:row>
      <xdr:rowOff>57502</xdr:rowOff>
    </xdr:to>
    <xdr:cxnSp macro="">
      <xdr:nvCxnSpPr>
        <xdr:cNvPr id="126" name="直線コネクタ 125"/>
        <xdr:cNvCxnSpPr/>
      </xdr:nvCxnSpPr>
      <xdr:spPr>
        <a:xfrm flipV="1">
          <a:off x="2908300" y="9940941"/>
          <a:ext cx="889000" cy="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57502</xdr:rowOff>
    </xdr:from>
    <xdr:to>
      <xdr:col>4</xdr:col>
      <xdr:colOff>155575</xdr:colOff>
      <xdr:row>58</xdr:row>
      <xdr:rowOff>95531</xdr:rowOff>
    </xdr:to>
    <xdr:cxnSp macro="">
      <xdr:nvCxnSpPr>
        <xdr:cNvPr id="129" name="直線コネクタ 128"/>
        <xdr:cNvCxnSpPr/>
      </xdr:nvCxnSpPr>
      <xdr:spPr>
        <a:xfrm flipV="1">
          <a:off x="2019300" y="10001602"/>
          <a:ext cx="8890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82550</xdr:rowOff>
    </xdr:from>
    <xdr:to>
      <xdr:col>2</xdr:col>
      <xdr:colOff>638175</xdr:colOff>
      <xdr:row>58</xdr:row>
      <xdr:rowOff>95531</xdr:rowOff>
    </xdr:to>
    <xdr:cxnSp macro="">
      <xdr:nvCxnSpPr>
        <xdr:cNvPr id="132" name="直線コネクタ 131"/>
        <xdr:cNvCxnSpPr/>
      </xdr:nvCxnSpPr>
      <xdr:spPr>
        <a:xfrm>
          <a:off x="1130300" y="10026650"/>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32762</xdr:rowOff>
    </xdr:from>
    <xdr:to>
      <xdr:col>6</xdr:col>
      <xdr:colOff>561975</xdr:colOff>
      <xdr:row>57</xdr:row>
      <xdr:rowOff>134362</xdr:rowOff>
    </xdr:to>
    <xdr:sp macro="" textlink="">
      <xdr:nvSpPr>
        <xdr:cNvPr id="142" name="円/楕円 141"/>
        <xdr:cNvSpPr/>
      </xdr:nvSpPr>
      <xdr:spPr>
        <a:xfrm>
          <a:off x="4584700" y="98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11189</xdr:rowOff>
    </xdr:from>
    <xdr:ext cx="534377" cy="259045"/>
    <xdr:sp macro="" textlink="">
      <xdr:nvSpPr>
        <xdr:cNvPr id="143" name="物件費該当値テキスト"/>
        <xdr:cNvSpPr txBox="1"/>
      </xdr:nvSpPr>
      <xdr:spPr>
        <a:xfrm>
          <a:off x="4686300" y="97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117491</xdr:rowOff>
    </xdr:from>
    <xdr:to>
      <xdr:col>5</xdr:col>
      <xdr:colOff>409575</xdr:colOff>
      <xdr:row>58</xdr:row>
      <xdr:rowOff>47641</xdr:rowOff>
    </xdr:to>
    <xdr:sp macro="" textlink="">
      <xdr:nvSpPr>
        <xdr:cNvPr id="144" name="円/楕円 143"/>
        <xdr:cNvSpPr/>
      </xdr:nvSpPr>
      <xdr:spPr>
        <a:xfrm>
          <a:off x="3746500" y="98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38768</xdr:rowOff>
    </xdr:from>
    <xdr:ext cx="534377" cy="259045"/>
    <xdr:sp macro="" textlink="">
      <xdr:nvSpPr>
        <xdr:cNvPr id="145" name="テキスト ボックス 144"/>
        <xdr:cNvSpPr txBox="1"/>
      </xdr:nvSpPr>
      <xdr:spPr>
        <a:xfrm>
          <a:off x="3530111" y="99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6702</xdr:rowOff>
    </xdr:from>
    <xdr:to>
      <xdr:col>4</xdr:col>
      <xdr:colOff>206375</xdr:colOff>
      <xdr:row>58</xdr:row>
      <xdr:rowOff>108302</xdr:rowOff>
    </xdr:to>
    <xdr:sp macro="" textlink="">
      <xdr:nvSpPr>
        <xdr:cNvPr id="146" name="円/楕円 145"/>
        <xdr:cNvSpPr/>
      </xdr:nvSpPr>
      <xdr:spPr>
        <a:xfrm>
          <a:off x="2857500" y="99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99429</xdr:rowOff>
    </xdr:from>
    <xdr:ext cx="534377" cy="259045"/>
    <xdr:sp macro="" textlink="">
      <xdr:nvSpPr>
        <xdr:cNvPr id="147" name="テキスト ボックス 146"/>
        <xdr:cNvSpPr txBox="1"/>
      </xdr:nvSpPr>
      <xdr:spPr>
        <a:xfrm>
          <a:off x="2641111" y="100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44731</xdr:rowOff>
    </xdr:from>
    <xdr:to>
      <xdr:col>3</xdr:col>
      <xdr:colOff>3175</xdr:colOff>
      <xdr:row>58</xdr:row>
      <xdr:rowOff>146331</xdr:rowOff>
    </xdr:to>
    <xdr:sp macro="" textlink="">
      <xdr:nvSpPr>
        <xdr:cNvPr id="148" name="円/楕円 147"/>
        <xdr:cNvSpPr/>
      </xdr:nvSpPr>
      <xdr:spPr>
        <a:xfrm>
          <a:off x="1968500" y="99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137458</xdr:rowOff>
    </xdr:from>
    <xdr:ext cx="534377" cy="259045"/>
    <xdr:sp macro="" textlink="">
      <xdr:nvSpPr>
        <xdr:cNvPr id="149" name="テキスト ボックス 148"/>
        <xdr:cNvSpPr txBox="1"/>
      </xdr:nvSpPr>
      <xdr:spPr>
        <a:xfrm>
          <a:off x="1752111" y="100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31750</xdr:rowOff>
    </xdr:from>
    <xdr:to>
      <xdr:col>1</xdr:col>
      <xdr:colOff>485775</xdr:colOff>
      <xdr:row>58</xdr:row>
      <xdr:rowOff>133350</xdr:rowOff>
    </xdr:to>
    <xdr:sp macro="" textlink="">
      <xdr:nvSpPr>
        <xdr:cNvPr id="150" name="円/楕円 149"/>
        <xdr:cNvSpPr/>
      </xdr:nvSpPr>
      <xdr:spPr>
        <a:xfrm>
          <a:off x="1079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124477</xdr:rowOff>
    </xdr:from>
    <xdr:ext cx="534377" cy="259045"/>
    <xdr:sp macro="" textlink="">
      <xdr:nvSpPr>
        <xdr:cNvPr id="151" name="テキスト ボックス 150"/>
        <xdr:cNvSpPr txBox="1"/>
      </xdr:nvSpPr>
      <xdr:spPr>
        <a:xfrm>
          <a:off x="863111" y="100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140957</xdr:rowOff>
    </xdr:from>
    <xdr:to>
      <xdr:col>6</xdr:col>
      <xdr:colOff>511175</xdr:colOff>
      <xdr:row>78</xdr:row>
      <xdr:rowOff>144577</xdr:rowOff>
    </xdr:to>
    <xdr:cxnSp macro="">
      <xdr:nvCxnSpPr>
        <xdr:cNvPr id="180" name="直線コネクタ 179"/>
        <xdr:cNvCxnSpPr/>
      </xdr:nvCxnSpPr>
      <xdr:spPr>
        <a:xfrm>
          <a:off x="3797300" y="1351405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124383</xdr:rowOff>
    </xdr:from>
    <xdr:to>
      <xdr:col>5</xdr:col>
      <xdr:colOff>358775</xdr:colOff>
      <xdr:row>78</xdr:row>
      <xdr:rowOff>140957</xdr:rowOff>
    </xdr:to>
    <xdr:cxnSp macro="">
      <xdr:nvCxnSpPr>
        <xdr:cNvPr id="183" name="直線コネクタ 182"/>
        <xdr:cNvCxnSpPr/>
      </xdr:nvCxnSpPr>
      <xdr:spPr>
        <a:xfrm>
          <a:off x="2908300" y="13497483"/>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113068</xdr:rowOff>
    </xdr:from>
    <xdr:to>
      <xdr:col>4</xdr:col>
      <xdr:colOff>155575</xdr:colOff>
      <xdr:row>78</xdr:row>
      <xdr:rowOff>124383</xdr:rowOff>
    </xdr:to>
    <xdr:cxnSp macro="">
      <xdr:nvCxnSpPr>
        <xdr:cNvPr id="186" name="直線コネクタ 185"/>
        <xdr:cNvCxnSpPr/>
      </xdr:nvCxnSpPr>
      <xdr:spPr>
        <a:xfrm>
          <a:off x="2019300" y="1348616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113068</xdr:rowOff>
    </xdr:from>
    <xdr:to>
      <xdr:col>2</xdr:col>
      <xdr:colOff>638175</xdr:colOff>
      <xdr:row>78</xdr:row>
      <xdr:rowOff>144844</xdr:rowOff>
    </xdr:to>
    <xdr:cxnSp macro="">
      <xdr:nvCxnSpPr>
        <xdr:cNvPr id="189" name="直線コネクタ 188"/>
        <xdr:cNvCxnSpPr/>
      </xdr:nvCxnSpPr>
      <xdr:spPr>
        <a:xfrm flipV="1">
          <a:off x="1130300" y="13486168"/>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93777</xdr:rowOff>
    </xdr:from>
    <xdr:to>
      <xdr:col>6</xdr:col>
      <xdr:colOff>561975</xdr:colOff>
      <xdr:row>79</xdr:row>
      <xdr:rowOff>23927</xdr:rowOff>
    </xdr:to>
    <xdr:sp macro="" textlink="">
      <xdr:nvSpPr>
        <xdr:cNvPr id="199" name="円/楕円 198"/>
        <xdr:cNvSpPr/>
      </xdr:nvSpPr>
      <xdr:spPr>
        <a:xfrm>
          <a:off x="45847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8704</xdr:rowOff>
    </xdr:from>
    <xdr:ext cx="469744" cy="259045"/>
    <xdr:sp macro="" textlink="">
      <xdr:nvSpPr>
        <xdr:cNvPr id="200" name="維持補修費該当値テキスト"/>
        <xdr:cNvSpPr txBox="1"/>
      </xdr:nvSpPr>
      <xdr:spPr>
        <a:xfrm>
          <a:off x="4686300" y="133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90157</xdr:rowOff>
    </xdr:from>
    <xdr:to>
      <xdr:col>5</xdr:col>
      <xdr:colOff>409575</xdr:colOff>
      <xdr:row>79</xdr:row>
      <xdr:rowOff>20307</xdr:rowOff>
    </xdr:to>
    <xdr:sp macro="" textlink="">
      <xdr:nvSpPr>
        <xdr:cNvPr id="201" name="円/楕円 200"/>
        <xdr:cNvSpPr/>
      </xdr:nvSpPr>
      <xdr:spPr>
        <a:xfrm>
          <a:off x="3746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11434</xdr:rowOff>
    </xdr:from>
    <xdr:ext cx="469744" cy="259045"/>
    <xdr:sp macro="" textlink="">
      <xdr:nvSpPr>
        <xdr:cNvPr id="202" name="テキスト ボックス 201"/>
        <xdr:cNvSpPr txBox="1"/>
      </xdr:nvSpPr>
      <xdr:spPr>
        <a:xfrm>
          <a:off x="3562427"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73583</xdr:rowOff>
    </xdr:from>
    <xdr:to>
      <xdr:col>4</xdr:col>
      <xdr:colOff>206375</xdr:colOff>
      <xdr:row>79</xdr:row>
      <xdr:rowOff>3733</xdr:rowOff>
    </xdr:to>
    <xdr:sp macro="" textlink="">
      <xdr:nvSpPr>
        <xdr:cNvPr id="203" name="円/楕円 202"/>
        <xdr:cNvSpPr/>
      </xdr:nvSpPr>
      <xdr:spPr>
        <a:xfrm>
          <a:off x="28575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166310</xdr:rowOff>
    </xdr:from>
    <xdr:ext cx="469744" cy="259045"/>
    <xdr:sp macro="" textlink="">
      <xdr:nvSpPr>
        <xdr:cNvPr id="204" name="テキスト ボックス 203"/>
        <xdr:cNvSpPr txBox="1"/>
      </xdr:nvSpPr>
      <xdr:spPr>
        <a:xfrm>
          <a:off x="2673427" y="135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62268</xdr:rowOff>
    </xdr:from>
    <xdr:to>
      <xdr:col>3</xdr:col>
      <xdr:colOff>3175</xdr:colOff>
      <xdr:row>78</xdr:row>
      <xdr:rowOff>163868</xdr:rowOff>
    </xdr:to>
    <xdr:sp macro="" textlink="">
      <xdr:nvSpPr>
        <xdr:cNvPr id="205" name="円/楕円 204"/>
        <xdr:cNvSpPr/>
      </xdr:nvSpPr>
      <xdr:spPr>
        <a:xfrm>
          <a:off x="1968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154995</xdr:rowOff>
    </xdr:from>
    <xdr:ext cx="469744" cy="259045"/>
    <xdr:sp macro="" textlink="">
      <xdr:nvSpPr>
        <xdr:cNvPr id="206" name="テキスト ボックス 205"/>
        <xdr:cNvSpPr txBox="1"/>
      </xdr:nvSpPr>
      <xdr:spPr>
        <a:xfrm>
          <a:off x="1784427"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94044</xdr:rowOff>
    </xdr:from>
    <xdr:to>
      <xdr:col>1</xdr:col>
      <xdr:colOff>485775</xdr:colOff>
      <xdr:row>79</xdr:row>
      <xdr:rowOff>24194</xdr:rowOff>
    </xdr:to>
    <xdr:sp macro="" textlink="">
      <xdr:nvSpPr>
        <xdr:cNvPr id="207" name="円/楕円 206"/>
        <xdr:cNvSpPr/>
      </xdr:nvSpPr>
      <xdr:spPr>
        <a:xfrm>
          <a:off x="1079500" y="134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15321</xdr:rowOff>
    </xdr:from>
    <xdr:ext cx="469744" cy="259045"/>
    <xdr:sp macro="" textlink="">
      <xdr:nvSpPr>
        <xdr:cNvPr id="208" name="テキスト ボックス 207"/>
        <xdr:cNvSpPr txBox="1"/>
      </xdr:nvSpPr>
      <xdr:spPr>
        <a:xfrm>
          <a:off x="895427" y="135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163602</xdr:rowOff>
    </xdr:from>
    <xdr:to>
      <xdr:col>6</xdr:col>
      <xdr:colOff>511175</xdr:colOff>
      <xdr:row>97</xdr:row>
      <xdr:rowOff>84322</xdr:rowOff>
    </xdr:to>
    <xdr:cxnSp macro="">
      <xdr:nvCxnSpPr>
        <xdr:cNvPr id="242" name="直線コネクタ 241"/>
        <xdr:cNvCxnSpPr/>
      </xdr:nvCxnSpPr>
      <xdr:spPr>
        <a:xfrm flipV="1">
          <a:off x="3797300" y="16622802"/>
          <a:ext cx="838200" cy="9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84322</xdr:rowOff>
    </xdr:from>
    <xdr:to>
      <xdr:col>5</xdr:col>
      <xdr:colOff>358775</xdr:colOff>
      <xdr:row>97</xdr:row>
      <xdr:rowOff>112568</xdr:rowOff>
    </xdr:to>
    <xdr:cxnSp macro="">
      <xdr:nvCxnSpPr>
        <xdr:cNvPr id="245" name="直線コネクタ 244"/>
        <xdr:cNvCxnSpPr/>
      </xdr:nvCxnSpPr>
      <xdr:spPr>
        <a:xfrm flipV="1">
          <a:off x="2908300" y="16714972"/>
          <a:ext cx="889000" cy="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112568</xdr:rowOff>
    </xdr:from>
    <xdr:to>
      <xdr:col>4</xdr:col>
      <xdr:colOff>155575</xdr:colOff>
      <xdr:row>97</xdr:row>
      <xdr:rowOff>154059</xdr:rowOff>
    </xdr:to>
    <xdr:cxnSp macro="">
      <xdr:nvCxnSpPr>
        <xdr:cNvPr id="248" name="直線コネクタ 247"/>
        <xdr:cNvCxnSpPr/>
      </xdr:nvCxnSpPr>
      <xdr:spPr>
        <a:xfrm flipV="1">
          <a:off x="2019300" y="1674321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145230</xdr:rowOff>
    </xdr:from>
    <xdr:to>
      <xdr:col>2</xdr:col>
      <xdr:colOff>638175</xdr:colOff>
      <xdr:row>97</xdr:row>
      <xdr:rowOff>154059</xdr:rowOff>
    </xdr:to>
    <xdr:cxnSp macro="">
      <xdr:nvCxnSpPr>
        <xdr:cNvPr id="251" name="直線コネクタ 250"/>
        <xdr:cNvCxnSpPr/>
      </xdr:nvCxnSpPr>
      <xdr:spPr>
        <a:xfrm>
          <a:off x="1130300" y="16775880"/>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112802</xdr:rowOff>
    </xdr:from>
    <xdr:to>
      <xdr:col>6</xdr:col>
      <xdr:colOff>561975</xdr:colOff>
      <xdr:row>97</xdr:row>
      <xdr:rowOff>42952</xdr:rowOff>
    </xdr:to>
    <xdr:sp macro="" textlink="">
      <xdr:nvSpPr>
        <xdr:cNvPr id="261" name="円/楕円 260"/>
        <xdr:cNvSpPr/>
      </xdr:nvSpPr>
      <xdr:spPr>
        <a:xfrm>
          <a:off x="4584700" y="165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91229</xdr:rowOff>
    </xdr:from>
    <xdr:ext cx="534377" cy="259045"/>
    <xdr:sp macro="" textlink="">
      <xdr:nvSpPr>
        <xdr:cNvPr id="262" name="扶助費該当値テキスト"/>
        <xdr:cNvSpPr txBox="1"/>
      </xdr:nvSpPr>
      <xdr:spPr>
        <a:xfrm>
          <a:off x="4686300" y="165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33522</xdr:rowOff>
    </xdr:from>
    <xdr:to>
      <xdr:col>5</xdr:col>
      <xdr:colOff>409575</xdr:colOff>
      <xdr:row>97</xdr:row>
      <xdr:rowOff>135122</xdr:rowOff>
    </xdr:to>
    <xdr:sp macro="" textlink="">
      <xdr:nvSpPr>
        <xdr:cNvPr id="263" name="円/楕円 262"/>
        <xdr:cNvSpPr/>
      </xdr:nvSpPr>
      <xdr:spPr>
        <a:xfrm>
          <a:off x="37465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126249</xdr:rowOff>
    </xdr:from>
    <xdr:ext cx="534377" cy="259045"/>
    <xdr:sp macro="" textlink="">
      <xdr:nvSpPr>
        <xdr:cNvPr id="264" name="テキスト ボックス 263"/>
        <xdr:cNvSpPr txBox="1"/>
      </xdr:nvSpPr>
      <xdr:spPr>
        <a:xfrm>
          <a:off x="3530111" y="167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61768</xdr:rowOff>
    </xdr:from>
    <xdr:to>
      <xdr:col>4</xdr:col>
      <xdr:colOff>206375</xdr:colOff>
      <xdr:row>97</xdr:row>
      <xdr:rowOff>163368</xdr:rowOff>
    </xdr:to>
    <xdr:sp macro="" textlink="">
      <xdr:nvSpPr>
        <xdr:cNvPr id="265" name="円/楕円 264"/>
        <xdr:cNvSpPr/>
      </xdr:nvSpPr>
      <xdr:spPr>
        <a:xfrm>
          <a:off x="2857500" y="166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154495</xdr:rowOff>
    </xdr:from>
    <xdr:ext cx="534377" cy="259045"/>
    <xdr:sp macro="" textlink="">
      <xdr:nvSpPr>
        <xdr:cNvPr id="266" name="テキスト ボックス 265"/>
        <xdr:cNvSpPr txBox="1"/>
      </xdr:nvSpPr>
      <xdr:spPr>
        <a:xfrm>
          <a:off x="2641111" y="167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103259</xdr:rowOff>
    </xdr:from>
    <xdr:to>
      <xdr:col>3</xdr:col>
      <xdr:colOff>3175</xdr:colOff>
      <xdr:row>98</xdr:row>
      <xdr:rowOff>33409</xdr:rowOff>
    </xdr:to>
    <xdr:sp macro="" textlink="">
      <xdr:nvSpPr>
        <xdr:cNvPr id="267" name="円/楕円 266"/>
        <xdr:cNvSpPr/>
      </xdr:nvSpPr>
      <xdr:spPr>
        <a:xfrm>
          <a:off x="1968500" y="16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24536</xdr:rowOff>
    </xdr:from>
    <xdr:ext cx="534377" cy="259045"/>
    <xdr:sp macro="" textlink="">
      <xdr:nvSpPr>
        <xdr:cNvPr id="268" name="テキスト ボックス 267"/>
        <xdr:cNvSpPr txBox="1"/>
      </xdr:nvSpPr>
      <xdr:spPr>
        <a:xfrm>
          <a:off x="1752111" y="16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94430</xdr:rowOff>
    </xdr:from>
    <xdr:to>
      <xdr:col>1</xdr:col>
      <xdr:colOff>485775</xdr:colOff>
      <xdr:row>98</xdr:row>
      <xdr:rowOff>24580</xdr:rowOff>
    </xdr:to>
    <xdr:sp macro="" textlink="">
      <xdr:nvSpPr>
        <xdr:cNvPr id="269" name="円/楕円 268"/>
        <xdr:cNvSpPr/>
      </xdr:nvSpPr>
      <xdr:spPr>
        <a:xfrm>
          <a:off x="1079500" y="167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15707</xdr:rowOff>
    </xdr:from>
    <xdr:ext cx="534377" cy="259045"/>
    <xdr:sp macro="" textlink="">
      <xdr:nvSpPr>
        <xdr:cNvPr id="270" name="テキスト ボックス 269"/>
        <xdr:cNvSpPr txBox="1"/>
      </xdr:nvSpPr>
      <xdr:spPr>
        <a:xfrm>
          <a:off x="863111" y="168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23781</xdr:rowOff>
    </xdr:from>
    <xdr:to>
      <xdr:col>15</xdr:col>
      <xdr:colOff>180975</xdr:colOff>
      <xdr:row>35</xdr:row>
      <xdr:rowOff>113144</xdr:rowOff>
    </xdr:to>
    <xdr:cxnSp macro="">
      <xdr:nvCxnSpPr>
        <xdr:cNvPr id="300" name="直線コネクタ 299"/>
        <xdr:cNvCxnSpPr/>
      </xdr:nvCxnSpPr>
      <xdr:spPr>
        <a:xfrm>
          <a:off x="9639300" y="6024531"/>
          <a:ext cx="838200" cy="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23781</xdr:rowOff>
    </xdr:from>
    <xdr:to>
      <xdr:col>14</xdr:col>
      <xdr:colOff>28575</xdr:colOff>
      <xdr:row>36</xdr:row>
      <xdr:rowOff>32906</xdr:rowOff>
    </xdr:to>
    <xdr:cxnSp macro="">
      <xdr:nvCxnSpPr>
        <xdr:cNvPr id="303" name="直線コネクタ 302"/>
        <xdr:cNvCxnSpPr/>
      </xdr:nvCxnSpPr>
      <xdr:spPr>
        <a:xfrm flipV="1">
          <a:off x="8750300" y="6024531"/>
          <a:ext cx="889000" cy="18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32906</xdr:rowOff>
    </xdr:from>
    <xdr:to>
      <xdr:col>12</xdr:col>
      <xdr:colOff>511175</xdr:colOff>
      <xdr:row>36</xdr:row>
      <xdr:rowOff>130575</xdr:rowOff>
    </xdr:to>
    <xdr:cxnSp macro="">
      <xdr:nvCxnSpPr>
        <xdr:cNvPr id="306" name="直線コネクタ 305"/>
        <xdr:cNvCxnSpPr/>
      </xdr:nvCxnSpPr>
      <xdr:spPr>
        <a:xfrm flipV="1">
          <a:off x="7861300" y="6205106"/>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17818</xdr:rowOff>
    </xdr:from>
    <xdr:to>
      <xdr:col>11</xdr:col>
      <xdr:colOff>307975</xdr:colOff>
      <xdr:row>36</xdr:row>
      <xdr:rowOff>130575</xdr:rowOff>
    </xdr:to>
    <xdr:cxnSp macro="">
      <xdr:nvCxnSpPr>
        <xdr:cNvPr id="309" name="直線コネクタ 308"/>
        <xdr:cNvCxnSpPr/>
      </xdr:nvCxnSpPr>
      <xdr:spPr>
        <a:xfrm>
          <a:off x="6972300" y="6190018"/>
          <a:ext cx="889000" cy="1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62344</xdr:rowOff>
    </xdr:from>
    <xdr:to>
      <xdr:col>15</xdr:col>
      <xdr:colOff>231775</xdr:colOff>
      <xdr:row>35</xdr:row>
      <xdr:rowOff>163944</xdr:rowOff>
    </xdr:to>
    <xdr:sp macro="" textlink="">
      <xdr:nvSpPr>
        <xdr:cNvPr id="319" name="円/楕円 318"/>
        <xdr:cNvSpPr/>
      </xdr:nvSpPr>
      <xdr:spPr>
        <a:xfrm>
          <a:off x="10426700" y="60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85221</xdr:rowOff>
    </xdr:from>
    <xdr:ext cx="534377" cy="259045"/>
    <xdr:sp macro="" textlink="">
      <xdr:nvSpPr>
        <xdr:cNvPr id="320" name="補助費等該当値テキスト"/>
        <xdr:cNvSpPr txBox="1"/>
      </xdr:nvSpPr>
      <xdr:spPr>
        <a:xfrm>
          <a:off x="10528300" y="59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144431</xdr:rowOff>
    </xdr:from>
    <xdr:to>
      <xdr:col>14</xdr:col>
      <xdr:colOff>79375</xdr:colOff>
      <xdr:row>35</xdr:row>
      <xdr:rowOff>74581</xdr:rowOff>
    </xdr:to>
    <xdr:sp macro="" textlink="">
      <xdr:nvSpPr>
        <xdr:cNvPr id="321" name="円/楕円 320"/>
        <xdr:cNvSpPr/>
      </xdr:nvSpPr>
      <xdr:spPr>
        <a:xfrm>
          <a:off x="9588500" y="59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91108</xdr:rowOff>
    </xdr:from>
    <xdr:ext cx="534377" cy="259045"/>
    <xdr:sp macro="" textlink="">
      <xdr:nvSpPr>
        <xdr:cNvPr id="322" name="テキスト ボックス 321"/>
        <xdr:cNvSpPr txBox="1"/>
      </xdr:nvSpPr>
      <xdr:spPr>
        <a:xfrm>
          <a:off x="9372111" y="57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153556</xdr:rowOff>
    </xdr:from>
    <xdr:to>
      <xdr:col>12</xdr:col>
      <xdr:colOff>561975</xdr:colOff>
      <xdr:row>36</xdr:row>
      <xdr:rowOff>83706</xdr:rowOff>
    </xdr:to>
    <xdr:sp macro="" textlink="">
      <xdr:nvSpPr>
        <xdr:cNvPr id="323" name="円/楕円 322"/>
        <xdr:cNvSpPr/>
      </xdr:nvSpPr>
      <xdr:spPr>
        <a:xfrm>
          <a:off x="86995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100233</xdr:rowOff>
    </xdr:from>
    <xdr:ext cx="534377" cy="259045"/>
    <xdr:sp macro="" textlink="">
      <xdr:nvSpPr>
        <xdr:cNvPr id="324" name="テキスト ボックス 323"/>
        <xdr:cNvSpPr txBox="1"/>
      </xdr:nvSpPr>
      <xdr:spPr>
        <a:xfrm>
          <a:off x="8483111" y="59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79775</xdr:rowOff>
    </xdr:from>
    <xdr:to>
      <xdr:col>11</xdr:col>
      <xdr:colOff>358775</xdr:colOff>
      <xdr:row>37</xdr:row>
      <xdr:rowOff>9925</xdr:rowOff>
    </xdr:to>
    <xdr:sp macro="" textlink="">
      <xdr:nvSpPr>
        <xdr:cNvPr id="325" name="円/楕円 324"/>
        <xdr:cNvSpPr/>
      </xdr:nvSpPr>
      <xdr:spPr>
        <a:xfrm>
          <a:off x="7810500" y="62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26452</xdr:rowOff>
    </xdr:from>
    <xdr:ext cx="534377" cy="259045"/>
    <xdr:sp macro="" textlink="">
      <xdr:nvSpPr>
        <xdr:cNvPr id="326" name="テキスト ボックス 325"/>
        <xdr:cNvSpPr txBox="1"/>
      </xdr:nvSpPr>
      <xdr:spPr>
        <a:xfrm>
          <a:off x="7594111" y="60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138468</xdr:rowOff>
    </xdr:from>
    <xdr:to>
      <xdr:col>10</xdr:col>
      <xdr:colOff>155575</xdr:colOff>
      <xdr:row>36</xdr:row>
      <xdr:rowOff>68618</xdr:rowOff>
    </xdr:to>
    <xdr:sp macro="" textlink="">
      <xdr:nvSpPr>
        <xdr:cNvPr id="327" name="円/楕円 326"/>
        <xdr:cNvSpPr/>
      </xdr:nvSpPr>
      <xdr:spPr>
        <a:xfrm>
          <a:off x="69215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85145</xdr:rowOff>
    </xdr:from>
    <xdr:ext cx="534377" cy="259045"/>
    <xdr:sp macro="" textlink="">
      <xdr:nvSpPr>
        <xdr:cNvPr id="328" name="テキスト ボックス 327"/>
        <xdr:cNvSpPr txBox="1"/>
      </xdr:nvSpPr>
      <xdr:spPr>
        <a:xfrm>
          <a:off x="6705111" y="59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121347</xdr:rowOff>
    </xdr:from>
    <xdr:to>
      <xdr:col>15</xdr:col>
      <xdr:colOff>180975</xdr:colOff>
      <xdr:row>59</xdr:row>
      <xdr:rowOff>24687</xdr:rowOff>
    </xdr:to>
    <xdr:cxnSp macro="">
      <xdr:nvCxnSpPr>
        <xdr:cNvPr id="359" name="直線コネクタ 358"/>
        <xdr:cNvCxnSpPr/>
      </xdr:nvCxnSpPr>
      <xdr:spPr>
        <a:xfrm>
          <a:off x="9639300" y="10065447"/>
          <a:ext cx="8382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121347</xdr:rowOff>
    </xdr:from>
    <xdr:to>
      <xdr:col>14</xdr:col>
      <xdr:colOff>28575</xdr:colOff>
      <xdr:row>58</xdr:row>
      <xdr:rowOff>168846</xdr:rowOff>
    </xdr:to>
    <xdr:cxnSp macro="">
      <xdr:nvCxnSpPr>
        <xdr:cNvPr id="362" name="直線コネクタ 361"/>
        <xdr:cNvCxnSpPr/>
      </xdr:nvCxnSpPr>
      <xdr:spPr>
        <a:xfrm flipV="1">
          <a:off x="8750300" y="10065447"/>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168846</xdr:rowOff>
    </xdr:from>
    <xdr:to>
      <xdr:col>12</xdr:col>
      <xdr:colOff>511175</xdr:colOff>
      <xdr:row>59</xdr:row>
      <xdr:rowOff>41438</xdr:rowOff>
    </xdr:to>
    <xdr:cxnSp macro="">
      <xdr:nvCxnSpPr>
        <xdr:cNvPr id="365" name="直線コネクタ 364"/>
        <xdr:cNvCxnSpPr/>
      </xdr:nvCxnSpPr>
      <xdr:spPr>
        <a:xfrm flipV="1">
          <a:off x="7861300" y="10112946"/>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40035</xdr:rowOff>
    </xdr:from>
    <xdr:to>
      <xdr:col>11</xdr:col>
      <xdr:colOff>307975</xdr:colOff>
      <xdr:row>59</xdr:row>
      <xdr:rowOff>41438</xdr:rowOff>
    </xdr:to>
    <xdr:cxnSp macro="">
      <xdr:nvCxnSpPr>
        <xdr:cNvPr id="368" name="直線コネクタ 367"/>
        <xdr:cNvCxnSpPr/>
      </xdr:nvCxnSpPr>
      <xdr:spPr>
        <a:xfrm>
          <a:off x="6972300" y="10155585"/>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145337</xdr:rowOff>
    </xdr:from>
    <xdr:to>
      <xdr:col>15</xdr:col>
      <xdr:colOff>231775</xdr:colOff>
      <xdr:row>59</xdr:row>
      <xdr:rowOff>75487</xdr:rowOff>
    </xdr:to>
    <xdr:sp macro="" textlink="">
      <xdr:nvSpPr>
        <xdr:cNvPr id="378" name="円/楕円 377"/>
        <xdr:cNvSpPr/>
      </xdr:nvSpPr>
      <xdr:spPr>
        <a:xfrm>
          <a:off x="10426700" y="100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70547</xdr:rowOff>
    </xdr:from>
    <xdr:to>
      <xdr:col>14</xdr:col>
      <xdr:colOff>79375</xdr:colOff>
      <xdr:row>59</xdr:row>
      <xdr:rowOff>697</xdr:rowOff>
    </xdr:to>
    <xdr:sp macro="" textlink="">
      <xdr:nvSpPr>
        <xdr:cNvPr id="380" name="円/楕円 379"/>
        <xdr:cNvSpPr/>
      </xdr:nvSpPr>
      <xdr:spPr>
        <a:xfrm>
          <a:off x="9588500" y="100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17224</xdr:rowOff>
    </xdr:from>
    <xdr:ext cx="599010" cy="259045"/>
    <xdr:sp macro="" textlink="">
      <xdr:nvSpPr>
        <xdr:cNvPr id="381" name="テキスト ボックス 380"/>
        <xdr:cNvSpPr txBox="1"/>
      </xdr:nvSpPr>
      <xdr:spPr>
        <a:xfrm>
          <a:off x="9339794" y="978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118046</xdr:rowOff>
    </xdr:from>
    <xdr:to>
      <xdr:col>12</xdr:col>
      <xdr:colOff>561975</xdr:colOff>
      <xdr:row>59</xdr:row>
      <xdr:rowOff>48196</xdr:rowOff>
    </xdr:to>
    <xdr:sp macro="" textlink="">
      <xdr:nvSpPr>
        <xdr:cNvPr id="382" name="円/楕円 381"/>
        <xdr:cNvSpPr/>
      </xdr:nvSpPr>
      <xdr:spPr>
        <a:xfrm>
          <a:off x="8699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64723</xdr:rowOff>
    </xdr:from>
    <xdr:ext cx="534377" cy="259045"/>
    <xdr:sp macro="" textlink="">
      <xdr:nvSpPr>
        <xdr:cNvPr id="383" name="テキスト ボックス 382"/>
        <xdr:cNvSpPr txBox="1"/>
      </xdr:nvSpPr>
      <xdr:spPr>
        <a:xfrm>
          <a:off x="8483111" y="98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162088</xdr:rowOff>
    </xdr:from>
    <xdr:to>
      <xdr:col>11</xdr:col>
      <xdr:colOff>358775</xdr:colOff>
      <xdr:row>59</xdr:row>
      <xdr:rowOff>92238</xdr:rowOff>
    </xdr:to>
    <xdr:sp macro="" textlink="">
      <xdr:nvSpPr>
        <xdr:cNvPr id="384" name="円/楕円 383"/>
        <xdr:cNvSpPr/>
      </xdr:nvSpPr>
      <xdr:spPr>
        <a:xfrm>
          <a:off x="7810500" y="101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83365</xdr:rowOff>
    </xdr:from>
    <xdr:ext cx="534377" cy="259045"/>
    <xdr:sp macro="" textlink="">
      <xdr:nvSpPr>
        <xdr:cNvPr id="385" name="テキスト ボックス 384"/>
        <xdr:cNvSpPr txBox="1"/>
      </xdr:nvSpPr>
      <xdr:spPr>
        <a:xfrm>
          <a:off x="7594111" y="101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160685</xdr:rowOff>
    </xdr:from>
    <xdr:to>
      <xdr:col>10</xdr:col>
      <xdr:colOff>155575</xdr:colOff>
      <xdr:row>59</xdr:row>
      <xdr:rowOff>90835</xdr:rowOff>
    </xdr:to>
    <xdr:sp macro="" textlink="">
      <xdr:nvSpPr>
        <xdr:cNvPr id="386" name="円/楕円 385"/>
        <xdr:cNvSpPr/>
      </xdr:nvSpPr>
      <xdr:spPr>
        <a:xfrm>
          <a:off x="6921500" y="101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81962</xdr:rowOff>
    </xdr:from>
    <xdr:ext cx="534377" cy="259045"/>
    <xdr:sp macro="" textlink="">
      <xdr:nvSpPr>
        <xdr:cNvPr id="387" name="テキスト ボックス 386"/>
        <xdr:cNvSpPr txBox="1"/>
      </xdr:nvSpPr>
      <xdr:spPr>
        <a:xfrm>
          <a:off x="6705111" y="101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61361</xdr:rowOff>
    </xdr:from>
    <xdr:to>
      <xdr:col>15</xdr:col>
      <xdr:colOff>180975</xdr:colOff>
      <xdr:row>79</xdr:row>
      <xdr:rowOff>3755</xdr:rowOff>
    </xdr:to>
    <xdr:cxnSp macro="">
      <xdr:nvCxnSpPr>
        <xdr:cNvPr id="416" name="直線コネクタ 415"/>
        <xdr:cNvCxnSpPr/>
      </xdr:nvCxnSpPr>
      <xdr:spPr>
        <a:xfrm>
          <a:off x="9639300" y="13434461"/>
          <a:ext cx="838200" cy="1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61361</xdr:rowOff>
    </xdr:from>
    <xdr:to>
      <xdr:col>14</xdr:col>
      <xdr:colOff>28575</xdr:colOff>
      <xdr:row>78</xdr:row>
      <xdr:rowOff>124019</xdr:rowOff>
    </xdr:to>
    <xdr:cxnSp macro="">
      <xdr:nvCxnSpPr>
        <xdr:cNvPr id="419" name="直線コネクタ 418"/>
        <xdr:cNvCxnSpPr/>
      </xdr:nvCxnSpPr>
      <xdr:spPr>
        <a:xfrm flipV="1">
          <a:off x="8750300" y="13434461"/>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124405</xdr:rowOff>
    </xdr:from>
    <xdr:to>
      <xdr:col>15</xdr:col>
      <xdr:colOff>231775</xdr:colOff>
      <xdr:row>79</xdr:row>
      <xdr:rowOff>54555</xdr:rowOff>
    </xdr:to>
    <xdr:sp macro="" textlink="">
      <xdr:nvSpPr>
        <xdr:cNvPr id="429" name="円/楕円 428"/>
        <xdr:cNvSpPr/>
      </xdr:nvSpPr>
      <xdr:spPr>
        <a:xfrm>
          <a:off x="10426700" y="134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83782</xdr:rowOff>
    </xdr:from>
    <xdr:ext cx="534377" cy="259045"/>
    <xdr:sp macro="" textlink="">
      <xdr:nvSpPr>
        <xdr:cNvPr id="430" name="普通建設事業費 （ うち新規整備　）該当値テキスト"/>
        <xdr:cNvSpPr txBox="1"/>
      </xdr:nvSpPr>
      <xdr:spPr>
        <a:xfrm>
          <a:off x="10528300" y="132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10561</xdr:rowOff>
    </xdr:from>
    <xdr:to>
      <xdr:col>14</xdr:col>
      <xdr:colOff>79375</xdr:colOff>
      <xdr:row>78</xdr:row>
      <xdr:rowOff>112161</xdr:rowOff>
    </xdr:to>
    <xdr:sp macro="" textlink="">
      <xdr:nvSpPr>
        <xdr:cNvPr id="431" name="円/楕円 430"/>
        <xdr:cNvSpPr/>
      </xdr:nvSpPr>
      <xdr:spPr>
        <a:xfrm>
          <a:off x="9588500" y="133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128688</xdr:rowOff>
    </xdr:from>
    <xdr:ext cx="599010" cy="259045"/>
    <xdr:sp macro="" textlink="">
      <xdr:nvSpPr>
        <xdr:cNvPr id="432" name="テキスト ボックス 431"/>
        <xdr:cNvSpPr txBox="1"/>
      </xdr:nvSpPr>
      <xdr:spPr>
        <a:xfrm>
          <a:off x="9339794" y="131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73219</xdr:rowOff>
    </xdr:from>
    <xdr:to>
      <xdr:col>12</xdr:col>
      <xdr:colOff>561975</xdr:colOff>
      <xdr:row>79</xdr:row>
      <xdr:rowOff>3369</xdr:rowOff>
    </xdr:to>
    <xdr:sp macro="" textlink="">
      <xdr:nvSpPr>
        <xdr:cNvPr id="433" name="円/楕円 432"/>
        <xdr:cNvSpPr/>
      </xdr:nvSpPr>
      <xdr:spPr>
        <a:xfrm>
          <a:off x="8699500" y="134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19896</xdr:rowOff>
    </xdr:from>
    <xdr:ext cx="534377" cy="259045"/>
    <xdr:sp macro="" textlink="">
      <xdr:nvSpPr>
        <xdr:cNvPr id="434" name="テキスト ボックス 433"/>
        <xdr:cNvSpPr txBox="1"/>
      </xdr:nvSpPr>
      <xdr:spPr>
        <a:xfrm>
          <a:off x="8483111" y="132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104854</xdr:rowOff>
    </xdr:from>
    <xdr:to>
      <xdr:col>15</xdr:col>
      <xdr:colOff>180975</xdr:colOff>
      <xdr:row>98</xdr:row>
      <xdr:rowOff>95808</xdr:rowOff>
    </xdr:to>
    <xdr:cxnSp macro="">
      <xdr:nvCxnSpPr>
        <xdr:cNvPr id="465" name="直線コネクタ 464"/>
        <xdr:cNvCxnSpPr/>
      </xdr:nvCxnSpPr>
      <xdr:spPr>
        <a:xfrm flipV="1">
          <a:off x="9639300" y="16564054"/>
          <a:ext cx="838200" cy="3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43737</xdr:rowOff>
    </xdr:from>
    <xdr:to>
      <xdr:col>14</xdr:col>
      <xdr:colOff>28575</xdr:colOff>
      <xdr:row>98</xdr:row>
      <xdr:rowOff>95808</xdr:rowOff>
    </xdr:to>
    <xdr:cxnSp macro="">
      <xdr:nvCxnSpPr>
        <xdr:cNvPr id="468" name="直線コネクタ 467"/>
        <xdr:cNvCxnSpPr/>
      </xdr:nvCxnSpPr>
      <xdr:spPr>
        <a:xfrm>
          <a:off x="8750300" y="16845837"/>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54054</xdr:rowOff>
    </xdr:from>
    <xdr:to>
      <xdr:col>15</xdr:col>
      <xdr:colOff>231775</xdr:colOff>
      <xdr:row>96</xdr:row>
      <xdr:rowOff>155654</xdr:rowOff>
    </xdr:to>
    <xdr:sp macro="" textlink="">
      <xdr:nvSpPr>
        <xdr:cNvPr id="478" name="円/楕円 477"/>
        <xdr:cNvSpPr/>
      </xdr:nvSpPr>
      <xdr:spPr>
        <a:xfrm>
          <a:off x="10426700" y="165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32481</xdr:rowOff>
    </xdr:from>
    <xdr:ext cx="534377" cy="259045"/>
    <xdr:sp macro="" textlink="">
      <xdr:nvSpPr>
        <xdr:cNvPr id="479" name="普通建設事業費 （ うち更新整備　）該当値テキスト"/>
        <xdr:cNvSpPr txBox="1"/>
      </xdr:nvSpPr>
      <xdr:spPr>
        <a:xfrm>
          <a:off x="10528300" y="16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45008</xdr:rowOff>
    </xdr:from>
    <xdr:to>
      <xdr:col>14</xdr:col>
      <xdr:colOff>79375</xdr:colOff>
      <xdr:row>98</xdr:row>
      <xdr:rowOff>146608</xdr:rowOff>
    </xdr:to>
    <xdr:sp macro="" textlink="">
      <xdr:nvSpPr>
        <xdr:cNvPr id="480" name="円/楕円 479"/>
        <xdr:cNvSpPr/>
      </xdr:nvSpPr>
      <xdr:spPr>
        <a:xfrm>
          <a:off x="9588500" y="168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137735</xdr:rowOff>
    </xdr:from>
    <xdr:ext cx="534377" cy="259045"/>
    <xdr:sp macro="" textlink="">
      <xdr:nvSpPr>
        <xdr:cNvPr id="481" name="テキスト ボックス 480"/>
        <xdr:cNvSpPr txBox="1"/>
      </xdr:nvSpPr>
      <xdr:spPr>
        <a:xfrm>
          <a:off x="9372111" y="169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164387</xdr:rowOff>
    </xdr:from>
    <xdr:to>
      <xdr:col>12</xdr:col>
      <xdr:colOff>561975</xdr:colOff>
      <xdr:row>98</xdr:row>
      <xdr:rowOff>94537</xdr:rowOff>
    </xdr:to>
    <xdr:sp macro="" textlink="">
      <xdr:nvSpPr>
        <xdr:cNvPr id="482" name="円/楕円 481"/>
        <xdr:cNvSpPr/>
      </xdr:nvSpPr>
      <xdr:spPr>
        <a:xfrm>
          <a:off x="8699500" y="167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85664</xdr:rowOff>
    </xdr:from>
    <xdr:ext cx="534377" cy="259045"/>
    <xdr:sp macro="" textlink="">
      <xdr:nvSpPr>
        <xdr:cNvPr id="483" name="テキスト ボックス 482"/>
        <xdr:cNvSpPr txBox="1"/>
      </xdr:nvSpPr>
      <xdr:spPr>
        <a:xfrm>
          <a:off x="8483111" y="168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139380</xdr:rowOff>
    </xdr:from>
    <xdr:to>
      <xdr:col>23</xdr:col>
      <xdr:colOff>517525</xdr:colOff>
      <xdr:row>38</xdr:row>
      <xdr:rowOff>139700</xdr:rowOff>
    </xdr:to>
    <xdr:cxnSp macro="">
      <xdr:nvCxnSpPr>
        <xdr:cNvPr id="510" name="直線コネクタ 509"/>
        <xdr:cNvCxnSpPr/>
      </xdr:nvCxnSpPr>
      <xdr:spPr>
        <a:xfrm flipV="1">
          <a:off x="15481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129239</xdr:rowOff>
    </xdr:from>
    <xdr:to>
      <xdr:col>22</xdr:col>
      <xdr:colOff>365125</xdr:colOff>
      <xdr:row>38</xdr:row>
      <xdr:rowOff>139700</xdr:rowOff>
    </xdr:to>
    <xdr:cxnSp macro="">
      <xdr:nvCxnSpPr>
        <xdr:cNvPr id="513" name="直線コネクタ 512"/>
        <xdr:cNvCxnSpPr/>
      </xdr:nvCxnSpPr>
      <xdr:spPr>
        <a:xfrm>
          <a:off x="14592300" y="6644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78131</xdr:rowOff>
    </xdr:from>
    <xdr:to>
      <xdr:col>21</xdr:col>
      <xdr:colOff>161925</xdr:colOff>
      <xdr:row>38</xdr:row>
      <xdr:rowOff>129239</xdr:rowOff>
    </xdr:to>
    <xdr:cxnSp macro="">
      <xdr:nvCxnSpPr>
        <xdr:cNvPr id="516" name="直線コネクタ 515"/>
        <xdr:cNvCxnSpPr/>
      </xdr:nvCxnSpPr>
      <xdr:spPr>
        <a:xfrm>
          <a:off x="13703300" y="6593231"/>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44683</xdr:rowOff>
    </xdr:from>
    <xdr:to>
      <xdr:col>19</xdr:col>
      <xdr:colOff>644525</xdr:colOff>
      <xdr:row>38</xdr:row>
      <xdr:rowOff>78131</xdr:rowOff>
    </xdr:to>
    <xdr:cxnSp macro="">
      <xdr:nvCxnSpPr>
        <xdr:cNvPr id="519" name="直線コネクタ 518"/>
        <xdr:cNvCxnSpPr/>
      </xdr:nvCxnSpPr>
      <xdr:spPr>
        <a:xfrm>
          <a:off x="12814300" y="6559783"/>
          <a:ext cx="889000" cy="3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21" name="テキスト ボックス 520"/>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88580</xdr:rowOff>
    </xdr:from>
    <xdr:to>
      <xdr:col>23</xdr:col>
      <xdr:colOff>568325</xdr:colOff>
      <xdr:row>39</xdr:row>
      <xdr:rowOff>18730</xdr:rowOff>
    </xdr:to>
    <xdr:sp macro="" textlink="">
      <xdr:nvSpPr>
        <xdr:cNvPr id="529" name="円/楕円 528"/>
        <xdr:cNvSpPr/>
      </xdr:nvSpPr>
      <xdr:spPr>
        <a:xfrm>
          <a:off x="16268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78565" cy="259045"/>
    <xdr:sp macro="" textlink="">
      <xdr:nvSpPr>
        <xdr:cNvPr id="530" name="災害復旧事業費該当値テキスト"/>
        <xdr:cNvSpPr txBox="1"/>
      </xdr:nvSpPr>
      <xdr:spPr>
        <a:xfrm>
          <a:off x="16370300" y="65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78439</xdr:rowOff>
    </xdr:from>
    <xdr:to>
      <xdr:col>21</xdr:col>
      <xdr:colOff>212725</xdr:colOff>
      <xdr:row>39</xdr:row>
      <xdr:rowOff>8589</xdr:rowOff>
    </xdr:to>
    <xdr:sp macro="" textlink="">
      <xdr:nvSpPr>
        <xdr:cNvPr id="533" name="円/楕円 532"/>
        <xdr:cNvSpPr/>
      </xdr:nvSpPr>
      <xdr:spPr>
        <a:xfrm>
          <a:off x="14541500" y="6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25116</xdr:rowOff>
    </xdr:from>
    <xdr:ext cx="469744" cy="259045"/>
    <xdr:sp macro="" textlink="">
      <xdr:nvSpPr>
        <xdr:cNvPr id="534" name="テキスト ボックス 533"/>
        <xdr:cNvSpPr txBox="1"/>
      </xdr:nvSpPr>
      <xdr:spPr>
        <a:xfrm>
          <a:off x="14357427" y="63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27331</xdr:rowOff>
    </xdr:from>
    <xdr:to>
      <xdr:col>20</xdr:col>
      <xdr:colOff>9525</xdr:colOff>
      <xdr:row>38</xdr:row>
      <xdr:rowOff>128931</xdr:rowOff>
    </xdr:to>
    <xdr:sp macro="" textlink="">
      <xdr:nvSpPr>
        <xdr:cNvPr id="535" name="円/楕円 534"/>
        <xdr:cNvSpPr/>
      </xdr:nvSpPr>
      <xdr:spPr>
        <a:xfrm>
          <a:off x="13652500" y="65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145458</xdr:rowOff>
    </xdr:from>
    <xdr:ext cx="534377" cy="259045"/>
    <xdr:sp macro="" textlink="">
      <xdr:nvSpPr>
        <xdr:cNvPr id="536" name="テキスト ボックス 535"/>
        <xdr:cNvSpPr txBox="1"/>
      </xdr:nvSpPr>
      <xdr:spPr>
        <a:xfrm>
          <a:off x="13436111" y="63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165333</xdr:rowOff>
    </xdr:from>
    <xdr:to>
      <xdr:col>18</xdr:col>
      <xdr:colOff>492125</xdr:colOff>
      <xdr:row>38</xdr:row>
      <xdr:rowOff>95483</xdr:rowOff>
    </xdr:to>
    <xdr:sp macro="" textlink="">
      <xdr:nvSpPr>
        <xdr:cNvPr id="537" name="円/楕円 536"/>
        <xdr:cNvSpPr/>
      </xdr:nvSpPr>
      <xdr:spPr>
        <a:xfrm>
          <a:off x="12763500" y="65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112010</xdr:rowOff>
    </xdr:from>
    <xdr:ext cx="534377" cy="259045"/>
    <xdr:sp macro="" textlink="">
      <xdr:nvSpPr>
        <xdr:cNvPr id="538" name="テキスト ボックス 537"/>
        <xdr:cNvSpPr txBox="1"/>
      </xdr:nvSpPr>
      <xdr:spPr>
        <a:xfrm>
          <a:off x="12547111" y="62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28206</xdr:rowOff>
    </xdr:from>
    <xdr:to>
      <xdr:col>23</xdr:col>
      <xdr:colOff>517525</xdr:colOff>
      <xdr:row>76</xdr:row>
      <xdr:rowOff>88621</xdr:rowOff>
    </xdr:to>
    <xdr:cxnSp macro="">
      <xdr:nvCxnSpPr>
        <xdr:cNvPr id="616" name="直線コネクタ 615"/>
        <xdr:cNvCxnSpPr/>
      </xdr:nvCxnSpPr>
      <xdr:spPr>
        <a:xfrm flipV="1">
          <a:off x="15481300" y="1305840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88621</xdr:rowOff>
    </xdr:from>
    <xdr:to>
      <xdr:col>22</xdr:col>
      <xdr:colOff>365125</xdr:colOff>
      <xdr:row>76</xdr:row>
      <xdr:rowOff>122162</xdr:rowOff>
    </xdr:to>
    <xdr:cxnSp macro="">
      <xdr:nvCxnSpPr>
        <xdr:cNvPr id="619" name="直線コネクタ 618"/>
        <xdr:cNvCxnSpPr/>
      </xdr:nvCxnSpPr>
      <xdr:spPr>
        <a:xfrm flipV="1">
          <a:off x="14592300" y="13118821"/>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122162</xdr:rowOff>
    </xdr:from>
    <xdr:to>
      <xdr:col>21</xdr:col>
      <xdr:colOff>161925</xdr:colOff>
      <xdr:row>76</xdr:row>
      <xdr:rowOff>157696</xdr:rowOff>
    </xdr:to>
    <xdr:cxnSp macro="">
      <xdr:nvCxnSpPr>
        <xdr:cNvPr id="622" name="直線コネクタ 621"/>
        <xdr:cNvCxnSpPr/>
      </xdr:nvCxnSpPr>
      <xdr:spPr>
        <a:xfrm flipV="1">
          <a:off x="13703300" y="13152362"/>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157696</xdr:rowOff>
    </xdr:from>
    <xdr:to>
      <xdr:col>19</xdr:col>
      <xdr:colOff>644525</xdr:colOff>
      <xdr:row>77</xdr:row>
      <xdr:rowOff>8407</xdr:rowOff>
    </xdr:to>
    <xdr:cxnSp macro="">
      <xdr:nvCxnSpPr>
        <xdr:cNvPr id="625" name="直線コネクタ 624"/>
        <xdr:cNvCxnSpPr/>
      </xdr:nvCxnSpPr>
      <xdr:spPr>
        <a:xfrm flipV="1">
          <a:off x="12814300" y="13187896"/>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148856</xdr:rowOff>
    </xdr:from>
    <xdr:to>
      <xdr:col>23</xdr:col>
      <xdr:colOff>568325</xdr:colOff>
      <xdr:row>76</xdr:row>
      <xdr:rowOff>79006</xdr:rowOff>
    </xdr:to>
    <xdr:sp macro="" textlink="">
      <xdr:nvSpPr>
        <xdr:cNvPr id="635" name="円/楕円 634"/>
        <xdr:cNvSpPr/>
      </xdr:nvSpPr>
      <xdr:spPr>
        <a:xfrm>
          <a:off x="16268700" y="13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127283</xdr:rowOff>
    </xdr:from>
    <xdr:ext cx="534377" cy="259045"/>
    <xdr:sp macro="" textlink="">
      <xdr:nvSpPr>
        <xdr:cNvPr id="636" name="公債費該当値テキスト"/>
        <xdr:cNvSpPr txBox="1"/>
      </xdr:nvSpPr>
      <xdr:spPr>
        <a:xfrm>
          <a:off x="16370300" y="129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37821</xdr:rowOff>
    </xdr:from>
    <xdr:to>
      <xdr:col>22</xdr:col>
      <xdr:colOff>415925</xdr:colOff>
      <xdr:row>76</xdr:row>
      <xdr:rowOff>139421</xdr:rowOff>
    </xdr:to>
    <xdr:sp macro="" textlink="">
      <xdr:nvSpPr>
        <xdr:cNvPr id="637" name="円/楕円 636"/>
        <xdr:cNvSpPr/>
      </xdr:nvSpPr>
      <xdr:spPr>
        <a:xfrm>
          <a:off x="15430500" y="130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130548</xdr:rowOff>
    </xdr:from>
    <xdr:ext cx="534377" cy="259045"/>
    <xdr:sp macro="" textlink="">
      <xdr:nvSpPr>
        <xdr:cNvPr id="638" name="テキスト ボックス 637"/>
        <xdr:cNvSpPr txBox="1"/>
      </xdr:nvSpPr>
      <xdr:spPr>
        <a:xfrm>
          <a:off x="15214111" y="131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71362</xdr:rowOff>
    </xdr:from>
    <xdr:to>
      <xdr:col>21</xdr:col>
      <xdr:colOff>212725</xdr:colOff>
      <xdr:row>77</xdr:row>
      <xdr:rowOff>1512</xdr:rowOff>
    </xdr:to>
    <xdr:sp macro="" textlink="">
      <xdr:nvSpPr>
        <xdr:cNvPr id="639" name="円/楕円 638"/>
        <xdr:cNvSpPr/>
      </xdr:nvSpPr>
      <xdr:spPr>
        <a:xfrm>
          <a:off x="14541500" y="131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164089</xdr:rowOff>
    </xdr:from>
    <xdr:ext cx="534377" cy="259045"/>
    <xdr:sp macro="" textlink="">
      <xdr:nvSpPr>
        <xdr:cNvPr id="640" name="テキスト ボックス 639"/>
        <xdr:cNvSpPr txBox="1"/>
      </xdr:nvSpPr>
      <xdr:spPr>
        <a:xfrm>
          <a:off x="14325111" y="131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106896</xdr:rowOff>
    </xdr:from>
    <xdr:to>
      <xdr:col>20</xdr:col>
      <xdr:colOff>9525</xdr:colOff>
      <xdr:row>77</xdr:row>
      <xdr:rowOff>37046</xdr:rowOff>
    </xdr:to>
    <xdr:sp macro="" textlink="">
      <xdr:nvSpPr>
        <xdr:cNvPr id="641" name="円/楕円 640"/>
        <xdr:cNvSpPr/>
      </xdr:nvSpPr>
      <xdr:spPr>
        <a:xfrm>
          <a:off x="13652500" y="131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28173</xdr:rowOff>
    </xdr:from>
    <xdr:ext cx="534377" cy="259045"/>
    <xdr:sp macro="" textlink="">
      <xdr:nvSpPr>
        <xdr:cNvPr id="642" name="テキスト ボックス 641"/>
        <xdr:cNvSpPr txBox="1"/>
      </xdr:nvSpPr>
      <xdr:spPr>
        <a:xfrm>
          <a:off x="13436111" y="132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129057</xdr:rowOff>
    </xdr:from>
    <xdr:to>
      <xdr:col>18</xdr:col>
      <xdr:colOff>492125</xdr:colOff>
      <xdr:row>77</xdr:row>
      <xdr:rowOff>59207</xdr:rowOff>
    </xdr:to>
    <xdr:sp macro="" textlink="">
      <xdr:nvSpPr>
        <xdr:cNvPr id="643" name="円/楕円 642"/>
        <xdr:cNvSpPr/>
      </xdr:nvSpPr>
      <xdr:spPr>
        <a:xfrm>
          <a:off x="12763500" y="131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50334</xdr:rowOff>
    </xdr:from>
    <xdr:ext cx="534377" cy="259045"/>
    <xdr:sp macro="" textlink="">
      <xdr:nvSpPr>
        <xdr:cNvPr id="644" name="テキスト ボックス 643"/>
        <xdr:cNvSpPr txBox="1"/>
      </xdr:nvSpPr>
      <xdr:spPr>
        <a:xfrm>
          <a:off x="12547111" y="132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13968</xdr:rowOff>
    </xdr:from>
    <xdr:to>
      <xdr:col>23</xdr:col>
      <xdr:colOff>517525</xdr:colOff>
      <xdr:row>99</xdr:row>
      <xdr:rowOff>29621</xdr:rowOff>
    </xdr:to>
    <xdr:cxnSp macro="">
      <xdr:nvCxnSpPr>
        <xdr:cNvPr id="673" name="直線コネクタ 672"/>
        <xdr:cNvCxnSpPr/>
      </xdr:nvCxnSpPr>
      <xdr:spPr>
        <a:xfrm flipV="1">
          <a:off x="15481300" y="16987518"/>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29621</xdr:rowOff>
    </xdr:from>
    <xdr:to>
      <xdr:col>22</xdr:col>
      <xdr:colOff>365125</xdr:colOff>
      <xdr:row>99</xdr:row>
      <xdr:rowOff>34299</xdr:rowOff>
    </xdr:to>
    <xdr:cxnSp macro="">
      <xdr:nvCxnSpPr>
        <xdr:cNvPr id="676" name="直線コネクタ 675"/>
        <xdr:cNvCxnSpPr/>
      </xdr:nvCxnSpPr>
      <xdr:spPr>
        <a:xfrm flipV="1">
          <a:off x="14592300" y="17003171"/>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161944</xdr:rowOff>
    </xdr:from>
    <xdr:to>
      <xdr:col>21</xdr:col>
      <xdr:colOff>161925</xdr:colOff>
      <xdr:row>99</xdr:row>
      <xdr:rowOff>34299</xdr:rowOff>
    </xdr:to>
    <xdr:cxnSp macro="">
      <xdr:nvCxnSpPr>
        <xdr:cNvPr id="679" name="直線コネクタ 678"/>
        <xdr:cNvCxnSpPr/>
      </xdr:nvCxnSpPr>
      <xdr:spPr>
        <a:xfrm>
          <a:off x="13703300" y="16964044"/>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161944</xdr:rowOff>
    </xdr:from>
    <xdr:to>
      <xdr:col>19</xdr:col>
      <xdr:colOff>644525</xdr:colOff>
      <xdr:row>99</xdr:row>
      <xdr:rowOff>20396</xdr:rowOff>
    </xdr:to>
    <xdr:cxnSp macro="">
      <xdr:nvCxnSpPr>
        <xdr:cNvPr id="682" name="直線コネクタ 681"/>
        <xdr:cNvCxnSpPr/>
      </xdr:nvCxnSpPr>
      <xdr:spPr>
        <a:xfrm flipV="1">
          <a:off x="12814300" y="16964044"/>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134618</xdr:rowOff>
    </xdr:from>
    <xdr:to>
      <xdr:col>23</xdr:col>
      <xdr:colOff>568325</xdr:colOff>
      <xdr:row>99</xdr:row>
      <xdr:rowOff>64768</xdr:rowOff>
    </xdr:to>
    <xdr:sp macro="" textlink="">
      <xdr:nvSpPr>
        <xdr:cNvPr id="692" name="円/楕円 691"/>
        <xdr:cNvSpPr/>
      </xdr:nvSpPr>
      <xdr:spPr>
        <a:xfrm>
          <a:off x="16268700" y="169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108821</xdr:rowOff>
    </xdr:from>
    <xdr:ext cx="534377" cy="259045"/>
    <xdr:sp macro="" textlink="">
      <xdr:nvSpPr>
        <xdr:cNvPr id="693" name="積立金該当値テキスト"/>
        <xdr:cNvSpPr txBox="1"/>
      </xdr:nvSpPr>
      <xdr:spPr>
        <a:xfrm>
          <a:off x="16370300" y="169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150271</xdr:rowOff>
    </xdr:from>
    <xdr:to>
      <xdr:col>22</xdr:col>
      <xdr:colOff>415925</xdr:colOff>
      <xdr:row>99</xdr:row>
      <xdr:rowOff>80421</xdr:rowOff>
    </xdr:to>
    <xdr:sp macro="" textlink="">
      <xdr:nvSpPr>
        <xdr:cNvPr id="694" name="円/楕円 693"/>
        <xdr:cNvSpPr/>
      </xdr:nvSpPr>
      <xdr:spPr>
        <a:xfrm>
          <a:off x="15430500" y="16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71548</xdr:rowOff>
    </xdr:from>
    <xdr:ext cx="534377" cy="259045"/>
    <xdr:sp macro="" textlink="">
      <xdr:nvSpPr>
        <xdr:cNvPr id="695" name="テキスト ボックス 694"/>
        <xdr:cNvSpPr txBox="1"/>
      </xdr:nvSpPr>
      <xdr:spPr>
        <a:xfrm>
          <a:off x="15214111" y="1704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154949</xdr:rowOff>
    </xdr:from>
    <xdr:to>
      <xdr:col>21</xdr:col>
      <xdr:colOff>212725</xdr:colOff>
      <xdr:row>99</xdr:row>
      <xdr:rowOff>85099</xdr:rowOff>
    </xdr:to>
    <xdr:sp macro="" textlink="">
      <xdr:nvSpPr>
        <xdr:cNvPr id="696" name="円/楕円 695"/>
        <xdr:cNvSpPr/>
      </xdr:nvSpPr>
      <xdr:spPr>
        <a:xfrm>
          <a:off x="14541500" y="169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76226</xdr:rowOff>
    </xdr:from>
    <xdr:ext cx="469744" cy="259045"/>
    <xdr:sp macro="" textlink="">
      <xdr:nvSpPr>
        <xdr:cNvPr id="697" name="テキスト ボックス 696"/>
        <xdr:cNvSpPr txBox="1"/>
      </xdr:nvSpPr>
      <xdr:spPr>
        <a:xfrm>
          <a:off x="14357427" y="1704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111144</xdr:rowOff>
    </xdr:from>
    <xdr:to>
      <xdr:col>20</xdr:col>
      <xdr:colOff>9525</xdr:colOff>
      <xdr:row>99</xdr:row>
      <xdr:rowOff>41294</xdr:rowOff>
    </xdr:to>
    <xdr:sp macro="" textlink="">
      <xdr:nvSpPr>
        <xdr:cNvPr id="698" name="円/楕円 697"/>
        <xdr:cNvSpPr/>
      </xdr:nvSpPr>
      <xdr:spPr>
        <a:xfrm>
          <a:off x="13652500" y="169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57821</xdr:rowOff>
    </xdr:from>
    <xdr:ext cx="534377" cy="259045"/>
    <xdr:sp macro="" textlink="">
      <xdr:nvSpPr>
        <xdr:cNvPr id="699" name="テキスト ボックス 698"/>
        <xdr:cNvSpPr txBox="1"/>
      </xdr:nvSpPr>
      <xdr:spPr>
        <a:xfrm>
          <a:off x="13436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141046</xdr:rowOff>
    </xdr:from>
    <xdr:to>
      <xdr:col>18</xdr:col>
      <xdr:colOff>492125</xdr:colOff>
      <xdr:row>99</xdr:row>
      <xdr:rowOff>71196</xdr:rowOff>
    </xdr:to>
    <xdr:sp macro="" textlink="">
      <xdr:nvSpPr>
        <xdr:cNvPr id="700" name="円/楕円 699"/>
        <xdr:cNvSpPr/>
      </xdr:nvSpPr>
      <xdr:spPr>
        <a:xfrm>
          <a:off x="12763500" y="169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62323</xdr:rowOff>
    </xdr:from>
    <xdr:ext cx="534377" cy="259045"/>
    <xdr:sp macro="" textlink="">
      <xdr:nvSpPr>
        <xdr:cNvPr id="701" name="テキスト ボックス 700"/>
        <xdr:cNvSpPr txBox="1"/>
      </xdr:nvSpPr>
      <xdr:spPr>
        <a:xfrm>
          <a:off x="12547111" y="170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130556</xdr:rowOff>
    </xdr:from>
    <xdr:to>
      <xdr:col>32</xdr:col>
      <xdr:colOff>187325</xdr:colOff>
      <xdr:row>38</xdr:row>
      <xdr:rowOff>135723</xdr:rowOff>
    </xdr:to>
    <xdr:cxnSp macro="">
      <xdr:nvCxnSpPr>
        <xdr:cNvPr id="728" name="直線コネクタ 727"/>
        <xdr:cNvCxnSpPr/>
      </xdr:nvCxnSpPr>
      <xdr:spPr>
        <a:xfrm>
          <a:off x="21323300" y="6645656"/>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127584</xdr:rowOff>
    </xdr:from>
    <xdr:to>
      <xdr:col>31</xdr:col>
      <xdr:colOff>34925</xdr:colOff>
      <xdr:row>38</xdr:row>
      <xdr:rowOff>130556</xdr:rowOff>
    </xdr:to>
    <xdr:cxnSp macro="">
      <xdr:nvCxnSpPr>
        <xdr:cNvPr id="731" name="直線コネクタ 730"/>
        <xdr:cNvCxnSpPr/>
      </xdr:nvCxnSpPr>
      <xdr:spPr>
        <a:xfrm>
          <a:off x="20434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123972</xdr:rowOff>
    </xdr:from>
    <xdr:to>
      <xdr:col>29</xdr:col>
      <xdr:colOff>517525</xdr:colOff>
      <xdr:row>38</xdr:row>
      <xdr:rowOff>127584</xdr:rowOff>
    </xdr:to>
    <xdr:cxnSp macro="">
      <xdr:nvCxnSpPr>
        <xdr:cNvPr id="734" name="直線コネクタ 733"/>
        <xdr:cNvCxnSpPr/>
      </xdr:nvCxnSpPr>
      <xdr:spPr>
        <a:xfrm>
          <a:off x="19545300" y="663907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121275</xdr:rowOff>
    </xdr:from>
    <xdr:to>
      <xdr:col>28</xdr:col>
      <xdr:colOff>314325</xdr:colOff>
      <xdr:row>38</xdr:row>
      <xdr:rowOff>123972</xdr:rowOff>
    </xdr:to>
    <xdr:cxnSp macro="">
      <xdr:nvCxnSpPr>
        <xdr:cNvPr id="737" name="直線コネクタ 736"/>
        <xdr:cNvCxnSpPr/>
      </xdr:nvCxnSpPr>
      <xdr:spPr>
        <a:xfrm>
          <a:off x="18656300" y="663637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84923</xdr:rowOff>
    </xdr:from>
    <xdr:to>
      <xdr:col>32</xdr:col>
      <xdr:colOff>238125</xdr:colOff>
      <xdr:row>39</xdr:row>
      <xdr:rowOff>15073</xdr:rowOff>
    </xdr:to>
    <xdr:sp macro="" textlink="">
      <xdr:nvSpPr>
        <xdr:cNvPr id="747" name="円/楕円 746"/>
        <xdr:cNvSpPr/>
      </xdr:nvSpPr>
      <xdr:spPr>
        <a:xfrm>
          <a:off x="221107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171300</xdr:rowOff>
    </xdr:from>
    <xdr:ext cx="313932" cy="259045"/>
    <xdr:sp macro="" textlink="">
      <xdr:nvSpPr>
        <xdr:cNvPr id="748" name="投資及び出資金該当値テキスト"/>
        <xdr:cNvSpPr txBox="1"/>
      </xdr:nvSpPr>
      <xdr:spPr>
        <a:xfrm>
          <a:off x="22212300" y="651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79756</xdr:rowOff>
    </xdr:from>
    <xdr:to>
      <xdr:col>31</xdr:col>
      <xdr:colOff>85725</xdr:colOff>
      <xdr:row>39</xdr:row>
      <xdr:rowOff>9906</xdr:rowOff>
    </xdr:to>
    <xdr:sp macro="" textlink="">
      <xdr:nvSpPr>
        <xdr:cNvPr id="749" name="円/楕円 748"/>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1033</xdr:rowOff>
    </xdr:from>
    <xdr:ext cx="378565" cy="259045"/>
    <xdr:sp macro="" textlink="">
      <xdr:nvSpPr>
        <xdr:cNvPr id="750" name="テキスト ボックス 749"/>
        <xdr:cNvSpPr txBox="1"/>
      </xdr:nvSpPr>
      <xdr:spPr>
        <a:xfrm>
          <a:off x="21134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76784</xdr:rowOff>
    </xdr:from>
    <xdr:to>
      <xdr:col>29</xdr:col>
      <xdr:colOff>568325</xdr:colOff>
      <xdr:row>39</xdr:row>
      <xdr:rowOff>6934</xdr:rowOff>
    </xdr:to>
    <xdr:sp macro="" textlink="">
      <xdr:nvSpPr>
        <xdr:cNvPr id="751" name="円/楕円 750"/>
        <xdr:cNvSpPr/>
      </xdr:nvSpPr>
      <xdr:spPr>
        <a:xfrm>
          <a:off x="20383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169511</xdr:rowOff>
    </xdr:from>
    <xdr:ext cx="378565" cy="259045"/>
    <xdr:sp macro="" textlink="">
      <xdr:nvSpPr>
        <xdr:cNvPr id="752" name="テキスト ボックス 751"/>
        <xdr:cNvSpPr txBox="1"/>
      </xdr:nvSpPr>
      <xdr:spPr>
        <a:xfrm>
          <a:off x="20245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73172</xdr:rowOff>
    </xdr:from>
    <xdr:to>
      <xdr:col>28</xdr:col>
      <xdr:colOff>365125</xdr:colOff>
      <xdr:row>39</xdr:row>
      <xdr:rowOff>3322</xdr:rowOff>
    </xdr:to>
    <xdr:sp macro="" textlink="">
      <xdr:nvSpPr>
        <xdr:cNvPr id="753" name="円/楕円 752"/>
        <xdr:cNvSpPr/>
      </xdr:nvSpPr>
      <xdr:spPr>
        <a:xfrm>
          <a:off x="19494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165899</xdr:rowOff>
    </xdr:from>
    <xdr:ext cx="378565" cy="259045"/>
    <xdr:sp macro="" textlink="">
      <xdr:nvSpPr>
        <xdr:cNvPr id="754" name="テキスト ボックス 753"/>
        <xdr:cNvSpPr txBox="1"/>
      </xdr:nvSpPr>
      <xdr:spPr>
        <a:xfrm>
          <a:off x="19356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70475</xdr:rowOff>
    </xdr:from>
    <xdr:to>
      <xdr:col>27</xdr:col>
      <xdr:colOff>161925</xdr:colOff>
      <xdr:row>39</xdr:row>
      <xdr:rowOff>625</xdr:rowOff>
    </xdr:to>
    <xdr:sp macro="" textlink="">
      <xdr:nvSpPr>
        <xdr:cNvPr id="755" name="円/楕円 754"/>
        <xdr:cNvSpPr/>
      </xdr:nvSpPr>
      <xdr:spPr>
        <a:xfrm>
          <a:off x="18605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163202</xdr:rowOff>
    </xdr:from>
    <xdr:ext cx="378565" cy="259045"/>
    <xdr:sp macro="" textlink="">
      <xdr:nvSpPr>
        <xdr:cNvPr id="756" name="テキスト ボックス 755"/>
        <xdr:cNvSpPr txBox="1"/>
      </xdr:nvSpPr>
      <xdr:spPr>
        <a:xfrm>
          <a:off x="18467017" y="6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36716</xdr:rowOff>
    </xdr:from>
    <xdr:to>
      <xdr:col>32</xdr:col>
      <xdr:colOff>187325</xdr:colOff>
      <xdr:row>59</xdr:row>
      <xdr:rowOff>37078</xdr:rowOff>
    </xdr:to>
    <xdr:cxnSp macro="">
      <xdr:nvCxnSpPr>
        <xdr:cNvPr id="785" name="直線コネクタ 784"/>
        <xdr:cNvCxnSpPr/>
      </xdr:nvCxnSpPr>
      <xdr:spPr>
        <a:xfrm flipV="1">
          <a:off x="21323300" y="10152266"/>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35039</xdr:rowOff>
    </xdr:from>
    <xdr:to>
      <xdr:col>31</xdr:col>
      <xdr:colOff>34925</xdr:colOff>
      <xdr:row>59</xdr:row>
      <xdr:rowOff>37078</xdr:rowOff>
    </xdr:to>
    <xdr:cxnSp macro="">
      <xdr:nvCxnSpPr>
        <xdr:cNvPr id="788" name="直線コネクタ 787"/>
        <xdr:cNvCxnSpPr/>
      </xdr:nvCxnSpPr>
      <xdr:spPr>
        <a:xfrm>
          <a:off x="20434300" y="10150589"/>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33134</xdr:rowOff>
    </xdr:from>
    <xdr:to>
      <xdr:col>29</xdr:col>
      <xdr:colOff>517525</xdr:colOff>
      <xdr:row>59</xdr:row>
      <xdr:rowOff>35039</xdr:rowOff>
    </xdr:to>
    <xdr:cxnSp macro="">
      <xdr:nvCxnSpPr>
        <xdr:cNvPr id="791" name="直線コネクタ 790"/>
        <xdr:cNvCxnSpPr/>
      </xdr:nvCxnSpPr>
      <xdr:spPr>
        <a:xfrm>
          <a:off x="19545300" y="1014868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30238</xdr:rowOff>
    </xdr:from>
    <xdr:to>
      <xdr:col>28</xdr:col>
      <xdr:colOff>314325</xdr:colOff>
      <xdr:row>59</xdr:row>
      <xdr:rowOff>33134</xdr:rowOff>
    </xdr:to>
    <xdr:cxnSp macro="">
      <xdr:nvCxnSpPr>
        <xdr:cNvPr id="794" name="直線コネクタ 793"/>
        <xdr:cNvCxnSpPr/>
      </xdr:nvCxnSpPr>
      <xdr:spPr>
        <a:xfrm>
          <a:off x="18656300" y="1014578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157366</xdr:rowOff>
    </xdr:from>
    <xdr:to>
      <xdr:col>32</xdr:col>
      <xdr:colOff>238125</xdr:colOff>
      <xdr:row>59</xdr:row>
      <xdr:rowOff>87516</xdr:rowOff>
    </xdr:to>
    <xdr:sp macro="" textlink="">
      <xdr:nvSpPr>
        <xdr:cNvPr id="804" name="円/楕円 803"/>
        <xdr:cNvSpPr/>
      </xdr:nvSpPr>
      <xdr:spPr>
        <a:xfrm>
          <a:off x="22110700" y="101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72293</xdr:rowOff>
    </xdr:from>
    <xdr:ext cx="378565" cy="259045"/>
    <xdr:sp macro="" textlink="">
      <xdr:nvSpPr>
        <xdr:cNvPr id="805" name="貸付金該当値テキスト"/>
        <xdr:cNvSpPr txBox="1"/>
      </xdr:nvSpPr>
      <xdr:spPr>
        <a:xfrm>
          <a:off x="22212300" y="1001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157728</xdr:rowOff>
    </xdr:from>
    <xdr:to>
      <xdr:col>31</xdr:col>
      <xdr:colOff>85725</xdr:colOff>
      <xdr:row>59</xdr:row>
      <xdr:rowOff>87878</xdr:rowOff>
    </xdr:to>
    <xdr:sp macro="" textlink="">
      <xdr:nvSpPr>
        <xdr:cNvPr id="806" name="円/楕円 805"/>
        <xdr:cNvSpPr/>
      </xdr:nvSpPr>
      <xdr:spPr>
        <a:xfrm>
          <a:off x="21272500" y="10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79005</xdr:rowOff>
    </xdr:from>
    <xdr:ext cx="378565" cy="259045"/>
    <xdr:sp macro="" textlink="">
      <xdr:nvSpPr>
        <xdr:cNvPr id="807" name="テキスト ボックス 806"/>
        <xdr:cNvSpPr txBox="1"/>
      </xdr:nvSpPr>
      <xdr:spPr>
        <a:xfrm>
          <a:off x="21134017" y="1019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155689</xdr:rowOff>
    </xdr:from>
    <xdr:to>
      <xdr:col>29</xdr:col>
      <xdr:colOff>568325</xdr:colOff>
      <xdr:row>59</xdr:row>
      <xdr:rowOff>85839</xdr:rowOff>
    </xdr:to>
    <xdr:sp macro="" textlink="">
      <xdr:nvSpPr>
        <xdr:cNvPr id="808" name="円/楕円 807"/>
        <xdr:cNvSpPr/>
      </xdr:nvSpPr>
      <xdr:spPr>
        <a:xfrm>
          <a:off x="20383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76966</xdr:rowOff>
    </xdr:from>
    <xdr:ext cx="378565" cy="259045"/>
    <xdr:sp macro="" textlink="">
      <xdr:nvSpPr>
        <xdr:cNvPr id="809" name="テキスト ボックス 808"/>
        <xdr:cNvSpPr txBox="1"/>
      </xdr:nvSpPr>
      <xdr:spPr>
        <a:xfrm>
          <a:off x="20245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153784</xdr:rowOff>
    </xdr:from>
    <xdr:to>
      <xdr:col>28</xdr:col>
      <xdr:colOff>365125</xdr:colOff>
      <xdr:row>59</xdr:row>
      <xdr:rowOff>83934</xdr:rowOff>
    </xdr:to>
    <xdr:sp macro="" textlink="">
      <xdr:nvSpPr>
        <xdr:cNvPr id="810" name="円/楕円 809"/>
        <xdr:cNvSpPr/>
      </xdr:nvSpPr>
      <xdr:spPr>
        <a:xfrm>
          <a:off x="19494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75061</xdr:rowOff>
    </xdr:from>
    <xdr:ext cx="378565" cy="259045"/>
    <xdr:sp macro="" textlink="">
      <xdr:nvSpPr>
        <xdr:cNvPr id="811" name="テキスト ボックス 810"/>
        <xdr:cNvSpPr txBox="1"/>
      </xdr:nvSpPr>
      <xdr:spPr>
        <a:xfrm>
          <a:off x="19356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150888</xdr:rowOff>
    </xdr:from>
    <xdr:to>
      <xdr:col>27</xdr:col>
      <xdr:colOff>161925</xdr:colOff>
      <xdr:row>59</xdr:row>
      <xdr:rowOff>81038</xdr:rowOff>
    </xdr:to>
    <xdr:sp macro="" textlink="">
      <xdr:nvSpPr>
        <xdr:cNvPr id="812" name="円/楕円 811"/>
        <xdr:cNvSpPr/>
      </xdr:nvSpPr>
      <xdr:spPr>
        <a:xfrm>
          <a:off x="18605500" y="10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72165</xdr:rowOff>
    </xdr:from>
    <xdr:ext cx="378565" cy="259045"/>
    <xdr:sp macro="" textlink="">
      <xdr:nvSpPr>
        <xdr:cNvPr id="813" name="テキスト ボックス 812"/>
        <xdr:cNvSpPr txBox="1"/>
      </xdr:nvSpPr>
      <xdr:spPr>
        <a:xfrm>
          <a:off x="18467017" y="1018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168504</xdr:rowOff>
    </xdr:from>
    <xdr:to>
      <xdr:col>32</xdr:col>
      <xdr:colOff>187325</xdr:colOff>
      <xdr:row>74</xdr:row>
      <xdr:rowOff>26315</xdr:rowOff>
    </xdr:to>
    <xdr:cxnSp macro="">
      <xdr:nvCxnSpPr>
        <xdr:cNvPr id="843" name="直線コネクタ 842"/>
        <xdr:cNvCxnSpPr/>
      </xdr:nvCxnSpPr>
      <xdr:spPr>
        <a:xfrm>
          <a:off x="21323300" y="12684354"/>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168504</xdr:rowOff>
    </xdr:from>
    <xdr:to>
      <xdr:col>31</xdr:col>
      <xdr:colOff>34925</xdr:colOff>
      <xdr:row>74</xdr:row>
      <xdr:rowOff>118135</xdr:rowOff>
    </xdr:to>
    <xdr:cxnSp macro="">
      <xdr:nvCxnSpPr>
        <xdr:cNvPr id="846" name="直線コネクタ 845"/>
        <xdr:cNvCxnSpPr/>
      </xdr:nvCxnSpPr>
      <xdr:spPr>
        <a:xfrm flipV="1">
          <a:off x="20434300" y="12684354"/>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101771</xdr:rowOff>
    </xdr:from>
    <xdr:to>
      <xdr:col>29</xdr:col>
      <xdr:colOff>517525</xdr:colOff>
      <xdr:row>74</xdr:row>
      <xdr:rowOff>118135</xdr:rowOff>
    </xdr:to>
    <xdr:cxnSp macro="">
      <xdr:nvCxnSpPr>
        <xdr:cNvPr id="849" name="直線コネクタ 848"/>
        <xdr:cNvCxnSpPr/>
      </xdr:nvCxnSpPr>
      <xdr:spPr>
        <a:xfrm>
          <a:off x="19545300" y="12789071"/>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101771</xdr:rowOff>
    </xdr:from>
    <xdr:to>
      <xdr:col>28</xdr:col>
      <xdr:colOff>314325</xdr:colOff>
      <xdr:row>74</xdr:row>
      <xdr:rowOff>141339</xdr:rowOff>
    </xdr:to>
    <xdr:cxnSp macro="">
      <xdr:nvCxnSpPr>
        <xdr:cNvPr id="852" name="直線コネクタ 851"/>
        <xdr:cNvCxnSpPr/>
      </xdr:nvCxnSpPr>
      <xdr:spPr>
        <a:xfrm flipV="1">
          <a:off x="18656300" y="12789071"/>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146965</xdr:rowOff>
    </xdr:from>
    <xdr:to>
      <xdr:col>32</xdr:col>
      <xdr:colOff>238125</xdr:colOff>
      <xdr:row>74</xdr:row>
      <xdr:rowOff>77115</xdr:rowOff>
    </xdr:to>
    <xdr:sp macro="" textlink="">
      <xdr:nvSpPr>
        <xdr:cNvPr id="862" name="円/楕円 861"/>
        <xdr:cNvSpPr/>
      </xdr:nvSpPr>
      <xdr:spPr>
        <a:xfrm>
          <a:off x="221107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169842</xdr:rowOff>
    </xdr:from>
    <xdr:ext cx="534377" cy="259045"/>
    <xdr:sp macro="" textlink="">
      <xdr:nvSpPr>
        <xdr:cNvPr id="863" name="繰出金該当値テキスト"/>
        <xdr:cNvSpPr txBox="1"/>
      </xdr:nvSpPr>
      <xdr:spPr>
        <a:xfrm>
          <a:off x="22212300"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117704</xdr:rowOff>
    </xdr:from>
    <xdr:to>
      <xdr:col>31</xdr:col>
      <xdr:colOff>85725</xdr:colOff>
      <xdr:row>74</xdr:row>
      <xdr:rowOff>47854</xdr:rowOff>
    </xdr:to>
    <xdr:sp macro="" textlink="">
      <xdr:nvSpPr>
        <xdr:cNvPr id="864" name="円/楕円 863"/>
        <xdr:cNvSpPr/>
      </xdr:nvSpPr>
      <xdr:spPr>
        <a:xfrm>
          <a:off x="212725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64381</xdr:rowOff>
    </xdr:from>
    <xdr:ext cx="534377" cy="259045"/>
    <xdr:sp macro="" textlink="">
      <xdr:nvSpPr>
        <xdr:cNvPr id="865" name="テキスト ボックス 864"/>
        <xdr:cNvSpPr txBox="1"/>
      </xdr:nvSpPr>
      <xdr:spPr>
        <a:xfrm>
          <a:off x="21056111"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67335</xdr:rowOff>
    </xdr:from>
    <xdr:to>
      <xdr:col>29</xdr:col>
      <xdr:colOff>568325</xdr:colOff>
      <xdr:row>74</xdr:row>
      <xdr:rowOff>168935</xdr:rowOff>
    </xdr:to>
    <xdr:sp macro="" textlink="">
      <xdr:nvSpPr>
        <xdr:cNvPr id="866" name="円/楕円 865"/>
        <xdr:cNvSpPr/>
      </xdr:nvSpPr>
      <xdr:spPr>
        <a:xfrm>
          <a:off x="20383500" y="127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14012</xdr:rowOff>
    </xdr:from>
    <xdr:ext cx="534377" cy="259045"/>
    <xdr:sp macro="" textlink="">
      <xdr:nvSpPr>
        <xdr:cNvPr id="867" name="テキスト ボックス 866"/>
        <xdr:cNvSpPr txBox="1"/>
      </xdr:nvSpPr>
      <xdr:spPr>
        <a:xfrm>
          <a:off x="20167111" y="125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50971</xdr:rowOff>
    </xdr:from>
    <xdr:to>
      <xdr:col>28</xdr:col>
      <xdr:colOff>365125</xdr:colOff>
      <xdr:row>74</xdr:row>
      <xdr:rowOff>152571</xdr:rowOff>
    </xdr:to>
    <xdr:sp macro="" textlink="">
      <xdr:nvSpPr>
        <xdr:cNvPr id="868" name="円/楕円 867"/>
        <xdr:cNvSpPr/>
      </xdr:nvSpPr>
      <xdr:spPr>
        <a:xfrm>
          <a:off x="19494500" y="127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169098</xdr:rowOff>
    </xdr:from>
    <xdr:ext cx="534377" cy="259045"/>
    <xdr:sp macro="" textlink="">
      <xdr:nvSpPr>
        <xdr:cNvPr id="869" name="テキスト ボックス 868"/>
        <xdr:cNvSpPr txBox="1"/>
      </xdr:nvSpPr>
      <xdr:spPr>
        <a:xfrm>
          <a:off x="19278111" y="125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90539</xdr:rowOff>
    </xdr:from>
    <xdr:to>
      <xdr:col>27</xdr:col>
      <xdr:colOff>161925</xdr:colOff>
      <xdr:row>75</xdr:row>
      <xdr:rowOff>20689</xdr:rowOff>
    </xdr:to>
    <xdr:sp macro="" textlink="">
      <xdr:nvSpPr>
        <xdr:cNvPr id="870" name="円/楕円 869"/>
        <xdr:cNvSpPr/>
      </xdr:nvSpPr>
      <xdr:spPr>
        <a:xfrm>
          <a:off x="18605500" y="12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37216</xdr:rowOff>
    </xdr:from>
    <xdr:ext cx="534377" cy="259045"/>
    <xdr:sp macro="" textlink="">
      <xdr:nvSpPr>
        <xdr:cNvPr id="871" name="テキスト ボックス 870"/>
        <xdr:cNvSpPr txBox="1"/>
      </xdr:nvSpPr>
      <xdr:spPr>
        <a:xfrm>
          <a:off x="18389111" y="125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歳出決算額の住民１人当たりの金額は４８７，４８３円となり前年度から４５，４９８円減少している。主な要因としては普通建設事業費（新規整備）において新庁舎建設が</a:t>
          </a:r>
          <a:r>
            <a:rPr kumimoji="1" lang="en-US" altLang="ja-JP" sz="1200">
              <a:latin typeface="ＭＳ Ｐゴシック"/>
            </a:rPr>
            <a:t>H</a:t>
          </a:r>
          <a:r>
            <a:rPr kumimoji="1" lang="ja-JP" altLang="en-US" sz="1200">
              <a:latin typeface="ＭＳ Ｐゴシック"/>
            </a:rPr>
            <a:t>２７年度でほぼ完了し</a:t>
          </a:r>
          <a:r>
            <a:rPr kumimoji="1" lang="en-US" altLang="ja-JP" sz="1200">
              <a:latin typeface="ＭＳ Ｐゴシック"/>
            </a:rPr>
            <a:t>H</a:t>
          </a:r>
          <a:r>
            <a:rPr kumimoji="1" lang="ja-JP" altLang="en-US" sz="1200">
              <a:latin typeface="ＭＳ Ｐゴシック"/>
            </a:rPr>
            <a:t>２８年度は８９，６４０円減の３２，０４４円となったためです。増加しているものについては以下のとおり。</a:t>
          </a:r>
          <a:endParaRPr kumimoji="1" lang="en-US" altLang="ja-JP" sz="1200">
            <a:latin typeface="ＭＳ Ｐゴシック"/>
          </a:endParaRPr>
        </a:p>
        <a:p>
          <a:r>
            <a:rPr kumimoji="1" lang="ja-JP" altLang="en-US" sz="1200">
              <a:latin typeface="ＭＳ Ｐゴシック"/>
            </a:rPr>
            <a:t>　・人件費については，決算額は１８百万円減少しているが人口が６７６人減少しているため一人当たりのコストは７６２円の増加。</a:t>
          </a:r>
          <a:endParaRPr kumimoji="1" lang="en-US" altLang="ja-JP" sz="1200">
            <a:latin typeface="ＭＳ Ｐゴシック"/>
          </a:endParaRPr>
        </a:p>
        <a:p>
          <a:r>
            <a:rPr kumimoji="1" lang="ja-JP" altLang="en-US" sz="1200">
              <a:latin typeface="ＭＳ Ｐゴシック"/>
            </a:rPr>
            <a:t>　・物件費については行政情報ネットワーク事業（機器更新）やふるさと応援寄附金事業委託費等の増により５，１８９円の増加。</a:t>
          </a:r>
          <a:endParaRPr kumimoji="1" lang="en-US" altLang="ja-JP" sz="1200">
            <a:latin typeface="ＭＳ Ｐゴシック"/>
          </a:endParaRPr>
        </a:p>
        <a:p>
          <a:r>
            <a:rPr kumimoji="1" lang="ja-JP" altLang="en-US" sz="1200">
              <a:latin typeface="ＭＳ Ｐゴシック"/>
            </a:rPr>
            <a:t>　・扶助費については臨時福祉給付金給付事業や福祉サービス給付費の増により６，４５１円の増加。</a:t>
          </a:r>
          <a:endParaRPr kumimoji="1" lang="en-US" altLang="ja-JP" sz="1200">
            <a:latin typeface="ＭＳ Ｐゴシック"/>
          </a:endParaRPr>
        </a:p>
        <a:p>
          <a:r>
            <a:rPr kumimoji="1" lang="ja-JP" altLang="en-US" sz="1200">
              <a:latin typeface="ＭＳ Ｐゴシック"/>
            </a:rPr>
            <a:t>　・公債費については，合併特例債や臨時財政対策債の元金償還額の増により４，７５７円の増加となっている。</a:t>
          </a:r>
          <a:endParaRPr kumimoji="1" lang="en-US" altLang="ja-JP" sz="1200">
            <a:latin typeface="ＭＳ Ｐゴシック"/>
          </a:endParaRPr>
        </a:p>
        <a:p>
          <a:r>
            <a:rPr kumimoji="1" lang="ja-JP" altLang="en-US" sz="1200">
              <a:latin typeface="ＭＳ Ｐゴシック"/>
            </a:rPr>
            <a:t>　今後は人口減少が進むことにより人口１人当たりのコストは増加していくことが予想されるが，類似団体内平均値を上回る補助費等や繰出金を中心として，住民サービスの質を下げないように留意しながら削減に取り組み類似団体内平均値を下回ることを目標とする。</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42,917
41,939
205.81
21,753,233
20,921,316
621,801
13,087,166
25,125,727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162179</xdr:rowOff>
    </xdr:from>
    <xdr:to>
      <xdr:col>6</xdr:col>
      <xdr:colOff>511175</xdr:colOff>
      <xdr:row>36</xdr:row>
      <xdr:rowOff>60071</xdr:rowOff>
    </xdr:to>
    <xdr:cxnSp macro="">
      <xdr:nvCxnSpPr>
        <xdr:cNvPr id="61" name="直線コネクタ 60"/>
        <xdr:cNvCxnSpPr/>
      </xdr:nvCxnSpPr>
      <xdr:spPr>
        <a:xfrm>
          <a:off x="3797300" y="6162929"/>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162179</xdr:rowOff>
    </xdr:from>
    <xdr:to>
      <xdr:col>5</xdr:col>
      <xdr:colOff>358775</xdr:colOff>
      <xdr:row>36</xdr:row>
      <xdr:rowOff>9779</xdr:rowOff>
    </xdr:to>
    <xdr:cxnSp macro="">
      <xdr:nvCxnSpPr>
        <xdr:cNvPr id="64" name="直線コネクタ 63"/>
        <xdr:cNvCxnSpPr/>
      </xdr:nvCxnSpPr>
      <xdr:spPr>
        <a:xfrm flipV="1">
          <a:off x="2908300" y="616292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9779</xdr:rowOff>
    </xdr:from>
    <xdr:to>
      <xdr:col>4</xdr:col>
      <xdr:colOff>155575</xdr:colOff>
      <xdr:row>36</xdr:row>
      <xdr:rowOff>22923</xdr:rowOff>
    </xdr:to>
    <xdr:cxnSp macro="">
      <xdr:nvCxnSpPr>
        <xdr:cNvPr id="67" name="直線コネクタ 66"/>
        <xdr:cNvCxnSpPr/>
      </xdr:nvCxnSpPr>
      <xdr:spPr>
        <a:xfrm flipV="1">
          <a:off x="2019300" y="618197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167703</xdr:rowOff>
    </xdr:from>
    <xdr:to>
      <xdr:col>2</xdr:col>
      <xdr:colOff>638175</xdr:colOff>
      <xdr:row>36</xdr:row>
      <xdr:rowOff>22923</xdr:rowOff>
    </xdr:to>
    <xdr:cxnSp macro="">
      <xdr:nvCxnSpPr>
        <xdr:cNvPr id="70" name="直線コネクタ 69"/>
        <xdr:cNvCxnSpPr/>
      </xdr:nvCxnSpPr>
      <xdr:spPr>
        <a:xfrm>
          <a:off x="1130300" y="616845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9271</xdr:rowOff>
    </xdr:from>
    <xdr:to>
      <xdr:col>6</xdr:col>
      <xdr:colOff>561975</xdr:colOff>
      <xdr:row>36</xdr:row>
      <xdr:rowOff>110871</xdr:rowOff>
    </xdr:to>
    <xdr:sp macro="" textlink="">
      <xdr:nvSpPr>
        <xdr:cNvPr id="80" name="円/楕円 79"/>
        <xdr:cNvSpPr/>
      </xdr:nvSpPr>
      <xdr:spPr>
        <a:xfrm>
          <a:off x="45847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159148</xdr:rowOff>
    </xdr:from>
    <xdr:ext cx="469744" cy="259045"/>
    <xdr:sp macro="" textlink="">
      <xdr:nvSpPr>
        <xdr:cNvPr id="81" name="議会費該当値テキスト"/>
        <xdr:cNvSpPr txBox="1"/>
      </xdr:nvSpPr>
      <xdr:spPr>
        <a:xfrm>
          <a:off x="4686300"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111379</xdr:rowOff>
    </xdr:from>
    <xdr:to>
      <xdr:col>5</xdr:col>
      <xdr:colOff>409575</xdr:colOff>
      <xdr:row>36</xdr:row>
      <xdr:rowOff>41529</xdr:rowOff>
    </xdr:to>
    <xdr:sp macro="" textlink="">
      <xdr:nvSpPr>
        <xdr:cNvPr id="82" name="円/楕円 81"/>
        <xdr:cNvSpPr/>
      </xdr:nvSpPr>
      <xdr:spPr>
        <a:xfrm>
          <a:off x="3746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32656</xdr:rowOff>
    </xdr:from>
    <xdr:ext cx="469744" cy="259045"/>
    <xdr:sp macro="" textlink="">
      <xdr:nvSpPr>
        <xdr:cNvPr id="83" name="テキスト ボックス 82"/>
        <xdr:cNvSpPr txBox="1"/>
      </xdr:nvSpPr>
      <xdr:spPr>
        <a:xfrm>
          <a:off x="3562427"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130429</xdr:rowOff>
    </xdr:from>
    <xdr:to>
      <xdr:col>4</xdr:col>
      <xdr:colOff>206375</xdr:colOff>
      <xdr:row>36</xdr:row>
      <xdr:rowOff>60579</xdr:rowOff>
    </xdr:to>
    <xdr:sp macro="" textlink="">
      <xdr:nvSpPr>
        <xdr:cNvPr id="84" name="円/楕円 83"/>
        <xdr:cNvSpPr/>
      </xdr:nvSpPr>
      <xdr:spPr>
        <a:xfrm>
          <a:off x="2857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51706</xdr:rowOff>
    </xdr:from>
    <xdr:ext cx="469744" cy="259045"/>
    <xdr:sp macro="" textlink="">
      <xdr:nvSpPr>
        <xdr:cNvPr id="85" name="テキスト ボックス 84"/>
        <xdr:cNvSpPr txBox="1"/>
      </xdr:nvSpPr>
      <xdr:spPr>
        <a:xfrm>
          <a:off x="2673427"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143573</xdr:rowOff>
    </xdr:from>
    <xdr:to>
      <xdr:col>3</xdr:col>
      <xdr:colOff>3175</xdr:colOff>
      <xdr:row>36</xdr:row>
      <xdr:rowOff>73723</xdr:rowOff>
    </xdr:to>
    <xdr:sp macro="" textlink="">
      <xdr:nvSpPr>
        <xdr:cNvPr id="86" name="円/楕円 85"/>
        <xdr:cNvSpPr/>
      </xdr:nvSpPr>
      <xdr:spPr>
        <a:xfrm>
          <a:off x="1968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64850</xdr:rowOff>
    </xdr:from>
    <xdr:ext cx="469744" cy="259045"/>
    <xdr:sp macro="" textlink="">
      <xdr:nvSpPr>
        <xdr:cNvPr id="87" name="テキスト ボックス 86"/>
        <xdr:cNvSpPr txBox="1"/>
      </xdr:nvSpPr>
      <xdr:spPr>
        <a:xfrm>
          <a:off x="1784427" y="62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116903</xdr:rowOff>
    </xdr:from>
    <xdr:to>
      <xdr:col>1</xdr:col>
      <xdr:colOff>485775</xdr:colOff>
      <xdr:row>36</xdr:row>
      <xdr:rowOff>47053</xdr:rowOff>
    </xdr:to>
    <xdr:sp macro="" textlink="">
      <xdr:nvSpPr>
        <xdr:cNvPr id="88" name="円/楕円 87"/>
        <xdr:cNvSpPr/>
      </xdr:nvSpPr>
      <xdr:spPr>
        <a:xfrm>
          <a:off x="1079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38180</xdr:rowOff>
    </xdr:from>
    <xdr:ext cx="469744" cy="259045"/>
    <xdr:sp macro="" textlink="">
      <xdr:nvSpPr>
        <xdr:cNvPr id="89" name="テキスト ボックス 88"/>
        <xdr:cNvSpPr txBox="1"/>
      </xdr:nvSpPr>
      <xdr:spPr>
        <a:xfrm>
          <a:off x="895427" y="621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98461</xdr:rowOff>
    </xdr:from>
    <xdr:to>
      <xdr:col>6</xdr:col>
      <xdr:colOff>511175</xdr:colOff>
      <xdr:row>58</xdr:row>
      <xdr:rowOff>157700</xdr:rowOff>
    </xdr:to>
    <xdr:cxnSp macro="">
      <xdr:nvCxnSpPr>
        <xdr:cNvPr id="120" name="直線コネクタ 119"/>
        <xdr:cNvCxnSpPr/>
      </xdr:nvCxnSpPr>
      <xdr:spPr>
        <a:xfrm>
          <a:off x="3797300" y="10042561"/>
          <a:ext cx="83820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98461</xdr:rowOff>
    </xdr:from>
    <xdr:to>
      <xdr:col>5</xdr:col>
      <xdr:colOff>358775</xdr:colOff>
      <xdr:row>59</xdr:row>
      <xdr:rowOff>14225</xdr:rowOff>
    </xdr:to>
    <xdr:cxnSp macro="">
      <xdr:nvCxnSpPr>
        <xdr:cNvPr id="123" name="直線コネクタ 122"/>
        <xdr:cNvCxnSpPr/>
      </xdr:nvCxnSpPr>
      <xdr:spPr>
        <a:xfrm flipV="1">
          <a:off x="2908300" y="10042561"/>
          <a:ext cx="889000" cy="8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168735</xdr:rowOff>
    </xdr:from>
    <xdr:to>
      <xdr:col>4</xdr:col>
      <xdr:colOff>155575</xdr:colOff>
      <xdr:row>59</xdr:row>
      <xdr:rowOff>14225</xdr:rowOff>
    </xdr:to>
    <xdr:cxnSp macro="">
      <xdr:nvCxnSpPr>
        <xdr:cNvPr id="126" name="直線コネクタ 125"/>
        <xdr:cNvCxnSpPr/>
      </xdr:nvCxnSpPr>
      <xdr:spPr>
        <a:xfrm>
          <a:off x="2019300" y="10112835"/>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168735</xdr:rowOff>
    </xdr:from>
    <xdr:to>
      <xdr:col>2</xdr:col>
      <xdr:colOff>638175</xdr:colOff>
      <xdr:row>59</xdr:row>
      <xdr:rowOff>30372</xdr:rowOff>
    </xdr:to>
    <xdr:cxnSp macro="">
      <xdr:nvCxnSpPr>
        <xdr:cNvPr id="129" name="直線コネクタ 128"/>
        <xdr:cNvCxnSpPr/>
      </xdr:nvCxnSpPr>
      <xdr:spPr>
        <a:xfrm flipV="1">
          <a:off x="1130300" y="10112835"/>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106900</xdr:rowOff>
    </xdr:from>
    <xdr:to>
      <xdr:col>6</xdr:col>
      <xdr:colOff>561975</xdr:colOff>
      <xdr:row>59</xdr:row>
      <xdr:rowOff>37050</xdr:rowOff>
    </xdr:to>
    <xdr:sp macro="" textlink="">
      <xdr:nvSpPr>
        <xdr:cNvPr id="139" name="円/楕円 138"/>
        <xdr:cNvSpPr/>
      </xdr:nvSpPr>
      <xdr:spPr>
        <a:xfrm>
          <a:off x="4584700" y="100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66277</xdr:rowOff>
    </xdr:from>
    <xdr:ext cx="599010" cy="259045"/>
    <xdr:sp macro="" textlink="">
      <xdr:nvSpPr>
        <xdr:cNvPr id="140" name="総務費該当値テキスト"/>
        <xdr:cNvSpPr txBox="1"/>
      </xdr:nvSpPr>
      <xdr:spPr>
        <a:xfrm>
          <a:off x="4686300" y="983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47661</xdr:rowOff>
    </xdr:from>
    <xdr:to>
      <xdr:col>5</xdr:col>
      <xdr:colOff>409575</xdr:colOff>
      <xdr:row>58</xdr:row>
      <xdr:rowOff>149261</xdr:rowOff>
    </xdr:to>
    <xdr:sp macro="" textlink="">
      <xdr:nvSpPr>
        <xdr:cNvPr id="141" name="円/楕円 140"/>
        <xdr:cNvSpPr/>
      </xdr:nvSpPr>
      <xdr:spPr>
        <a:xfrm>
          <a:off x="3746500" y="9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165788</xdr:rowOff>
    </xdr:from>
    <xdr:ext cx="599010" cy="259045"/>
    <xdr:sp macro="" textlink="">
      <xdr:nvSpPr>
        <xdr:cNvPr id="142" name="テキスト ボックス 141"/>
        <xdr:cNvSpPr txBox="1"/>
      </xdr:nvSpPr>
      <xdr:spPr>
        <a:xfrm>
          <a:off x="3497794" y="976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134875</xdr:rowOff>
    </xdr:from>
    <xdr:to>
      <xdr:col>4</xdr:col>
      <xdr:colOff>206375</xdr:colOff>
      <xdr:row>59</xdr:row>
      <xdr:rowOff>65025</xdr:rowOff>
    </xdr:to>
    <xdr:sp macro="" textlink="">
      <xdr:nvSpPr>
        <xdr:cNvPr id="143" name="円/楕円 142"/>
        <xdr:cNvSpPr/>
      </xdr:nvSpPr>
      <xdr:spPr>
        <a:xfrm>
          <a:off x="2857500" y="100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81552</xdr:rowOff>
    </xdr:from>
    <xdr:ext cx="534377" cy="259045"/>
    <xdr:sp macro="" textlink="">
      <xdr:nvSpPr>
        <xdr:cNvPr id="144" name="テキスト ボックス 143"/>
        <xdr:cNvSpPr txBox="1"/>
      </xdr:nvSpPr>
      <xdr:spPr>
        <a:xfrm>
          <a:off x="2641111" y="9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117935</xdr:rowOff>
    </xdr:from>
    <xdr:to>
      <xdr:col>3</xdr:col>
      <xdr:colOff>3175</xdr:colOff>
      <xdr:row>59</xdr:row>
      <xdr:rowOff>48085</xdr:rowOff>
    </xdr:to>
    <xdr:sp macro="" textlink="">
      <xdr:nvSpPr>
        <xdr:cNvPr id="145" name="円/楕円 144"/>
        <xdr:cNvSpPr/>
      </xdr:nvSpPr>
      <xdr:spPr>
        <a:xfrm>
          <a:off x="1968500" y="10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64612</xdr:rowOff>
    </xdr:from>
    <xdr:ext cx="534377" cy="259045"/>
    <xdr:sp macro="" textlink="">
      <xdr:nvSpPr>
        <xdr:cNvPr id="146" name="テキスト ボックス 145"/>
        <xdr:cNvSpPr txBox="1"/>
      </xdr:nvSpPr>
      <xdr:spPr>
        <a:xfrm>
          <a:off x="1752111" y="98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151022</xdr:rowOff>
    </xdr:from>
    <xdr:to>
      <xdr:col>1</xdr:col>
      <xdr:colOff>485775</xdr:colOff>
      <xdr:row>59</xdr:row>
      <xdr:rowOff>81172</xdr:rowOff>
    </xdr:to>
    <xdr:sp macro="" textlink="">
      <xdr:nvSpPr>
        <xdr:cNvPr id="147" name="円/楕円 146"/>
        <xdr:cNvSpPr/>
      </xdr:nvSpPr>
      <xdr:spPr>
        <a:xfrm>
          <a:off x="1079500" y="100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72299</xdr:rowOff>
    </xdr:from>
    <xdr:ext cx="534377" cy="259045"/>
    <xdr:sp macro="" textlink="">
      <xdr:nvSpPr>
        <xdr:cNvPr id="148" name="テキスト ボックス 147"/>
        <xdr:cNvSpPr txBox="1"/>
      </xdr:nvSpPr>
      <xdr:spPr>
        <a:xfrm>
          <a:off x="863111" y="101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122707</xdr:rowOff>
    </xdr:from>
    <xdr:to>
      <xdr:col>6</xdr:col>
      <xdr:colOff>511175</xdr:colOff>
      <xdr:row>78</xdr:row>
      <xdr:rowOff>66078</xdr:rowOff>
    </xdr:to>
    <xdr:cxnSp macro="">
      <xdr:nvCxnSpPr>
        <xdr:cNvPr id="178" name="直線コネクタ 177"/>
        <xdr:cNvCxnSpPr/>
      </xdr:nvCxnSpPr>
      <xdr:spPr>
        <a:xfrm flipV="1">
          <a:off x="3797300" y="13324357"/>
          <a:ext cx="8382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66078</xdr:rowOff>
    </xdr:from>
    <xdr:to>
      <xdr:col>5</xdr:col>
      <xdr:colOff>358775</xdr:colOff>
      <xdr:row>79</xdr:row>
      <xdr:rowOff>7696</xdr:rowOff>
    </xdr:to>
    <xdr:cxnSp macro="">
      <xdr:nvCxnSpPr>
        <xdr:cNvPr id="181" name="直線コネクタ 180"/>
        <xdr:cNvCxnSpPr/>
      </xdr:nvCxnSpPr>
      <xdr:spPr>
        <a:xfrm flipV="1">
          <a:off x="2908300" y="13439178"/>
          <a:ext cx="8890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7696</xdr:rowOff>
    </xdr:from>
    <xdr:to>
      <xdr:col>4</xdr:col>
      <xdr:colOff>155575</xdr:colOff>
      <xdr:row>79</xdr:row>
      <xdr:rowOff>34556</xdr:rowOff>
    </xdr:to>
    <xdr:cxnSp macro="">
      <xdr:nvCxnSpPr>
        <xdr:cNvPr id="184" name="直線コネクタ 183"/>
        <xdr:cNvCxnSpPr/>
      </xdr:nvCxnSpPr>
      <xdr:spPr>
        <a:xfrm flipV="1">
          <a:off x="2019300" y="1355224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34556</xdr:rowOff>
    </xdr:from>
    <xdr:to>
      <xdr:col>2</xdr:col>
      <xdr:colOff>638175</xdr:colOff>
      <xdr:row>79</xdr:row>
      <xdr:rowOff>38303</xdr:rowOff>
    </xdr:to>
    <xdr:cxnSp macro="">
      <xdr:nvCxnSpPr>
        <xdr:cNvPr id="187" name="直線コネクタ 186"/>
        <xdr:cNvCxnSpPr/>
      </xdr:nvCxnSpPr>
      <xdr:spPr>
        <a:xfrm flipV="1">
          <a:off x="1130300" y="1357910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71907</xdr:rowOff>
    </xdr:from>
    <xdr:to>
      <xdr:col>6</xdr:col>
      <xdr:colOff>561975</xdr:colOff>
      <xdr:row>78</xdr:row>
      <xdr:rowOff>2057</xdr:rowOff>
    </xdr:to>
    <xdr:sp macro="" textlink="">
      <xdr:nvSpPr>
        <xdr:cNvPr id="197" name="円/楕円 196"/>
        <xdr:cNvSpPr/>
      </xdr:nvSpPr>
      <xdr:spPr>
        <a:xfrm>
          <a:off x="45847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50334</xdr:rowOff>
    </xdr:from>
    <xdr:ext cx="599010" cy="259045"/>
    <xdr:sp macro="" textlink="">
      <xdr:nvSpPr>
        <xdr:cNvPr id="198" name="民生費該当値テキスト"/>
        <xdr:cNvSpPr txBox="1"/>
      </xdr:nvSpPr>
      <xdr:spPr>
        <a:xfrm>
          <a:off x="4686300" y="1325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15278</xdr:rowOff>
    </xdr:from>
    <xdr:to>
      <xdr:col>5</xdr:col>
      <xdr:colOff>409575</xdr:colOff>
      <xdr:row>78</xdr:row>
      <xdr:rowOff>116878</xdr:rowOff>
    </xdr:to>
    <xdr:sp macro="" textlink="">
      <xdr:nvSpPr>
        <xdr:cNvPr id="199" name="円/楕円 198"/>
        <xdr:cNvSpPr/>
      </xdr:nvSpPr>
      <xdr:spPr>
        <a:xfrm>
          <a:off x="3746500" y="133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108005</xdr:rowOff>
    </xdr:from>
    <xdr:ext cx="599010" cy="259045"/>
    <xdr:sp macro="" textlink="">
      <xdr:nvSpPr>
        <xdr:cNvPr id="200" name="テキスト ボックス 199"/>
        <xdr:cNvSpPr txBox="1"/>
      </xdr:nvSpPr>
      <xdr:spPr>
        <a:xfrm>
          <a:off x="3497794" y="13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128346</xdr:rowOff>
    </xdr:from>
    <xdr:to>
      <xdr:col>4</xdr:col>
      <xdr:colOff>206375</xdr:colOff>
      <xdr:row>79</xdr:row>
      <xdr:rowOff>58496</xdr:rowOff>
    </xdr:to>
    <xdr:sp macro="" textlink="">
      <xdr:nvSpPr>
        <xdr:cNvPr id="201" name="円/楕円 200"/>
        <xdr:cNvSpPr/>
      </xdr:nvSpPr>
      <xdr:spPr>
        <a:xfrm>
          <a:off x="2857500" y="135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49623</xdr:rowOff>
    </xdr:from>
    <xdr:ext cx="599010" cy="259045"/>
    <xdr:sp macro="" textlink="">
      <xdr:nvSpPr>
        <xdr:cNvPr id="202" name="テキスト ボックス 201"/>
        <xdr:cNvSpPr txBox="1"/>
      </xdr:nvSpPr>
      <xdr:spPr>
        <a:xfrm>
          <a:off x="2608794" y="1359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155206</xdr:rowOff>
    </xdr:from>
    <xdr:to>
      <xdr:col>3</xdr:col>
      <xdr:colOff>3175</xdr:colOff>
      <xdr:row>79</xdr:row>
      <xdr:rowOff>85356</xdr:rowOff>
    </xdr:to>
    <xdr:sp macro="" textlink="">
      <xdr:nvSpPr>
        <xdr:cNvPr id="203" name="円/楕円 202"/>
        <xdr:cNvSpPr/>
      </xdr:nvSpPr>
      <xdr:spPr>
        <a:xfrm>
          <a:off x="1968500" y="135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76483</xdr:rowOff>
    </xdr:from>
    <xdr:ext cx="599010" cy="259045"/>
    <xdr:sp macro="" textlink="">
      <xdr:nvSpPr>
        <xdr:cNvPr id="204" name="テキスト ボックス 203"/>
        <xdr:cNvSpPr txBox="1"/>
      </xdr:nvSpPr>
      <xdr:spPr>
        <a:xfrm>
          <a:off x="1719794" y="1362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158953</xdr:rowOff>
    </xdr:from>
    <xdr:to>
      <xdr:col>1</xdr:col>
      <xdr:colOff>485775</xdr:colOff>
      <xdr:row>79</xdr:row>
      <xdr:rowOff>89103</xdr:rowOff>
    </xdr:to>
    <xdr:sp macro="" textlink="">
      <xdr:nvSpPr>
        <xdr:cNvPr id="205" name="円/楕円 204"/>
        <xdr:cNvSpPr/>
      </xdr:nvSpPr>
      <xdr:spPr>
        <a:xfrm>
          <a:off x="1079500" y="135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80230</xdr:rowOff>
    </xdr:from>
    <xdr:ext cx="599010" cy="259045"/>
    <xdr:sp macro="" textlink="">
      <xdr:nvSpPr>
        <xdr:cNvPr id="206" name="テキスト ボックス 205"/>
        <xdr:cNvSpPr txBox="1"/>
      </xdr:nvSpPr>
      <xdr:spPr>
        <a:xfrm>
          <a:off x="830794" y="1362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131451</xdr:rowOff>
    </xdr:from>
    <xdr:to>
      <xdr:col>6</xdr:col>
      <xdr:colOff>511175</xdr:colOff>
      <xdr:row>98</xdr:row>
      <xdr:rowOff>140</xdr:rowOff>
    </xdr:to>
    <xdr:cxnSp macro="">
      <xdr:nvCxnSpPr>
        <xdr:cNvPr id="236" name="直線コネクタ 235"/>
        <xdr:cNvCxnSpPr/>
      </xdr:nvCxnSpPr>
      <xdr:spPr>
        <a:xfrm>
          <a:off x="3797300" y="16762101"/>
          <a:ext cx="8382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131451</xdr:rowOff>
    </xdr:from>
    <xdr:to>
      <xdr:col>5</xdr:col>
      <xdr:colOff>358775</xdr:colOff>
      <xdr:row>98</xdr:row>
      <xdr:rowOff>8903</xdr:rowOff>
    </xdr:to>
    <xdr:cxnSp macro="">
      <xdr:nvCxnSpPr>
        <xdr:cNvPr id="239" name="直線コネクタ 238"/>
        <xdr:cNvCxnSpPr/>
      </xdr:nvCxnSpPr>
      <xdr:spPr>
        <a:xfrm flipV="1">
          <a:off x="2908300" y="16762101"/>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145777</xdr:rowOff>
    </xdr:from>
    <xdr:to>
      <xdr:col>4</xdr:col>
      <xdr:colOff>155575</xdr:colOff>
      <xdr:row>98</xdr:row>
      <xdr:rowOff>8903</xdr:rowOff>
    </xdr:to>
    <xdr:cxnSp macro="">
      <xdr:nvCxnSpPr>
        <xdr:cNvPr id="242" name="直線コネクタ 241"/>
        <xdr:cNvCxnSpPr/>
      </xdr:nvCxnSpPr>
      <xdr:spPr>
        <a:xfrm>
          <a:off x="2019300" y="16776427"/>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49803</xdr:rowOff>
    </xdr:from>
    <xdr:to>
      <xdr:col>2</xdr:col>
      <xdr:colOff>638175</xdr:colOff>
      <xdr:row>97</xdr:row>
      <xdr:rowOff>145777</xdr:rowOff>
    </xdr:to>
    <xdr:cxnSp macro="">
      <xdr:nvCxnSpPr>
        <xdr:cNvPr id="245" name="直線コネクタ 244"/>
        <xdr:cNvCxnSpPr/>
      </xdr:nvCxnSpPr>
      <xdr:spPr>
        <a:xfrm>
          <a:off x="1130300" y="16680453"/>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120790</xdr:rowOff>
    </xdr:from>
    <xdr:to>
      <xdr:col>6</xdr:col>
      <xdr:colOff>561975</xdr:colOff>
      <xdr:row>98</xdr:row>
      <xdr:rowOff>50940</xdr:rowOff>
    </xdr:to>
    <xdr:sp macro="" textlink="">
      <xdr:nvSpPr>
        <xdr:cNvPr id="255" name="円/楕円 254"/>
        <xdr:cNvSpPr/>
      </xdr:nvSpPr>
      <xdr:spPr>
        <a:xfrm>
          <a:off x="4584700" y="167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99217</xdr:rowOff>
    </xdr:from>
    <xdr:ext cx="534377" cy="259045"/>
    <xdr:sp macro="" textlink="">
      <xdr:nvSpPr>
        <xdr:cNvPr id="256" name="衛生費該当値テキスト"/>
        <xdr:cNvSpPr txBox="1"/>
      </xdr:nvSpPr>
      <xdr:spPr>
        <a:xfrm>
          <a:off x="4686300" y="1672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80651</xdr:rowOff>
    </xdr:from>
    <xdr:to>
      <xdr:col>5</xdr:col>
      <xdr:colOff>409575</xdr:colOff>
      <xdr:row>98</xdr:row>
      <xdr:rowOff>10801</xdr:rowOff>
    </xdr:to>
    <xdr:sp macro="" textlink="">
      <xdr:nvSpPr>
        <xdr:cNvPr id="257" name="円/楕円 256"/>
        <xdr:cNvSpPr/>
      </xdr:nvSpPr>
      <xdr:spPr>
        <a:xfrm>
          <a:off x="3746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1928</xdr:rowOff>
    </xdr:from>
    <xdr:ext cx="534377" cy="259045"/>
    <xdr:sp macro="" textlink="">
      <xdr:nvSpPr>
        <xdr:cNvPr id="258" name="テキスト ボックス 257"/>
        <xdr:cNvSpPr txBox="1"/>
      </xdr:nvSpPr>
      <xdr:spPr>
        <a:xfrm>
          <a:off x="3530111" y="168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129553</xdr:rowOff>
    </xdr:from>
    <xdr:to>
      <xdr:col>4</xdr:col>
      <xdr:colOff>206375</xdr:colOff>
      <xdr:row>98</xdr:row>
      <xdr:rowOff>59703</xdr:rowOff>
    </xdr:to>
    <xdr:sp macro="" textlink="">
      <xdr:nvSpPr>
        <xdr:cNvPr id="259" name="円/楕円 258"/>
        <xdr:cNvSpPr/>
      </xdr:nvSpPr>
      <xdr:spPr>
        <a:xfrm>
          <a:off x="28575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50830</xdr:rowOff>
    </xdr:from>
    <xdr:ext cx="534377" cy="259045"/>
    <xdr:sp macro="" textlink="">
      <xdr:nvSpPr>
        <xdr:cNvPr id="260" name="テキスト ボックス 259"/>
        <xdr:cNvSpPr txBox="1"/>
      </xdr:nvSpPr>
      <xdr:spPr>
        <a:xfrm>
          <a:off x="2641111" y="168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94977</xdr:rowOff>
    </xdr:from>
    <xdr:to>
      <xdr:col>3</xdr:col>
      <xdr:colOff>3175</xdr:colOff>
      <xdr:row>98</xdr:row>
      <xdr:rowOff>25127</xdr:rowOff>
    </xdr:to>
    <xdr:sp macro="" textlink="">
      <xdr:nvSpPr>
        <xdr:cNvPr id="261" name="円/楕円 260"/>
        <xdr:cNvSpPr/>
      </xdr:nvSpPr>
      <xdr:spPr>
        <a:xfrm>
          <a:off x="1968500" y="167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16254</xdr:rowOff>
    </xdr:from>
    <xdr:ext cx="534377" cy="259045"/>
    <xdr:sp macro="" textlink="">
      <xdr:nvSpPr>
        <xdr:cNvPr id="262" name="テキスト ボックス 261"/>
        <xdr:cNvSpPr txBox="1"/>
      </xdr:nvSpPr>
      <xdr:spPr>
        <a:xfrm>
          <a:off x="1752111" y="168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170453</xdr:rowOff>
    </xdr:from>
    <xdr:to>
      <xdr:col>1</xdr:col>
      <xdr:colOff>485775</xdr:colOff>
      <xdr:row>97</xdr:row>
      <xdr:rowOff>100603</xdr:rowOff>
    </xdr:to>
    <xdr:sp macro="" textlink="">
      <xdr:nvSpPr>
        <xdr:cNvPr id="263" name="円/楕円 262"/>
        <xdr:cNvSpPr/>
      </xdr:nvSpPr>
      <xdr:spPr>
        <a:xfrm>
          <a:off x="1079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91730</xdr:rowOff>
    </xdr:from>
    <xdr:ext cx="534377" cy="259045"/>
    <xdr:sp macro="" textlink="">
      <xdr:nvSpPr>
        <xdr:cNvPr id="264" name="テキスト ボックス 263"/>
        <xdr:cNvSpPr txBox="1"/>
      </xdr:nvSpPr>
      <xdr:spPr>
        <a:xfrm>
          <a:off x="863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43307</xdr:rowOff>
    </xdr:from>
    <xdr:to>
      <xdr:col>14</xdr:col>
      <xdr:colOff>28575</xdr:colOff>
      <xdr:row>39</xdr:row>
      <xdr:rowOff>44450</xdr:rowOff>
    </xdr:to>
    <xdr:cxnSp macro="">
      <xdr:nvCxnSpPr>
        <xdr:cNvPr id="296" name="直線コネクタ 295"/>
        <xdr:cNvCxnSpPr/>
      </xdr:nvCxnSpPr>
      <xdr:spPr>
        <a:xfrm>
          <a:off x="8750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42735</xdr:rowOff>
    </xdr:from>
    <xdr:to>
      <xdr:col>12</xdr:col>
      <xdr:colOff>511175</xdr:colOff>
      <xdr:row>39</xdr:row>
      <xdr:rowOff>43307</xdr:rowOff>
    </xdr:to>
    <xdr:cxnSp macro="">
      <xdr:nvCxnSpPr>
        <xdr:cNvPr id="299" name="直線コネクタ 298"/>
        <xdr:cNvCxnSpPr/>
      </xdr:nvCxnSpPr>
      <xdr:spPr>
        <a:xfrm>
          <a:off x="7861300" y="67292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30924</xdr:rowOff>
    </xdr:from>
    <xdr:to>
      <xdr:col>11</xdr:col>
      <xdr:colOff>307975</xdr:colOff>
      <xdr:row>39</xdr:row>
      <xdr:rowOff>42735</xdr:rowOff>
    </xdr:to>
    <xdr:cxnSp macro="">
      <xdr:nvCxnSpPr>
        <xdr:cNvPr id="302" name="直線コネクタ 301"/>
        <xdr:cNvCxnSpPr/>
      </xdr:nvCxnSpPr>
      <xdr:spPr>
        <a:xfrm>
          <a:off x="6972300" y="6374574"/>
          <a:ext cx="889000" cy="3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163957</xdr:rowOff>
    </xdr:from>
    <xdr:to>
      <xdr:col>12</xdr:col>
      <xdr:colOff>561975</xdr:colOff>
      <xdr:row>39</xdr:row>
      <xdr:rowOff>94107</xdr:rowOff>
    </xdr:to>
    <xdr:sp macro="" textlink="">
      <xdr:nvSpPr>
        <xdr:cNvPr id="316" name="円/楕円 315"/>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85234</xdr:rowOff>
    </xdr:from>
    <xdr:ext cx="249299" cy="259045"/>
    <xdr:sp macro="" textlink="">
      <xdr:nvSpPr>
        <xdr:cNvPr id="317" name="テキスト ボックス 316"/>
        <xdr:cNvSpPr txBox="1"/>
      </xdr:nvSpPr>
      <xdr:spPr>
        <a:xfrm>
          <a:off x="8625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163385</xdr:rowOff>
    </xdr:from>
    <xdr:to>
      <xdr:col>11</xdr:col>
      <xdr:colOff>358775</xdr:colOff>
      <xdr:row>39</xdr:row>
      <xdr:rowOff>93535</xdr:rowOff>
    </xdr:to>
    <xdr:sp macro="" textlink="">
      <xdr:nvSpPr>
        <xdr:cNvPr id="318" name="円/楕円 317"/>
        <xdr:cNvSpPr/>
      </xdr:nvSpPr>
      <xdr:spPr>
        <a:xfrm>
          <a:off x="7810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84662</xdr:rowOff>
    </xdr:from>
    <xdr:ext cx="249299" cy="259045"/>
    <xdr:sp macro="" textlink="">
      <xdr:nvSpPr>
        <xdr:cNvPr id="319" name="テキスト ボックス 318"/>
        <xdr:cNvSpPr txBox="1"/>
      </xdr:nvSpPr>
      <xdr:spPr>
        <a:xfrm>
          <a:off x="7736649"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151574</xdr:rowOff>
    </xdr:from>
    <xdr:to>
      <xdr:col>10</xdr:col>
      <xdr:colOff>155575</xdr:colOff>
      <xdr:row>37</xdr:row>
      <xdr:rowOff>81724</xdr:rowOff>
    </xdr:to>
    <xdr:sp macro="" textlink="">
      <xdr:nvSpPr>
        <xdr:cNvPr id="320" name="円/楕円 319"/>
        <xdr:cNvSpPr/>
      </xdr:nvSpPr>
      <xdr:spPr>
        <a:xfrm>
          <a:off x="6921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72851</xdr:rowOff>
    </xdr:from>
    <xdr:ext cx="469744" cy="259045"/>
    <xdr:sp macro="" textlink="">
      <xdr:nvSpPr>
        <xdr:cNvPr id="321" name="テキスト ボックス 320"/>
        <xdr:cNvSpPr txBox="1"/>
      </xdr:nvSpPr>
      <xdr:spPr>
        <a:xfrm>
          <a:off x="6737427" y="64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19669</xdr:rowOff>
    </xdr:from>
    <xdr:to>
      <xdr:col>15</xdr:col>
      <xdr:colOff>180975</xdr:colOff>
      <xdr:row>56</xdr:row>
      <xdr:rowOff>61209</xdr:rowOff>
    </xdr:to>
    <xdr:cxnSp macro="">
      <xdr:nvCxnSpPr>
        <xdr:cNvPr id="352" name="直線コネクタ 351"/>
        <xdr:cNvCxnSpPr/>
      </xdr:nvCxnSpPr>
      <xdr:spPr>
        <a:xfrm>
          <a:off x="9639300" y="9620869"/>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19669</xdr:rowOff>
    </xdr:from>
    <xdr:to>
      <xdr:col>14</xdr:col>
      <xdr:colOff>28575</xdr:colOff>
      <xdr:row>56</xdr:row>
      <xdr:rowOff>121771</xdr:rowOff>
    </xdr:to>
    <xdr:cxnSp macro="">
      <xdr:nvCxnSpPr>
        <xdr:cNvPr id="355" name="直線コネクタ 354"/>
        <xdr:cNvCxnSpPr/>
      </xdr:nvCxnSpPr>
      <xdr:spPr>
        <a:xfrm flipV="1">
          <a:off x="8750300" y="9620869"/>
          <a:ext cx="889000" cy="10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121771</xdr:rowOff>
    </xdr:from>
    <xdr:to>
      <xdr:col>12</xdr:col>
      <xdr:colOff>511175</xdr:colOff>
      <xdr:row>57</xdr:row>
      <xdr:rowOff>36079</xdr:rowOff>
    </xdr:to>
    <xdr:cxnSp macro="">
      <xdr:nvCxnSpPr>
        <xdr:cNvPr id="358" name="直線コネクタ 357"/>
        <xdr:cNvCxnSpPr/>
      </xdr:nvCxnSpPr>
      <xdr:spPr>
        <a:xfrm flipV="1">
          <a:off x="7861300" y="9722971"/>
          <a:ext cx="8890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33205</xdr:rowOff>
    </xdr:from>
    <xdr:to>
      <xdr:col>11</xdr:col>
      <xdr:colOff>307975</xdr:colOff>
      <xdr:row>57</xdr:row>
      <xdr:rowOff>36079</xdr:rowOff>
    </xdr:to>
    <xdr:cxnSp macro="">
      <xdr:nvCxnSpPr>
        <xdr:cNvPr id="361" name="直線コネクタ 360"/>
        <xdr:cNvCxnSpPr/>
      </xdr:nvCxnSpPr>
      <xdr:spPr>
        <a:xfrm>
          <a:off x="6972300" y="980585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10409</xdr:rowOff>
    </xdr:from>
    <xdr:to>
      <xdr:col>15</xdr:col>
      <xdr:colOff>231775</xdr:colOff>
      <xdr:row>56</xdr:row>
      <xdr:rowOff>112009</xdr:rowOff>
    </xdr:to>
    <xdr:sp macro="" textlink="">
      <xdr:nvSpPr>
        <xdr:cNvPr id="371" name="円/楕円 370"/>
        <xdr:cNvSpPr/>
      </xdr:nvSpPr>
      <xdr:spPr>
        <a:xfrm>
          <a:off x="10426700" y="96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33286</xdr:rowOff>
    </xdr:from>
    <xdr:ext cx="534377" cy="259045"/>
    <xdr:sp macro="" textlink="">
      <xdr:nvSpPr>
        <xdr:cNvPr id="372" name="農林水産業費該当値テキスト"/>
        <xdr:cNvSpPr txBox="1"/>
      </xdr:nvSpPr>
      <xdr:spPr>
        <a:xfrm>
          <a:off x="10528300" y="94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140319</xdr:rowOff>
    </xdr:from>
    <xdr:to>
      <xdr:col>14</xdr:col>
      <xdr:colOff>79375</xdr:colOff>
      <xdr:row>56</xdr:row>
      <xdr:rowOff>70469</xdr:rowOff>
    </xdr:to>
    <xdr:sp macro="" textlink="">
      <xdr:nvSpPr>
        <xdr:cNvPr id="373" name="円/楕円 372"/>
        <xdr:cNvSpPr/>
      </xdr:nvSpPr>
      <xdr:spPr>
        <a:xfrm>
          <a:off x="9588500" y="95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86996</xdr:rowOff>
    </xdr:from>
    <xdr:ext cx="534377" cy="259045"/>
    <xdr:sp macro="" textlink="">
      <xdr:nvSpPr>
        <xdr:cNvPr id="374" name="テキスト ボックス 373"/>
        <xdr:cNvSpPr txBox="1"/>
      </xdr:nvSpPr>
      <xdr:spPr>
        <a:xfrm>
          <a:off x="9372111" y="93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70971</xdr:rowOff>
    </xdr:from>
    <xdr:to>
      <xdr:col>12</xdr:col>
      <xdr:colOff>561975</xdr:colOff>
      <xdr:row>57</xdr:row>
      <xdr:rowOff>1121</xdr:rowOff>
    </xdr:to>
    <xdr:sp macro="" textlink="">
      <xdr:nvSpPr>
        <xdr:cNvPr id="375" name="円/楕円 374"/>
        <xdr:cNvSpPr/>
      </xdr:nvSpPr>
      <xdr:spPr>
        <a:xfrm>
          <a:off x="8699500" y="96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17648</xdr:rowOff>
    </xdr:from>
    <xdr:ext cx="534377" cy="259045"/>
    <xdr:sp macro="" textlink="">
      <xdr:nvSpPr>
        <xdr:cNvPr id="376" name="テキスト ボックス 375"/>
        <xdr:cNvSpPr txBox="1"/>
      </xdr:nvSpPr>
      <xdr:spPr>
        <a:xfrm>
          <a:off x="8483111" y="94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156729</xdr:rowOff>
    </xdr:from>
    <xdr:to>
      <xdr:col>11</xdr:col>
      <xdr:colOff>358775</xdr:colOff>
      <xdr:row>57</xdr:row>
      <xdr:rowOff>86879</xdr:rowOff>
    </xdr:to>
    <xdr:sp macro="" textlink="">
      <xdr:nvSpPr>
        <xdr:cNvPr id="377" name="円/楕円 376"/>
        <xdr:cNvSpPr/>
      </xdr:nvSpPr>
      <xdr:spPr>
        <a:xfrm>
          <a:off x="7810500" y="9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78006</xdr:rowOff>
    </xdr:from>
    <xdr:ext cx="534377" cy="259045"/>
    <xdr:sp macro="" textlink="">
      <xdr:nvSpPr>
        <xdr:cNvPr id="378" name="テキスト ボックス 377"/>
        <xdr:cNvSpPr txBox="1"/>
      </xdr:nvSpPr>
      <xdr:spPr>
        <a:xfrm>
          <a:off x="7594111" y="98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153855</xdr:rowOff>
    </xdr:from>
    <xdr:to>
      <xdr:col>10</xdr:col>
      <xdr:colOff>155575</xdr:colOff>
      <xdr:row>57</xdr:row>
      <xdr:rowOff>84005</xdr:rowOff>
    </xdr:to>
    <xdr:sp macro="" textlink="">
      <xdr:nvSpPr>
        <xdr:cNvPr id="379" name="円/楕円 378"/>
        <xdr:cNvSpPr/>
      </xdr:nvSpPr>
      <xdr:spPr>
        <a:xfrm>
          <a:off x="6921500" y="97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75132</xdr:rowOff>
    </xdr:from>
    <xdr:ext cx="534377" cy="259045"/>
    <xdr:sp macro="" textlink="">
      <xdr:nvSpPr>
        <xdr:cNvPr id="380" name="テキスト ボックス 379"/>
        <xdr:cNvSpPr txBox="1"/>
      </xdr:nvSpPr>
      <xdr:spPr>
        <a:xfrm>
          <a:off x="6705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155663</xdr:rowOff>
    </xdr:from>
    <xdr:to>
      <xdr:col>15</xdr:col>
      <xdr:colOff>180975</xdr:colOff>
      <xdr:row>79</xdr:row>
      <xdr:rowOff>7125</xdr:rowOff>
    </xdr:to>
    <xdr:cxnSp macro="">
      <xdr:nvCxnSpPr>
        <xdr:cNvPr id="409" name="直線コネクタ 408"/>
        <xdr:cNvCxnSpPr/>
      </xdr:nvCxnSpPr>
      <xdr:spPr>
        <a:xfrm>
          <a:off x="9639300" y="13528763"/>
          <a:ext cx="8382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155663</xdr:rowOff>
    </xdr:from>
    <xdr:to>
      <xdr:col>14</xdr:col>
      <xdr:colOff>28575</xdr:colOff>
      <xdr:row>79</xdr:row>
      <xdr:rowOff>4611</xdr:rowOff>
    </xdr:to>
    <xdr:cxnSp macro="">
      <xdr:nvCxnSpPr>
        <xdr:cNvPr id="412" name="直線コネクタ 411"/>
        <xdr:cNvCxnSpPr/>
      </xdr:nvCxnSpPr>
      <xdr:spPr>
        <a:xfrm flipV="1">
          <a:off x="8750300" y="13528763"/>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4611</xdr:rowOff>
    </xdr:from>
    <xdr:to>
      <xdr:col>12</xdr:col>
      <xdr:colOff>511175</xdr:colOff>
      <xdr:row>79</xdr:row>
      <xdr:rowOff>9170</xdr:rowOff>
    </xdr:to>
    <xdr:cxnSp macro="">
      <xdr:nvCxnSpPr>
        <xdr:cNvPr id="415" name="直線コネクタ 414"/>
        <xdr:cNvCxnSpPr/>
      </xdr:nvCxnSpPr>
      <xdr:spPr>
        <a:xfrm flipV="1">
          <a:off x="7861300" y="13549161"/>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7010</xdr:rowOff>
    </xdr:from>
    <xdr:to>
      <xdr:col>11</xdr:col>
      <xdr:colOff>307975</xdr:colOff>
      <xdr:row>79</xdr:row>
      <xdr:rowOff>9170</xdr:rowOff>
    </xdr:to>
    <xdr:cxnSp macro="">
      <xdr:nvCxnSpPr>
        <xdr:cNvPr id="418" name="直線コネクタ 417"/>
        <xdr:cNvCxnSpPr/>
      </xdr:nvCxnSpPr>
      <xdr:spPr>
        <a:xfrm>
          <a:off x="6972300" y="1355156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127775</xdr:rowOff>
    </xdr:from>
    <xdr:to>
      <xdr:col>15</xdr:col>
      <xdr:colOff>231775</xdr:colOff>
      <xdr:row>79</xdr:row>
      <xdr:rowOff>57925</xdr:rowOff>
    </xdr:to>
    <xdr:sp macro="" textlink="">
      <xdr:nvSpPr>
        <xdr:cNvPr id="428" name="円/楕円 427"/>
        <xdr:cNvSpPr/>
      </xdr:nvSpPr>
      <xdr:spPr>
        <a:xfrm>
          <a:off x="10426700" y="135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42702</xdr:rowOff>
    </xdr:from>
    <xdr:ext cx="469744" cy="259045"/>
    <xdr:sp macro="" textlink="">
      <xdr:nvSpPr>
        <xdr:cNvPr id="429" name="商工費該当値テキスト"/>
        <xdr:cNvSpPr txBox="1"/>
      </xdr:nvSpPr>
      <xdr:spPr>
        <a:xfrm>
          <a:off x="10528300" y="134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104863</xdr:rowOff>
    </xdr:from>
    <xdr:to>
      <xdr:col>14</xdr:col>
      <xdr:colOff>79375</xdr:colOff>
      <xdr:row>79</xdr:row>
      <xdr:rowOff>35013</xdr:rowOff>
    </xdr:to>
    <xdr:sp macro="" textlink="">
      <xdr:nvSpPr>
        <xdr:cNvPr id="430" name="円/楕円 429"/>
        <xdr:cNvSpPr/>
      </xdr:nvSpPr>
      <xdr:spPr>
        <a:xfrm>
          <a:off x="9588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26140</xdr:rowOff>
    </xdr:from>
    <xdr:ext cx="469744" cy="259045"/>
    <xdr:sp macro="" textlink="">
      <xdr:nvSpPr>
        <xdr:cNvPr id="431" name="テキスト ボックス 430"/>
        <xdr:cNvSpPr txBox="1"/>
      </xdr:nvSpPr>
      <xdr:spPr>
        <a:xfrm>
          <a:off x="9404427"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125261</xdr:rowOff>
    </xdr:from>
    <xdr:to>
      <xdr:col>12</xdr:col>
      <xdr:colOff>561975</xdr:colOff>
      <xdr:row>79</xdr:row>
      <xdr:rowOff>55411</xdr:rowOff>
    </xdr:to>
    <xdr:sp macro="" textlink="">
      <xdr:nvSpPr>
        <xdr:cNvPr id="432" name="円/楕円 431"/>
        <xdr:cNvSpPr/>
      </xdr:nvSpPr>
      <xdr:spPr>
        <a:xfrm>
          <a:off x="8699500" y="134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46538</xdr:rowOff>
    </xdr:from>
    <xdr:ext cx="469744" cy="259045"/>
    <xdr:sp macro="" textlink="">
      <xdr:nvSpPr>
        <xdr:cNvPr id="433" name="テキスト ボックス 432"/>
        <xdr:cNvSpPr txBox="1"/>
      </xdr:nvSpPr>
      <xdr:spPr>
        <a:xfrm>
          <a:off x="8515427" y="135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129820</xdr:rowOff>
    </xdr:from>
    <xdr:to>
      <xdr:col>11</xdr:col>
      <xdr:colOff>358775</xdr:colOff>
      <xdr:row>79</xdr:row>
      <xdr:rowOff>59970</xdr:rowOff>
    </xdr:to>
    <xdr:sp macro="" textlink="">
      <xdr:nvSpPr>
        <xdr:cNvPr id="434" name="円/楕円 433"/>
        <xdr:cNvSpPr/>
      </xdr:nvSpPr>
      <xdr:spPr>
        <a:xfrm>
          <a:off x="7810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51097</xdr:rowOff>
    </xdr:from>
    <xdr:ext cx="469744" cy="259045"/>
    <xdr:sp macro="" textlink="">
      <xdr:nvSpPr>
        <xdr:cNvPr id="435" name="テキスト ボックス 434"/>
        <xdr:cNvSpPr txBox="1"/>
      </xdr:nvSpPr>
      <xdr:spPr>
        <a:xfrm>
          <a:off x="7626427"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127660</xdr:rowOff>
    </xdr:from>
    <xdr:to>
      <xdr:col>10</xdr:col>
      <xdr:colOff>155575</xdr:colOff>
      <xdr:row>79</xdr:row>
      <xdr:rowOff>57810</xdr:rowOff>
    </xdr:to>
    <xdr:sp macro="" textlink="">
      <xdr:nvSpPr>
        <xdr:cNvPr id="436" name="円/楕円 435"/>
        <xdr:cNvSpPr/>
      </xdr:nvSpPr>
      <xdr:spPr>
        <a:xfrm>
          <a:off x="6921500" y="135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48937</xdr:rowOff>
    </xdr:from>
    <xdr:ext cx="469744" cy="259045"/>
    <xdr:sp macro="" textlink="">
      <xdr:nvSpPr>
        <xdr:cNvPr id="437" name="テキスト ボックス 436"/>
        <xdr:cNvSpPr txBox="1"/>
      </xdr:nvSpPr>
      <xdr:spPr>
        <a:xfrm>
          <a:off x="6737427" y="135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38757</xdr:rowOff>
    </xdr:from>
    <xdr:to>
      <xdr:col>15</xdr:col>
      <xdr:colOff>180975</xdr:colOff>
      <xdr:row>99</xdr:row>
      <xdr:rowOff>49876</xdr:rowOff>
    </xdr:to>
    <xdr:cxnSp macro="">
      <xdr:nvCxnSpPr>
        <xdr:cNvPr id="468" name="直線コネクタ 467"/>
        <xdr:cNvCxnSpPr/>
      </xdr:nvCxnSpPr>
      <xdr:spPr>
        <a:xfrm>
          <a:off x="9639300" y="17012307"/>
          <a:ext cx="8382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38703</xdr:rowOff>
    </xdr:from>
    <xdr:to>
      <xdr:col>14</xdr:col>
      <xdr:colOff>28575</xdr:colOff>
      <xdr:row>99</xdr:row>
      <xdr:rowOff>38757</xdr:rowOff>
    </xdr:to>
    <xdr:cxnSp macro="">
      <xdr:nvCxnSpPr>
        <xdr:cNvPr id="471" name="直線コネクタ 470"/>
        <xdr:cNvCxnSpPr/>
      </xdr:nvCxnSpPr>
      <xdr:spPr>
        <a:xfrm>
          <a:off x="8750300" y="17012253"/>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38703</xdr:rowOff>
    </xdr:from>
    <xdr:to>
      <xdr:col>12</xdr:col>
      <xdr:colOff>511175</xdr:colOff>
      <xdr:row>99</xdr:row>
      <xdr:rowOff>41312</xdr:rowOff>
    </xdr:to>
    <xdr:cxnSp macro="">
      <xdr:nvCxnSpPr>
        <xdr:cNvPr id="474" name="直線コネクタ 473"/>
        <xdr:cNvCxnSpPr/>
      </xdr:nvCxnSpPr>
      <xdr:spPr>
        <a:xfrm flipV="1">
          <a:off x="7861300" y="17012253"/>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41312</xdr:rowOff>
    </xdr:from>
    <xdr:to>
      <xdr:col>11</xdr:col>
      <xdr:colOff>307975</xdr:colOff>
      <xdr:row>99</xdr:row>
      <xdr:rowOff>53560</xdr:rowOff>
    </xdr:to>
    <xdr:cxnSp macro="">
      <xdr:nvCxnSpPr>
        <xdr:cNvPr id="477" name="直線コネクタ 476"/>
        <xdr:cNvCxnSpPr/>
      </xdr:nvCxnSpPr>
      <xdr:spPr>
        <a:xfrm flipV="1">
          <a:off x="6972300" y="17014862"/>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170526</xdr:rowOff>
    </xdr:from>
    <xdr:to>
      <xdr:col>15</xdr:col>
      <xdr:colOff>231775</xdr:colOff>
      <xdr:row>99</xdr:row>
      <xdr:rowOff>100676</xdr:rowOff>
    </xdr:to>
    <xdr:sp macro="" textlink="">
      <xdr:nvSpPr>
        <xdr:cNvPr id="487" name="円/楕円 486"/>
        <xdr:cNvSpPr/>
      </xdr:nvSpPr>
      <xdr:spPr>
        <a:xfrm>
          <a:off x="10426700" y="169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141479</xdr:rowOff>
    </xdr:from>
    <xdr:ext cx="534377" cy="259045"/>
    <xdr:sp macro="" textlink="">
      <xdr:nvSpPr>
        <xdr:cNvPr id="488" name="土木費該当値テキスト"/>
        <xdr:cNvSpPr txBox="1"/>
      </xdr:nvSpPr>
      <xdr:spPr>
        <a:xfrm>
          <a:off x="10528300"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159407</xdr:rowOff>
    </xdr:from>
    <xdr:to>
      <xdr:col>14</xdr:col>
      <xdr:colOff>79375</xdr:colOff>
      <xdr:row>99</xdr:row>
      <xdr:rowOff>89557</xdr:rowOff>
    </xdr:to>
    <xdr:sp macro="" textlink="">
      <xdr:nvSpPr>
        <xdr:cNvPr id="489" name="円/楕円 488"/>
        <xdr:cNvSpPr/>
      </xdr:nvSpPr>
      <xdr:spPr>
        <a:xfrm>
          <a:off x="9588500" y="169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80684</xdr:rowOff>
    </xdr:from>
    <xdr:ext cx="534377" cy="259045"/>
    <xdr:sp macro="" textlink="">
      <xdr:nvSpPr>
        <xdr:cNvPr id="490" name="テキスト ボックス 489"/>
        <xdr:cNvSpPr txBox="1"/>
      </xdr:nvSpPr>
      <xdr:spPr>
        <a:xfrm>
          <a:off x="9372111" y="17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159353</xdr:rowOff>
    </xdr:from>
    <xdr:to>
      <xdr:col>12</xdr:col>
      <xdr:colOff>561975</xdr:colOff>
      <xdr:row>99</xdr:row>
      <xdr:rowOff>89503</xdr:rowOff>
    </xdr:to>
    <xdr:sp macro="" textlink="">
      <xdr:nvSpPr>
        <xdr:cNvPr id="491" name="円/楕円 490"/>
        <xdr:cNvSpPr/>
      </xdr:nvSpPr>
      <xdr:spPr>
        <a:xfrm>
          <a:off x="8699500" y="169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106030</xdr:rowOff>
    </xdr:from>
    <xdr:ext cx="534377" cy="259045"/>
    <xdr:sp macro="" textlink="">
      <xdr:nvSpPr>
        <xdr:cNvPr id="492" name="テキスト ボックス 491"/>
        <xdr:cNvSpPr txBox="1"/>
      </xdr:nvSpPr>
      <xdr:spPr>
        <a:xfrm>
          <a:off x="8483111" y="167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161962</xdr:rowOff>
    </xdr:from>
    <xdr:to>
      <xdr:col>11</xdr:col>
      <xdr:colOff>358775</xdr:colOff>
      <xdr:row>99</xdr:row>
      <xdr:rowOff>92112</xdr:rowOff>
    </xdr:to>
    <xdr:sp macro="" textlink="">
      <xdr:nvSpPr>
        <xdr:cNvPr id="493" name="円/楕円 492"/>
        <xdr:cNvSpPr/>
      </xdr:nvSpPr>
      <xdr:spPr>
        <a:xfrm>
          <a:off x="7810500" y="169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83239</xdr:rowOff>
    </xdr:from>
    <xdr:ext cx="534377" cy="259045"/>
    <xdr:sp macro="" textlink="">
      <xdr:nvSpPr>
        <xdr:cNvPr id="494" name="テキスト ボックス 493"/>
        <xdr:cNvSpPr txBox="1"/>
      </xdr:nvSpPr>
      <xdr:spPr>
        <a:xfrm>
          <a:off x="7594111" y="170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2760</xdr:rowOff>
    </xdr:from>
    <xdr:to>
      <xdr:col>10</xdr:col>
      <xdr:colOff>155575</xdr:colOff>
      <xdr:row>99</xdr:row>
      <xdr:rowOff>104360</xdr:rowOff>
    </xdr:to>
    <xdr:sp macro="" textlink="">
      <xdr:nvSpPr>
        <xdr:cNvPr id="495" name="円/楕円 494"/>
        <xdr:cNvSpPr/>
      </xdr:nvSpPr>
      <xdr:spPr>
        <a:xfrm>
          <a:off x="6921500" y="169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95487</xdr:rowOff>
    </xdr:from>
    <xdr:ext cx="534377" cy="259045"/>
    <xdr:sp macro="" textlink="">
      <xdr:nvSpPr>
        <xdr:cNvPr id="496" name="テキスト ボックス 495"/>
        <xdr:cNvSpPr txBox="1"/>
      </xdr:nvSpPr>
      <xdr:spPr>
        <a:xfrm>
          <a:off x="6705111" y="1706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15178</xdr:rowOff>
    </xdr:from>
    <xdr:to>
      <xdr:col>23</xdr:col>
      <xdr:colOff>517525</xdr:colOff>
      <xdr:row>37</xdr:row>
      <xdr:rowOff>20012</xdr:rowOff>
    </xdr:to>
    <xdr:cxnSp macro="">
      <xdr:nvCxnSpPr>
        <xdr:cNvPr id="528" name="直線コネクタ 527"/>
        <xdr:cNvCxnSpPr/>
      </xdr:nvCxnSpPr>
      <xdr:spPr>
        <a:xfrm>
          <a:off x="15481300" y="6358828"/>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145154</xdr:rowOff>
    </xdr:from>
    <xdr:to>
      <xdr:col>22</xdr:col>
      <xdr:colOff>365125</xdr:colOff>
      <xdr:row>37</xdr:row>
      <xdr:rowOff>15178</xdr:rowOff>
    </xdr:to>
    <xdr:cxnSp macro="">
      <xdr:nvCxnSpPr>
        <xdr:cNvPr id="531" name="直線コネクタ 530"/>
        <xdr:cNvCxnSpPr/>
      </xdr:nvCxnSpPr>
      <xdr:spPr>
        <a:xfrm>
          <a:off x="14592300" y="6317354"/>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145154</xdr:rowOff>
    </xdr:from>
    <xdr:to>
      <xdr:col>21</xdr:col>
      <xdr:colOff>161925</xdr:colOff>
      <xdr:row>37</xdr:row>
      <xdr:rowOff>35589</xdr:rowOff>
    </xdr:to>
    <xdr:cxnSp macro="">
      <xdr:nvCxnSpPr>
        <xdr:cNvPr id="534" name="直線コネクタ 533"/>
        <xdr:cNvCxnSpPr/>
      </xdr:nvCxnSpPr>
      <xdr:spPr>
        <a:xfrm flipV="1">
          <a:off x="13703300" y="6317354"/>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169581</xdr:rowOff>
    </xdr:from>
    <xdr:to>
      <xdr:col>19</xdr:col>
      <xdr:colOff>644525</xdr:colOff>
      <xdr:row>37</xdr:row>
      <xdr:rowOff>35589</xdr:rowOff>
    </xdr:to>
    <xdr:cxnSp macro="">
      <xdr:nvCxnSpPr>
        <xdr:cNvPr id="537" name="直線コネクタ 536"/>
        <xdr:cNvCxnSpPr/>
      </xdr:nvCxnSpPr>
      <xdr:spPr>
        <a:xfrm>
          <a:off x="12814300" y="6341781"/>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140662</xdr:rowOff>
    </xdr:from>
    <xdr:to>
      <xdr:col>23</xdr:col>
      <xdr:colOff>568325</xdr:colOff>
      <xdr:row>37</xdr:row>
      <xdr:rowOff>70812</xdr:rowOff>
    </xdr:to>
    <xdr:sp macro="" textlink="">
      <xdr:nvSpPr>
        <xdr:cNvPr id="547" name="円/楕円 546"/>
        <xdr:cNvSpPr/>
      </xdr:nvSpPr>
      <xdr:spPr>
        <a:xfrm>
          <a:off x="162687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119089</xdr:rowOff>
    </xdr:from>
    <xdr:ext cx="534377" cy="259045"/>
    <xdr:sp macro="" textlink="">
      <xdr:nvSpPr>
        <xdr:cNvPr id="548" name="消防費該当値テキスト"/>
        <xdr:cNvSpPr txBox="1"/>
      </xdr:nvSpPr>
      <xdr:spPr>
        <a:xfrm>
          <a:off x="16370300" y="6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135828</xdr:rowOff>
    </xdr:from>
    <xdr:to>
      <xdr:col>22</xdr:col>
      <xdr:colOff>415925</xdr:colOff>
      <xdr:row>37</xdr:row>
      <xdr:rowOff>65978</xdr:rowOff>
    </xdr:to>
    <xdr:sp macro="" textlink="">
      <xdr:nvSpPr>
        <xdr:cNvPr id="549" name="円/楕円 548"/>
        <xdr:cNvSpPr/>
      </xdr:nvSpPr>
      <xdr:spPr>
        <a:xfrm>
          <a:off x="15430500" y="63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57105</xdr:rowOff>
    </xdr:from>
    <xdr:ext cx="534377" cy="259045"/>
    <xdr:sp macro="" textlink="">
      <xdr:nvSpPr>
        <xdr:cNvPr id="550" name="テキスト ボックス 549"/>
        <xdr:cNvSpPr txBox="1"/>
      </xdr:nvSpPr>
      <xdr:spPr>
        <a:xfrm>
          <a:off x="15214111" y="6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94354</xdr:rowOff>
    </xdr:from>
    <xdr:to>
      <xdr:col>21</xdr:col>
      <xdr:colOff>212725</xdr:colOff>
      <xdr:row>37</xdr:row>
      <xdr:rowOff>24504</xdr:rowOff>
    </xdr:to>
    <xdr:sp macro="" textlink="">
      <xdr:nvSpPr>
        <xdr:cNvPr id="551" name="円/楕円 550"/>
        <xdr:cNvSpPr/>
      </xdr:nvSpPr>
      <xdr:spPr>
        <a:xfrm>
          <a:off x="14541500" y="62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15631</xdr:rowOff>
    </xdr:from>
    <xdr:ext cx="534377" cy="259045"/>
    <xdr:sp macro="" textlink="">
      <xdr:nvSpPr>
        <xdr:cNvPr id="552" name="テキスト ボックス 551"/>
        <xdr:cNvSpPr txBox="1"/>
      </xdr:nvSpPr>
      <xdr:spPr>
        <a:xfrm>
          <a:off x="1432511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156239</xdr:rowOff>
    </xdr:from>
    <xdr:to>
      <xdr:col>20</xdr:col>
      <xdr:colOff>9525</xdr:colOff>
      <xdr:row>37</xdr:row>
      <xdr:rowOff>86389</xdr:rowOff>
    </xdr:to>
    <xdr:sp macro="" textlink="">
      <xdr:nvSpPr>
        <xdr:cNvPr id="553" name="円/楕円 552"/>
        <xdr:cNvSpPr/>
      </xdr:nvSpPr>
      <xdr:spPr>
        <a:xfrm>
          <a:off x="13652500" y="63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77516</xdr:rowOff>
    </xdr:from>
    <xdr:ext cx="534377" cy="259045"/>
    <xdr:sp macro="" textlink="">
      <xdr:nvSpPr>
        <xdr:cNvPr id="554" name="テキスト ボックス 553"/>
        <xdr:cNvSpPr txBox="1"/>
      </xdr:nvSpPr>
      <xdr:spPr>
        <a:xfrm>
          <a:off x="13436111" y="64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118781</xdr:rowOff>
    </xdr:from>
    <xdr:to>
      <xdr:col>18</xdr:col>
      <xdr:colOff>492125</xdr:colOff>
      <xdr:row>37</xdr:row>
      <xdr:rowOff>48931</xdr:rowOff>
    </xdr:to>
    <xdr:sp macro="" textlink="">
      <xdr:nvSpPr>
        <xdr:cNvPr id="555" name="円/楕円 554"/>
        <xdr:cNvSpPr/>
      </xdr:nvSpPr>
      <xdr:spPr>
        <a:xfrm>
          <a:off x="12763500" y="62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65458</xdr:rowOff>
    </xdr:from>
    <xdr:ext cx="534377" cy="259045"/>
    <xdr:sp macro="" textlink="">
      <xdr:nvSpPr>
        <xdr:cNvPr id="556" name="テキスト ボックス 555"/>
        <xdr:cNvSpPr txBox="1"/>
      </xdr:nvSpPr>
      <xdr:spPr>
        <a:xfrm>
          <a:off x="12547111" y="60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169646</xdr:rowOff>
    </xdr:from>
    <xdr:to>
      <xdr:col>23</xdr:col>
      <xdr:colOff>517525</xdr:colOff>
      <xdr:row>57</xdr:row>
      <xdr:rowOff>152679</xdr:rowOff>
    </xdr:to>
    <xdr:cxnSp macro="">
      <xdr:nvCxnSpPr>
        <xdr:cNvPr id="586" name="直線コネクタ 585"/>
        <xdr:cNvCxnSpPr/>
      </xdr:nvCxnSpPr>
      <xdr:spPr>
        <a:xfrm flipV="1">
          <a:off x="15481300" y="9770846"/>
          <a:ext cx="838200" cy="1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126288</xdr:rowOff>
    </xdr:from>
    <xdr:to>
      <xdr:col>22</xdr:col>
      <xdr:colOff>365125</xdr:colOff>
      <xdr:row>57</xdr:row>
      <xdr:rowOff>152679</xdr:rowOff>
    </xdr:to>
    <xdr:cxnSp macro="">
      <xdr:nvCxnSpPr>
        <xdr:cNvPr id="589" name="直線コネクタ 588"/>
        <xdr:cNvCxnSpPr/>
      </xdr:nvCxnSpPr>
      <xdr:spPr>
        <a:xfrm>
          <a:off x="14592300" y="9556038"/>
          <a:ext cx="889000" cy="3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126288</xdr:rowOff>
    </xdr:from>
    <xdr:to>
      <xdr:col>21</xdr:col>
      <xdr:colOff>161925</xdr:colOff>
      <xdr:row>57</xdr:row>
      <xdr:rowOff>30175</xdr:rowOff>
    </xdr:to>
    <xdr:cxnSp macro="">
      <xdr:nvCxnSpPr>
        <xdr:cNvPr id="592" name="直線コネクタ 591"/>
        <xdr:cNvCxnSpPr/>
      </xdr:nvCxnSpPr>
      <xdr:spPr>
        <a:xfrm flipV="1">
          <a:off x="13703300" y="9556038"/>
          <a:ext cx="889000" cy="2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72707</xdr:rowOff>
    </xdr:from>
    <xdr:to>
      <xdr:col>19</xdr:col>
      <xdr:colOff>644525</xdr:colOff>
      <xdr:row>57</xdr:row>
      <xdr:rowOff>30175</xdr:rowOff>
    </xdr:to>
    <xdr:cxnSp macro="">
      <xdr:nvCxnSpPr>
        <xdr:cNvPr id="595" name="直線コネクタ 594"/>
        <xdr:cNvCxnSpPr/>
      </xdr:nvCxnSpPr>
      <xdr:spPr>
        <a:xfrm>
          <a:off x="12814300" y="9673907"/>
          <a:ext cx="889000" cy="1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118846</xdr:rowOff>
    </xdr:from>
    <xdr:to>
      <xdr:col>23</xdr:col>
      <xdr:colOff>568325</xdr:colOff>
      <xdr:row>57</xdr:row>
      <xdr:rowOff>48996</xdr:rowOff>
    </xdr:to>
    <xdr:sp macro="" textlink="">
      <xdr:nvSpPr>
        <xdr:cNvPr id="605" name="円/楕円 604"/>
        <xdr:cNvSpPr/>
      </xdr:nvSpPr>
      <xdr:spPr>
        <a:xfrm>
          <a:off x="162687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141723</xdr:rowOff>
    </xdr:from>
    <xdr:ext cx="534377" cy="259045"/>
    <xdr:sp macro="" textlink="">
      <xdr:nvSpPr>
        <xdr:cNvPr id="606" name="教育費該当値テキスト"/>
        <xdr:cNvSpPr txBox="1"/>
      </xdr:nvSpPr>
      <xdr:spPr>
        <a:xfrm>
          <a:off x="16370300" y="95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101879</xdr:rowOff>
    </xdr:from>
    <xdr:to>
      <xdr:col>22</xdr:col>
      <xdr:colOff>415925</xdr:colOff>
      <xdr:row>58</xdr:row>
      <xdr:rowOff>32029</xdr:rowOff>
    </xdr:to>
    <xdr:sp macro="" textlink="">
      <xdr:nvSpPr>
        <xdr:cNvPr id="607" name="円/楕円 606"/>
        <xdr:cNvSpPr/>
      </xdr:nvSpPr>
      <xdr:spPr>
        <a:xfrm>
          <a:off x="15430500" y="98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23156</xdr:rowOff>
    </xdr:from>
    <xdr:ext cx="534377" cy="259045"/>
    <xdr:sp macro="" textlink="">
      <xdr:nvSpPr>
        <xdr:cNvPr id="608" name="テキスト ボックス 607"/>
        <xdr:cNvSpPr txBox="1"/>
      </xdr:nvSpPr>
      <xdr:spPr>
        <a:xfrm>
          <a:off x="15214111" y="99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75488</xdr:rowOff>
    </xdr:from>
    <xdr:to>
      <xdr:col>21</xdr:col>
      <xdr:colOff>212725</xdr:colOff>
      <xdr:row>56</xdr:row>
      <xdr:rowOff>5638</xdr:rowOff>
    </xdr:to>
    <xdr:sp macro="" textlink="">
      <xdr:nvSpPr>
        <xdr:cNvPr id="609" name="円/楕円 608"/>
        <xdr:cNvSpPr/>
      </xdr:nvSpPr>
      <xdr:spPr>
        <a:xfrm>
          <a:off x="14541500" y="9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22165</xdr:rowOff>
    </xdr:from>
    <xdr:ext cx="534377" cy="259045"/>
    <xdr:sp macro="" textlink="">
      <xdr:nvSpPr>
        <xdr:cNvPr id="610" name="テキスト ボックス 609"/>
        <xdr:cNvSpPr txBox="1"/>
      </xdr:nvSpPr>
      <xdr:spPr>
        <a:xfrm>
          <a:off x="14325111" y="92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150825</xdr:rowOff>
    </xdr:from>
    <xdr:to>
      <xdr:col>20</xdr:col>
      <xdr:colOff>9525</xdr:colOff>
      <xdr:row>57</xdr:row>
      <xdr:rowOff>80975</xdr:rowOff>
    </xdr:to>
    <xdr:sp macro="" textlink="">
      <xdr:nvSpPr>
        <xdr:cNvPr id="611" name="円/楕円 610"/>
        <xdr:cNvSpPr/>
      </xdr:nvSpPr>
      <xdr:spPr>
        <a:xfrm>
          <a:off x="13652500" y="97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97502</xdr:rowOff>
    </xdr:from>
    <xdr:ext cx="534377" cy="259045"/>
    <xdr:sp macro="" textlink="">
      <xdr:nvSpPr>
        <xdr:cNvPr id="612" name="テキスト ボックス 611"/>
        <xdr:cNvSpPr txBox="1"/>
      </xdr:nvSpPr>
      <xdr:spPr>
        <a:xfrm>
          <a:off x="13436111" y="95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21907</xdr:rowOff>
    </xdr:from>
    <xdr:to>
      <xdr:col>18</xdr:col>
      <xdr:colOff>492125</xdr:colOff>
      <xdr:row>56</xdr:row>
      <xdr:rowOff>123507</xdr:rowOff>
    </xdr:to>
    <xdr:sp macro="" textlink="">
      <xdr:nvSpPr>
        <xdr:cNvPr id="613" name="円/楕円 612"/>
        <xdr:cNvSpPr/>
      </xdr:nvSpPr>
      <xdr:spPr>
        <a:xfrm>
          <a:off x="12763500" y="96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140034</xdr:rowOff>
    </xdr:from>
    <xdr:ext cx="534377" cy="259045"/>
    <xdr:sp macro="" textlink="">
      <xdr:nvSpPr>
        <xdr:cNvPr id="614" name="テキスト ボックス 613"/>
        <xdr:cNvSpPr txBox="1"/>
      </xdr:nvSpPr>
      <xdr:spPr>
        <a:xfrm>
          <a:off x="12547111" y="93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139381</xdr:rowOff>
    </xdr:from>
    <xdr:to>
      <xdr:col>23</xdr:col>
      <xdr:colOff>517525</xdr:colOff>
      <xdr:row>78</xdr:row>
      <xdr:rowOff>139700</xdr:rowOff>
    </xdr:to>
    <xdr:cxnSp macro="">
      <xdr:nvCxnSpPr>
        <xdr:cNvPr id="641" name="直線コネクタ 640"/>
        <xdr:cNvCxnSpPr/>
      </xdr:nvCxnSpPr>
      <xdr:spPr>
        <a:xfrm flipV="1">
          <a:off x="15481300" y="135124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129239</xdr:rowOff>
    </xdr:from>
    <xdr:to>
      <xdr:col>22</xdr:col>
      <xdr:colOff>365125</xdr:colOff>
      <xdr:row>78</xdr:row>
      <xdr:rowOff>139700</xdr:rowOff>
    </xdr:to>
    <xdr:cxnSp macro="">
      <xdr:nvCxnSpPr>
        <xdr:cNvPr id="644" name="直線コネクタ 643"/>
        <xdr:cNvCxnSpPr/>
      </xdr:nvCxnSpPr>
      <xdr:spPr>
        <a:xfrm>
          <a:off x="14592300" y="13502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78132</xdr:rowOff>
    </xdr:from>
    <xdr:to>
      <xdr:col>21</xdr:col>
      <xdr:colOff>161925</xdr:colOff>
      <xdr:row>78</xdr:row>
      <xdr:rowOff>129239</xdr:rowOff>
    </xdr:to>
    <xdr:cxnSp macro="">
      <xdr:nvCxnSpPr>
        <xdr:cNvPr id="647" name="直線コネクタ 646"/>
        <xdr:cNvCxnSpPr/>
      </xdr:nvCxnSpPr>
      <xdr:spPr>
        <a:xfrm>
          <a:off x="13703300" y="13451232"/>
          <a:ext cx="889000" cy="5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44683</xdr:rowOff>
    </xdr:from>
    <xdr:to>
      <xdr:col>19</xdr:col>
      <xdr:colOff>644525</xdr:colOff>
      <xdr:row>78</xdr:row>
      <xdr:rowOff>78132</xdr:rowOff>
    </xdr:to>
    <xdr:cxnSp macro="">
      <xdr:nvCxnSpPr>
        <xdr:cNvPr id="650" name="直線コネクタ 649"/>
        <xdr:cNvCxnSpPr/>
      </xdr:nvCxnSpPr>
      <xdr:spPr>
        <a:xfrm>
          <a:off x="12814300" y="13417783"/>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2" name="テキスト ボックス 651"/>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88581</xdr:rowOff>
    </xdr:from>
    <xdr:to>
      <xdr:col>23</xdr:col>
      <xdr:colOff>568325</xdr:colOff>
      <xdr:row>79</xdr:row>
      <xdr:rowOff>18731</xdr:rowOff>
    </xdr:to>
    <xdr:sp macro="" textlink="">
      <xdr:nvSpPr>
        <xdr:cNvPr id="660" name="円/楕円 659"/>
        <xdr:cNvSpPr/>
      </xdr:nvSpPr>
      <xdr:spPr>
        <a:xfrm>
          <a:off x="162687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62418</xdr:rowOff>
    </xdr:from>
    <xdr:ext cx="378565" cy="259045"/>
    <xdr:sp macro="" textlink="">
      <xdr:nvSpPr>
        <xdr:cNvPr id="661" name="災害復旧費該当値テキスト"/>
        <xdr:cNvSpPr txBox="1"/>
      </xdr:nvSpPr>
      <xdr:spPr>
        <a:xfrm>
          <a:off x="16370300" y="1343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78439</xdr:rowOff>
    </xdr:from>
    <xdr:to>
      <xdr:col>21</xdr:col>
      <xdr:colOff>212725</xdr:colOff>
      <xdr:row>79</xdr:row>
      <xdr:rowOff>8589</xdr:rowOff>
    </xdr:to>
    <xdr:sp macro="" textlink="">
      <xdr:nvSpPr>
        <xdr:cNvPr id="664" name="円/楕円 663"/>
        <xdr:cNvSpPr/>
      </xdr:nvSpPr>
      <xdr:spPr>
        <a:xfrm>
          <a:off x="14541500" y="134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25116</xdr:rowOff>
    </xdr:from>
    <xdr:ext cx="469744" cy="259045"/>
    <xdr:sp macro="" textlink="">
      <xdr:nvSpPr>
        <xdr:cNvPr id="665" name="テキスト ボックス 664"/>
        <xdr:cNvSpPr txBox="1"/>
      </xdr:nvSpPr>
      <xdr:spPr>
        <a:xfrm>
          <a:off x="14357427" y="13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27332</xdr:rowOff>
    </xdr:from>
    <xdr:to>
      <xdr:col>20</xdr:col>
      <xdr:colOff>9525</xdr:colOff>
      <xdr:row>78</xdr:row>
      <xdr:rowOff>128932</xdr:rowOff>
    </xdr:to>
    <xdr:sp macro="" textlink="">
      <xdr:nvSpPr>
        <xdr:cNvPr id="666" name="円/楕円 665"/>
        <xdr:cNvSpPr/>
      </xdr:nvSpPr>
      <xdr:spPr>
        <a:xfrm>
          <a:off x="13652500" y="134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145459</xdr:rowOff>
    </xdr:from>
    <xdr:ext cx="534377" cy="259045"/>
    <xdr:sp macro="" textlink="">
      <xdr:nvSpPr>
        <xdr:cNvPr id="667" name="テキスト ボックス 666"/>
        <xdr:cNvSpPr txBox="1"/>
      </xdr:nvSpPr>
      <xdr:spPr>
        <a:xfrm>
          <a:off x="13436111" y="131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165333</xdr:rowOff>
    </xdr:from>
    <xdr:to>
      <xdr:col>18</xdr:col>
      <xdr:colOff>492125</xdr:colOff>
      <xdr:row>78</xdr:row>
      <xdr:rowOff>95483</xdr:rowOff>
    </xdr:to>
    <xdr:sp macro="" textlink="">
      <xdr:nvSpPr>
        <xdr:cNvPr id="668" name="円/楕円 667"/>
        <xdr:cNvSpPr/>
      </xdr:nvSpPr>
      <xdr:spPr>
        <a:xfrm>
          <a:off x="12763500" y="133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112010</xdr:rowOff>
    </xdr:from>
    <xdr:ext cx="534377" cy="259045"/>
    <xdr:sp macro="" textlink="">
      <xdr:nvSpPr>
        <xdr:cNvPr id="669" name="テキスト ボックス 668"/>
        <xdr:cNvSpPr txBox="1"/>
      </xdr:nvSpPr>
      <xdr:spPr>
        <a:xfrm>
          <a:off x="12547111" y="1314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28206</xdr:rowOff>
    </xdr:from>
    <xdr:to>
      <xdr:col>23</xdr:col>
      <xdr:colOff>517525</xdr:colOff>
      <xdr:row>96</xdr:row>
      <xdr:rowOff>88621</xdr:rowOff>
    </xdr:to>
    <xdr:cxnSp macro="">
      <xdr:nvCxnSpPr>
        <xdr:cNvPr id="698" name="直線コネクタ 697"/>
        <xdr:cNvCxnSpPr/>
      </xdr:nvCxnSpPr>
      <xdr:spPr>
        <a:xfrm flipV="1">
          <a:off x="15481300" y="1648740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88621</xdr:rowOff>
    </xdr:from>
    <xdr:to>
      <xdr:col>22</xdr:col>
      <xdr:colOff>365125</xdr:colOff>
      <xdr:row>96</xdr:row>
      <xdr:rowOff>122162</xdr:rowOff>
    </xdr:to>
    <xdr:cxnSp macro="">
      <xdr:nvCxnSpPr>
        <xdr:cNvPr id="701" name="直線コネクタ 700"/>
        <xdr:cNvCxnSpPr/>
      </xdr:nvCxnSpPr>
      <xdr:spPr>
        <a:xfrm flipV="1">
          <a:off x="14592300" y="16547821"/>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122162</xdr:rowOff>
    </xdr:from>
    <xdr:to>
      <xdr:col>21</xdr:col>
      <xdr:colOff>161925</xdr:colOff>
      <xdr:row>96</xdr:row>
      <xdr:rowOff>157696</xdr:rowOff>
    </xdr:to>
    <xdr:cxnSp macro="">
      <xdr:nvCxnSpPr>
        <xdr:cNvPr id="704" name="直線コネクタ 703"/>
        <xdr:cNvCxnSpPr/>
      </xdr:nvCxnSpPr>
      <xdr:spPr>
        <a:xfrm flipV="1">
          <a:off x="13703300" y="16581362"/>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157696</xdr:rowOff>
    </xdr:from>
    <xdr:to>
      <xdr:col>19</xdr:col>
      <xdr:colOff>644525</xdr:colOff>
      <xdr:row>97</xdr:row>
      <xdr:rowOff>8407</xdr:rowOff>
    </xdr:to>
    <xdr:cxnSp macro="">
      <xdr:nvCxnSpPr>
        <xdr:cNvPr id="707" name="直線コネクタ 706"/>
        <xdr:cNvCxnSpPr/>
      </xdr:nvCxnSpPr>
      <xdr:spPr>
        <a:xfrm flipV="1">
          <a:off x="12814300" y="16616896"/>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148856</xdr:rowOff>
    </xdr:from>
    <xdr:to>
      <xdr:col>23</xdr:col>
      <xdr:colOff>568325</xdr:colOff>
      <xdr:row>96</xdr:row>
      <xdr:rowOff>79006</xdr:rowOff>
    </xdr:to>
    <xdr:sp macro="" textlink="">
      <xdr:nvSpPr>
        <xdr:cNvPr id="717" name="円/楕円 716"/>
        <xdr:cNvSpPr/>
      </xdr:nvSpPr>
      <xdr:spPr>
        <a:xfrm>
          <a:off x="16268700" y="16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127283</xdr:rowOff>
    </xdr:from>
    <xdr:ext cx="534377" cy="259045"/>
    <xdr:sp macro="" textlink="">
      <xdr:nvSpPr>
        <xdr:cNvPr id="718" name="公債費該当値テキスト"/>
        <xdr:cNvSpPr txBox="1"/>
      </xdr:nvSpPr>
      <xdr:spPr>
        <a:xfrm>
          <a:off x="16370300" y="164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37821</xdr:rowOff>
    </xdr:from>
    <xdr:to>
      <xdr:col>22</xdr:col>
      <xdr:colOff>415925</xdr:colOff>
      <xdr:row>96</xdr:row>
      <xdr:rowOff>139421</xdr:rowOff>
    </xdr:to>
    <xdr:sp macro="" textlink="">
      <xdr:nvSpPr>
        <xdr:cNvPr id="719" name="円/楕円 718"/>
        <xdr:cNvSpPr/>
      </xdr:nvSpPr>
      <xdr:spPr>
        <a:xfrm>
          <a:off x="15430500" y="164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130548</xdr:rowOff>
    </xdr:from>
    <xdr:ext cx="534377" cy="259045"/>
    <xdr:sp macro="" textlink="">
      <xdr:nvSpPr>
        <xdr:cNvPr id="720" name="テキスト ボックス 719"/>
        <xdr:cNvSpPr txBox="1"/>
      </xdr:nvSpPr>
      <xdr:spPr>
        <a:xfrm>
          <a:off x="15214111" y="165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71362</xdr:rowOff>
    </xdr:from>
    <xdr:to>
      <xdr:col>21</xdr:col>
      <xdr:colOff>212725</xdr:colOff>
      <xdr:row>97</xdr:row>
      <xdr:rowOff>1512</xdr:rowOff>
    </xdr:to>
    <xdr:sp macro="" textlink="">
      <xdr:nvSpPr>
        <xdr:cNvPr id="721" name="円/楕円 720"/>
        <xdr:cNvSpPr/>
      </xdr:nvSpPr>
      <xdr:spPr>
        <a:xfrm>
          <a:off x="14541500" y="16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164089</xdr:rowOff>
    </xdr:from>
    <xdr:ext cx="534377" cy="259045"/>
    <xdr:sp macro="" textlink="">
      <xdr:nvSpPr>
        <xdr:cNvPr id="722" name="テキスト ボックス 721"/>
        <xdr:cNvSpPr txBox="1"/>
      </xdr:nvSpPr>
      <xdr:spPr>
        <a:xfrm>
          <a:off x="14325111" y="16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106896</xdr:rowOff>
    </xdr:from>
    <xdr:to>
      <xdr:col>20</xdr:col>
      <xdr:colOff>9525</xdr:colOff>
      <xdr:row>97</xdr:row>
      <xdr:rowOff>37046</xdr:rowOff>
    </xdr:to>
    <xdr:sp macro="" textlink="">
      <xdr:nvSpPr>
        <xdr:cNvPr id="723" name="円/楕円 722"/>
        <xdr:cNvSpPr/>
      </xdr:nvSpPr>
      <xdr:spPr>
        <a:xfrm>
          <a:off x="13652500" y="165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28173</xdr:rowOff>
    </xdr:from>
    <xdr:ext cx="534377" cy="259045"/>
    <xdr:sp macro="" textlink="">
      <xdr:nvSpPr>
        <xdr:cNvPr id="724" name="テキスト ボックス 723"/>
        <xdr:cNvSpPr txBox="1"/>
      </xdr:nvSpPr>
      <xdr:spPr>
        <a:xfrm>
          <a:off x="13436111" y="166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129057</xdr:rowOff>
    </xdr:from>
    <xdr:to>
      <xdr:col>18</xdr:col>
      <xdr:colOff>492125</xdr:colOff>
      <xdr:row>97</xdr:row>
      <xdr:rowOff>59207</xdr:rowOff>
    </xdr:to>
    <xdr:sp macro="" textlink="">
      <xdr:nvSpPr>
        <xdr:cNvPr id="725" name="円/楕円 724"/>
        <xdr:cNvSpPr/>
      </xdr:nvSpPr>
      <xdr:spPr>
        <a:xfrm>
          <a:off x="127635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50334</xdr:rowOff>
    </xdr:from>
    <xdr:ext cx="534377" cy="259045"/>
    <xdr:sp macro="" textlink="">
      <xdr:nvSpPr>
        <xdr:cNvPr id="726" name="テキスト ボックス 725"/>
        <xdr:cNvSpPr txBox="1"/>
      </xdr:nvSpPr>
      <xdr:spPr>
        <a:xfrm>
          <a:off x="12547111" y="166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額の約２９％を占める民生費において，臨時福祉給付金給付事業や障害者自立支援給付事業等の増により前年度から９，０４１円増の１４０，８３８円となっているが，類似団体内平均値を１９，５８６円下回る状況となっている。その他，歳出額の割合が高いものは以下のとおり。</a:t>
          </a:r>
          <a:endParaRPr kumimoji="1" lang="en-US" altLang="ja-JP" sz="1300" baseline="0">
            <a:latin typeface="ＭＳ Ｐゴシック"/>
          </a:endParaRPr>
        </a:p>
        <a:p>
          <a:r>
            <a:rPr kumimoji="1" lang="ja-JP" altLang="en-US" sz="1300" baseline="0">
              <a:latin typeface="ＭＳ Ｐゴシック"/>
            </a:rPr>
            <a:t>　・総務費については歳出決算額の約２１％を占める。</a:t>
          </a:r>
          <a:r>
            <a:rPr kumimoji="1" lang="ja-JP" altLang="ja-JP" sz="1300">
              <a:solidFill>
                <a:schemeClr val="dk1"/>
              </a:solidFill>
              <a:effectLst/>
              <a:latin typeface="+mn-lt"/>
              <a:ea typeface="+mn-ea"/>
              <a:cs typeface="+mn-cs"/>
            </a:rPr>
            <a:t>新庁舎建設が</a:t>
          </a:r>
          <a:r>
            <a:rPr kumimoji="1" lang="ja-JP" altLang="en-US" sz="1300">
              <a:solidFill>
                <a:schemeClr val="dk1"/>
              </a:solidFill>
              <a:effectLst/>
              <a:latin typeface="+mn-lt"/>
              <a:ea typeface="+mn-ea"/>
              <a:cs typeface="+mn-cs"/>
            </a:rPr>
            <a:t>Ｈ</a:t>
          </a:r>
          <a:r>
            <a:rPr kumimoji="1" lang="ja-JP" altLang="ja-JP" sz="1300">
              <a:solidFill>
                <a:schemeClr val="dk1"/>
              </a:solidFill>
              <a:effectLst/>
              <a:latin typeface="+mn-lt"/>
              <a:ea typeface="+mn-ea"/>
              <a:cs typeface="+mn-cs"/>
            </a:rPr>
            <a:t>２７年度でほぼ完了し</a:t>
          </a:r>
          <a:r>
            <a:rPr kumimoji="1" lang="ja-JP" altLang="en-US" sz="1300">
              <a:solidFill>
                <a:schemeClr val="dk1"/>
              </a:solidFill>
              <a:effectLst/>
              <a:latin typeface="+mn-lt"/>
              <a:ea typeface="+mn-ea"/>
              <a:cs typeface="+mn-cs"/>
            </a:rPr>
            <a:t>たことにより前年度から５４，４１９円減少し１０３，４６４円となっているが，類似団体内平均値を１６，０５５円上回る状況となっている。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教育費については歳出決算額の１２．４％を占める。高田小学校プール新設及び江戸崎体育館屋根改修工事により前年度から１２，１６４円増加し６０，６４２円となり，類似団体内平均値を２，９７６円上回る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土木費については歳出決算額の９．２％を占める。道路新設改良費の減，及び合併市町村幹線道路緊急整備事業の皆減により前年度から１０，２１４円減少し４５，０１５円となり，類似団体内平均値を６，８６６円下回る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債費については歳出決算額の８．６％を占める。合併特例債及び，臨時財政対策債の償還額増加により前年度から４，７５７円増加し４１，７７９円となっているが，類似団体内平均値を２３，７６０円下回る状況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性質別と同様に</a:t>
          </a:r>
          <a:r>
            <a:rPr kumimoji="1" lang="ja-JP" altLang="ja-JP" sz="1300">
              <a:solidFill>
                <a:schemeClr val="dk1"/>
              </a:solidFill>
              <a:effectLst/>
              <a:latin typeface="+mn-lt"/>
              <a:ea typeface="+mn-ea"/>
              <a:cs typeface="+mn-cs"/>
            </a:rPr>
            <a:t>人口減少が進むことにより人口１人当たりのコストは増加していくことが予想されるが，</a:t>
          </a:r>
          <a:r>
            <a:rPr kumimoji="1" lang="ja-JP" altLang="en-US" sz="1300">
              <a:solidFill>
                <a:schemeClr val="dk1"/>
              </a:solidFill>
              <a:effectLst/>
              <a:latin typeface="+mn-lt"/>
              <a:ea typeface="+mn-ea"/>
              <a:cs typeface="+mn-cs"/>
            </a:rPr>
            <a:t>増加が見込まれる公債費については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急激な増加とならないよう計画的な借入を行っていくこととする。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実質収支については，Ｈ２４年度を除き５％前後で推移している。Ｈ２８年度においては，前年度より２．３６ポイント減少し４．７５％となっているが，普通交付税を主とした一般財源が減少し，ふるさと応援寄附金事業をはじめとする物件費や合併特例債を主とした公債費が増加したことによるもの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財政調整基金については，普通交付税の減少に備え積み増しを行ってきたことによりこれまで増加してきたが，Ｈ２９年度以降は合併特例債をはじめとする公債費の増加により財源不足となり，取崩を行うことが見込まれることから，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に対する比率について，算定の分母となる標準財政規模は前年度から２２０百万円，１．６６ポイント減少しており，各会計の比率増に若干の影響を及ぼしてい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稲敷市全体では，水道事業会計で</a:t>
          </a:r>
          <a:r>
            <a:rPr kumimoji="1" lang="ja-JP" altLang="en-US" sz="1400">
              <a:solidFill>
                <a:schemeClr val="dk1"/>
              </a:solidFill>
              <a:effectLst/>
              <a:latin typeface="+mn-lt"/>
              <a:ea typeface="+mn-ea"/>
              <a:cs typeface="+mn-cs"/>
            </a:rPr>
            <a:t>他会計補助金の増にともない</a:t>
          </a:r>
          <a:r>
            <a:rPr kumimoji="1" lang="ja-JP" altLang="ja-JP" sz="1400">
              <a:solidFill>
                <a:schemeClr val="dk1"/>
              </a:solidFill>
              <a:effectLst/>
              <a:latin typeface="+mn-lt"/>
              <a:ea typeface="+mn-ea"/>
              <a:cs typeface="+mn-cs"/>
            </a:rPr>
            <a:t>大きく増加となっているが，一般会計及び公共下水道事業が減少したため，前年度から０．５８</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一般会計を除く会計において減少となっている公共下水道事業は，前年度から０．２ポイント減の０．３２％となっているが，主な要因は下水道整備に係る市単独事業費が増加したためである。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５％前後で推移していくことが見込まれ，その他の会計において現状では大きな変動要素は見込まれていないため，市全体では２０％前後で推移していく見込みであるが，特別会計における使用料や税などの自主財源確保を図り，一般会計の繰出金を減らし予算規模の縮小を進めていく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21753233</v>
      </c>
      <c r="BO4" s="411"/>
      <c r="BP4" s="411"/>
      <c r="BQ4" s="411"/>
      <c r="BR4" s="411"/>
      <c r="BS4" s="411"/>
      <c r="BT4" s="411"/>
      <c r="BU4" s="412"/>
      <c r="BV4" s="410">
        <v>24361949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4.8</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20921316</v>
      </c>
      <c r="BO5" s="416"/>
      <c r="BP5" s="416"/>
      <c r="BQ5" s="416"/>
      <c r="BR5" s="416"/>
      <c r="BS5" s="416"/>
      <c r="BT5" s="416"/>
      <c r="BU5" s="417"/>
      <c r="BV5" s="415">
        <v>23234220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831917</v>
      </c>
      <c r="BO6" s="416"/>
      <c r="BP6" s="416"/>
      <c r="BQ6" s="416"/>
      <c r="BR6" s="416"/>
      <c r="BS6" s="416"/>
      <c r="BT6" s="416"/>
      <c r="BU6" s="417"/>
      <c r="BV6" s="415">
        <v>1127729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95.8</v>
      </c>
      <c r="CU6" s="562"/>
      <c r="CV6" s="562"/>
      <c r="CW6" s="562"/>
      <c r="CX6" s="562"/>
      <c r="CY6" s="562"/>
      <c r="CZ6" s="562"/>
      <c r="DA6" s="563"/>
      <c r="DB6" s="561">
        <v>94.6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210116</v>
      </c>
      <c r="BO7" s="416"/>
      <c r="BP7" s="416"/>
      <c r="BQ7" s="416"/>
      <c r="BR7" s="416"/>
      <c r="BS7" s="416"/>
      <c r="BT7" s="416"/>
      <c r="BU7" s="417"/>
      <c r="BV7" s="415">
        <v>181613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13087166</v>
      </c>
      <c r="CU7" s="416"/>
      <c r="CV7" s="416"/>
      <c r="CW7" s="416"/>
      <c r="CX7" s="416"/>
      <c r="CY7" s="416"/>
      <c r="CZ7" s="416"/>
      <c r="DA7" s="417"/>
      <c r="DB7" s="415">
        <v>13307438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621801</v>
      </c>
      <c r="BO8" s="416"/>
      <c r="BP8" s="416"/>
      <c r="BQ8" s="416"/>
      <c r="BR8" s="416"/>
      <c r="BS8" s="416"/>
      <c r="BT8" s="416"/>
      <c r="BU8" s="417"/>
      <c r="BV8" s="415">
        <v>946116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42810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-324315</v>
      </c>
      <c r="BO9" s="416"/>
      <c r="BP9" s="416"/>
      <c r="BQ9" s="416"/>
      <c r="BR9" s="416"/>
      <c r="BS9" s="416"/>
      <c r="BT9" s="416"/>
      <c r="BU9" s="417"/>
      <c r="BV9" s="415">
        <v>127949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10</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46895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5169</v>
      </c>
      <c r="BO10" s="416"/>
      <c r="BP10" s="416"/>
      <c r="BQ10" s="416"/>
      <c r="BR10" s="416"/>
      <c r="BS10" s="416"/>
      <c r="BT10" s="416"/>
      <c r="BU10" s="417"/>
      <c r="BV10" s="415">
        <v>373625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42917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41939</v>
      </c>
      <c r="S13" s="517"/>
      <c r="T13" s="517"/>
      <c r="U13" s="517"/>
      <c r="V13" s="518"/>
      <c r="W13" s="504" t="s">
        <v>124</v>
      </c>
      <c r="X13" s="428"/>
      <c r="Y13" s="428"/>
      <c r="Z13" s="428"/>
      <c r="AA13" s="428"/>
      <c r="AB13" s="429"/>
      <c r="AC13" s="391">
        <v>1714</v>
      </c>
      <c r="AD13" s="392"/>
      <c r="AE13" s="392"/>
      <c r="AF13" s="392"/>
      <c r="AG13" s="393"/>
      <c r="AH13" s="391">
        <v>1596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-319146</v>
      </c>
      <c r="BO13" s="416"/>
      <c r="BP13" s="416"/>
      <c r="BQ13" s="416"/>
      <c r="BR13" s="416"/>
      <c r="BS13" s="416"/>
      <c r="BT13" s="416"/>
      <c r="BU13" s="417"/>
      <c r="BV13" s="415">
        <v>501574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6.5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43593</v>
      </c>
      <c r="S14" s="517"/>
      <c r="T14" s="517"/>
      <c r="U14" s="517"/>
      <c r="V14" s="518"/>
      <c r="W14" s="519"/>
      <c r="X14" s="431"/>
      <c r="Y14" s="431"/>
      <c r="Z14" s="431"/>
      <c r="AA14" s="431"/>
      <c r="AB14" s="432"/>
      <c r="AC14" s="509">
        <v>9</v>
      </c>
      <c r="AD14" s="510"/>
      <c r="AE14" s="510"/>
      <c r="AF14" s="510"/>
      <c r="AG14" s="511"/>
      <c r="AH14" s="509">
        <v>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19</v>
      </c>
      <c r="CU14" s="488"/>
      <c r="CV14" s="488"/>
      <c r="CW14" s="488"/>
      <c r="CX14" s="488"/>
      <c r="CY14" s="488"/>
      <c r="CZ14" s="488"/>
      <c r="DA14" s="489"/>
      <c r="DB14" s="520">
        <v>21.6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42730</v>
      </c>
      <c r="S15" s="517"/>
      <c r="T15" s="517"/>
      <c r="U15" s="517"/>
      <c r="V15" s="518"/>
      <c r="W15" s="504" t="s">
        <v>131</v>
      </c>
      <c r="X15" s="428"/>
      <c r="Y15" s="428"/>
      <c r="Z15" s="428"/>
      <c r="AA15" s="428"/>
      <c r="AB15" s="429"/>
      <c r="AC15" s="391">
        <v>6248</v>
      </c>
      <c r="AD15" s="392"/>
      <c r="AE15" s="392"/>
      <c r="AF15" s="392"/>
      <c r="AG15" s="393"/>
      <c r="AH15" s="391">
        <v>6950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5154921</v>
      </c>
      <c r="BO15" s="411"/>
      <c r="BP15" s="411"/>
      <c r="BQ15" s="411"/>
      <c r="BR15" s="411"/>
      <c r="BS15" s="411"/>
      <c r="BT15" s="411"/>
      <c r="BU15" s="412"/>
      <c r="BV15" s="410">
        <v>5116665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32.799999999999997</v>
      </c>
      <c r="AD16" s="510"/>
      <c r="AE16" s="510"/>
      <c r="AF16" s="510"/>
      <c r="AG16" s="511"/>
      <c r="AH16" s="509">
        <v>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10227366</v>
      </c>
      <c r="BO16" s="416"/>
      <c r="BP16" s="416"/>
      <c r="BQ16" s="416"/>
      <c r="BR16" s="416"/>
      <c r="BS16" s="416"/>
      <c r="BT16" s="416"/>
      <c r="BU16" s="417"/>
      <c r="BV16" s="415">
        <v>9822386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11094</v>
      </c>
      <c r="AD17" s="392"/>
      <c r="AE17" s="392"/>
      <c r="AF17" s="392"/>
      <c r="AG17" s="393"/>
      <c r="AH17" s="391">
        <v>11876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6485102</v>
      </c>
      <c r="BO17" s="416"/>
      <c r="BP17" s="416"/>
      <c r="BQ17" s="416"/>
      <c r="BR17" s="416"/>
      <c r="BS17" s="416"/>
      <c r="BT17" s="416"/>
      <c r="BU17" s="417"/>
      <c r="BV17" s="415">
        <v>6414777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205.81</v>
      </c>
      <c r="M18" s="480"/>
      <c r="N18" s="480"/>
      <c r="O18" s="480"/>
      <c r="P18" s="480"/>
      <c r="Q18" s="480"/>
      <c r="R18" s="481"/>
      <c r="S18" s="481"/>
      <c r="T18" s="481"/>
      <c r="U18" s="481"/>
      <c r="V18" s="482"/>
      <c r="W18" s="496"/>
      <c r="X18" s="497"/>
      <c r="Y18" s="497"/>
      <c r="Z18" s="497"/>
      <c r="AA18" s="497"/>
      <c r="AB18" s="505"/>
      <c r="AC18" s="379">
        <v>58.2</v>
      </c>
      <c r="AD18" s="380"/>
      <c r="AE18" s="380"/>
      <c r="AF18" s="380"/>
      <c r="AG18" s="483"/>
      <c r="AH18" s="379">
        <v>58.2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11898978</v>
      </c>
      <c r="BO18" s="416"/>
      <c r="BP18" s="416"/>
      <c r="BQ18" s="416"/>
      <c r="BR18" s="416"/>
      <c r="BS18" s="416"/>
      <c r="BT18" s="416"/>
      <c r="BU18" s="417"/>
      <c r="BV18" s="415">
        <v>11818956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14944586</v>
      </c>
      <c r="BO19" s="416"/>
      <c r="BP19" s="416"/>
      <c r="BQ19" s="416"/>
      <c r="BR19" s="416"/>
      <c r="BS19" s="416"/>
      <c r="BT19" s="416"/>
      <c r="BU19" s="417"/>
      <c r="BV19" s="415">
        <v>15437237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14453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25125727</v>
      </c>
      <c r="BO23" s="416"/>
      <c r="BP23" s="416"/>
      <c r="BQ23" s="416"/>
      <c r="BR23" s="416"/>
      <c r="BS23" s="416"/>
      <c r="BT23" s="416"/>
      <c r="BU23" s="417"/>
      <c r="BV23" s="415">
        <v>24348476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6240</v>
      </c>
      <c r="R24" s="392"/>
      <c r="S24" s="392"/>
      <c r="T24" s="392"/>
      <c r="U24" s="392"/>
      <c r="V24" s="393"/>
      <c r="W24" s="457"/>
      <c r="X24" s="448"/>
      <c r="Y24" s="449"/>
      <c r="Z24" s="388" t="s">
        <v>155</v>
      </c>
      <c r="AA24" s="389"/>
      <c r="AB24" s="389"/>
      <c r="AC24" s="389"/>
      <c r="AD24" s="389"/>
      <c r="AE24" s="389"/>
      <c r="AF24" s="389"/>
      <c r="AG24" s="390"/>
      <c r="AH24" s="391">
        <v>302</v>
      </c>
      <c r="AI24" s="392"/>
      <c r="AJ24" s="392"/>
      <c r="AK24" s="392"/>
      <c r="AL24" s="393"/>
      <c r="AM24" s="391">
        <v>936804</v>
      </c>
      <c r="AN24" s="392"/>
      <c r="AO24" s="392"/>
      <c r="AP24" s="392"/>
      <c r="AQ24" s="392"/>
      <c r="AR24" s="393"/>
      <c r="AS24" s="391">
        <v>3102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14137018</v>
      </c>
      <c r="BO24" s="416"/>
      <c r="BP24" s="416"/>
      <c r="BQ24" s="416"/>
      <c r="BR24" s="416"/>
      <c r="BS24" s="416"/>
      <c r="BT24" s="416"/>
      <c r="BU24" s="417"/>
      <c r="BV24" s="415">
        <v>14485983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5916</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200217</v>
      </c>
      <c r="BO25" s="411"/>
      <c r="BP25" s="411"/>
      <c r="BQ25" s="411"/>
      <c r="BR25" s="411"/>
      <c r="BS25" s="411"/>
      <c r="BT25" s="411"/>
      <c r="BU25" s="412"/>
      <c r="BV25" s="410">
        <v>65008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5760</v>
      </c>
      <c r="R26" s="392"/>
      <c r="S26" s="392"/>
      <c r="T26" s="392"/>
      <c r="U26" s="392"/>
      <c r="V26" s="393"/>
      <c r="W26" s="457"/>
      <c r="X26" s="448"/>
      <c r="Y26" s="449"/>
      <c r="Z26" s="388" t="s">
        <v>161</v>
      </c>
      <c r="AA26" s="470"/>
      <c r="AB26" s="470"/>
      <c r="AC26" s="470"/>
      <c r="AD26" s="470"/>
      <c r="AE26" s="470"/>
      <c r="AF26" s="470"/>
      <c r="AG26" s="471"/>
      <c r="AH26" s="391">
        <v>18</v>
      </c>
      <c r="AI26" s="392"/>
      <c r="AJ26" s="392"/>
      <c r="AK26" s="392"/>
      <c r="AL26" s="393"/>
      <c r="AM26" s="391">
        <v>46458</v>
      </c>
      <c r="AN26" s="392"/>
      <c r="AO26" s="392"/>
      <c r="AP26" s="392"/>
      <c r="AQ26" s="392"/>
      <c r="AR26" s="393"/>
      <c r="AS26" s="391">
        <v>2581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4200</v>
      </c>
      <c r="R27" s="392"/>
      <c r="S27" s="392"/>
      <c r="T27" s="392"/>
      <c r="U27" s="392"/>
      <c r="V27" s="393"/>
      <c r="W27" s="457"/>
      <c r="X27" s="448"/>
      <c r="Y27" s="449"/>
      <c r="Z27" s="388" t="s">
        <v>164</v>
      </c>
      <c r="AA27" s="389"/>
      <c r="AB27" s="389"/>
      <c r="AC27" s="389"/>
      <c r="AD27" s="389"/>
      <c r="AE27" s="389"/>
      <c r="AF27" s="389"/>
      <c r="AG27" s="390"/>
      <c r="AH27" s="391">
        <v>48</v>
      </c>
      <c r="AI27" s="392"/>
      <c r="AJ27" s="392"/>
      <c r="AK27" s="392"/>
      <c r="AL27" s="393"/>
      <c r="AM27" s="391">
        <v>128789</v>
      </c>
      <c r="AN27" s="392"/>
      <c r="AO27" s="392"/>
      <c r="AP27" s="392"/>
      <c r="AQ27" s="392"/>
      <c r="AR27" s="393"/>
      <c r="AS27" s="391">
        <v>2683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3833688</v>
      </c>
      <c r="BO28" s="411"/>
      <c r="BP28" s="411"/>
      <c r="BQ28" s="411"/>
      <c r="BR28" s="411"/>
      <c r="BS28" s="411"/>
      <c r="BT28" s="411"/>
      <c r="BU28" s="412"/>
      <c r="BV28" s="410">
        <v>3828519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3600</v>
      </c>
      <c r="R29" s="392"/>
      <c r="S29" s="392"/>
      <c r="T29" s="392"/>
      <c r="U29" s="392"/>
      <c r="V29" s="393"/>
      <c r="W29" s="458"/>
      <c r="X29" s="459"/>
      <c r="Y29" s="460"/>
      <c r="Z29" s="388" t="s">
        <v>171</v>
      </c>
      <c r="AA29" s="389"/>
      <c r="AB29" s="389"/>
      <c r="AC29" s="389"/>
      <c r="AD29" s="389"/>
      <c r="AE29" s="389"/>
      <c r="AF29" s="389"/>
      <c r="AG29" s="390"/>
      <c r="AH29" s="391">
        <v>350</v>
      </c>
      <c r="AI29" s="392"/>
      <c r="AJ29" s="392"/>
      <c r="AK29" s="392"/>
      <c r="AL29" s="393"/>
      <c r="AM29" s="391">
        <v>1065593</v>
      </c>
      <c r="AN29" s="392"/>
      <c r="AO29" s="392"/>
      <c r="AP29" s="392"/>
      <c r="AQ29" s="392"/>
      <c r="AR29" s="393"/>
      <c r="AS29" s="391">
        <v>3045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1858362</v>
      </c>
      <c r="BO29" s="416"/>
      <c r="BP29" s="416"/>
      <c r="BQ29" s="416"/>
      <c r="BR29" s="416"/>
      <c r="BS29" s="416"/>
      <c r="BT29" s="416"/>
      <c r="BU29" s="417"/>
      <c r="BV29" s="415">
        <v>1852476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8267348</v>
      </c>
      <c r="BO30" s="419"/>
      <c r="BP30" s="419"/>
      <c r="BQ30" s="419"/>
      <c r="BR30" s="419"/>
      <c r="BS30" s="419"/>
      <c r="BT30" s="419"/>
      <c r="BU30" s="420"/>
      <c r="BV30" s="418">
        <v>7959599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稲敷市国民健康保険特別会計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稲敷市水道事業会計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稲敷市公共下水道事業特別会計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稲敷市農業公社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稲敷市，稲敷郡町村及び一部事務組合公平委員会特別会計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稲敷市介護保険特別会計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稲敷市工業用水道事業会計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稲敷市農業集落排水事業特別会計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茨城県市町村総合事務組合
（県民交通災害共済事業特別会計）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稲敷市基幹水利施設管理事業特別会計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稲敷市後期高齢者医療特別会計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茨城租税債権管理機構（一般会計）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稲敷市介護サービス事業特別会計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茨城県後期高齢者医療広域連合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茨城県後期高齢者医療広域連合
（後期高齢医療特別会計）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龍ヶ崎地方衛生組合（一般会計）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江戸崎地方衛生土木組合（一般会計）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稲敷地方広域市町村圏事務組合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稲敷地方広域市町村圏事務組合
（養護老人ホーム松風園特別会計）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稲敷地方広域市町村圏事務組合
（水防事業特別会計）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75"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5" t="s">
        <v>529</v>
      </c>
      <c r="D34" s="1185"/>
      <c r="E34" s="1186"/>
      <c r="F34" s="32">
        <v>6.08</v>
      </c>
      <c r="G34" s="33">
        <v>5.88</v>
      </c>
      <c r="H34" s="33">
        <v>6.44</v>
      </c>
      <c r="I34" s="33">
        <v>6.96</v>
      </c>
      <c r="J34" s="34">
        <v>8.57</v>
      </c>
      <c r="K34" s="22"/>
      <c r="L34" s="22"/>
      <c r="M34" s="22"/>
      <c r="N34" s="22"/>
      <c r="O34" s="22"/>
      <c r="P34" s="22"/>
    </row>
    <row r="35" spans="1:16" ht="39" customHeight="1">
      <c r="A35" s="22"/>
      <c r="B35" s="35"/>
      <c r="C35" s="1179" t="s">
        <v>530</v>
      </c>
      <c r="D35" s="1180"/>
      <c r="E35" s="1181"/>
      <c r="F35" s="36">
        <v>15.44</v>
      </c>
      <c r="G35" s="37">
        <v>6.08</v>
      </c>
      <c r="H35" s="37">
        <v>6.12</v>
      </c>
      <c r="I35" s="37">
        <v>7.1</v>
      </c>
      <c r="J35" s="38">
        <v>4.74</v>
      </c>
      <c r="K35" s="22"/>
      <c r="L35" s="22"/>
      <c r="M35" s="22"/>
      <c r="N35" s="22"/>
      <c r="O35" s="22"/>
      <c r="P35" s="22"/>
    </row>
    <row r="36" spans="1:16" ht="39" customHeight="1">
      <c r="A36" s="22"/>
      <c r="B36" s="35"/>
      <c r="C36" s="1179" t="s">
        <v>531</v>
      </c>
      <c r="D36" s="1180"/>
      <c r="E36" s="1181"/>
      <c r="F36" s="36">
        <v>4.37</v>
      </c>
      <c r="G36" s="37">
        <v>3.82</v>
      </c>
      <c r="H36" s="37">
        <v>3.32</v>
      </c>
      <c r="I36" s="37">
        <v>2.83</v>
      </c>
      <c r="J36" s="38">
        <v>3.11</v>
      </c>
      <c r="K36" s="22"/>
      <c r="L36" s="22"/>
      <c r="M36" s="22"/>
      <c r="N36" s="22"/>
      <c r="O36" s="22"/>
      <c r="P36" s="22"/>
    </row>
    <row r="37" spans="1:16" ht="39" customHeight="1">
      <c r="A37" s="22"/>
      <c r="B37" s="35"/>
      <c r="C37" s="1179" t="s">
        <v>532</v>
      </c>
      <c r="D37" s="1180"/>
      <c r="E37" s="1181"/>
      <c r="F37" s="36">
        <v>1.06</v>
      </c>
      <c r="G37" s="37">
        <v>0.88</v>
      </c>
      <c r="H37" s="37">
        <v>1.08</v>
      </c>
      <c r="I37" s="37">
        <v>1.71</v>
      </c>
      <c r="J37" s="38">
        <v>1.72</v>
      </c>
      <c r="K37" s="22"/>
      <c r="L37" s="22"/>
      <c r="M37" s="22"/>
      <c r="N37" s="22"/>
      <c r="O37" s="22"/>
      <c r="P37" s="22"/>
    </row>
    <row r="38" spans="1:16" ht="39" customHeight="1">
      <c r="A38" s="22"/>
      <c r="B38" s="35"/>
      <c r="C38" s="1179" t="s">
        <v>533</v>
      </c>
      <c r="D38" s="1180"/>
      <c r="E38" s="1181"/>
      <c r="F38" s="36">
        <v>0.81</v>
      </c>
      <c r="G38" s="37">
        <v>0.85</v>
      </c>
      <c r="H38" s="37">
        <v>0.89</v>
      </c>
      <c r="I38" s="37">
        <v>0.93</v>
      </c>
      <c r="J38" s="38">
        <v>0.99</v>
      </c>
      <c r="K38" s="22"/>
      <c r="L38" s="22"/>
      <c r="M38" s="22"/>
      <c r="N38" s="22"/>
      <c r="O38" s="22"/>
      <c r="P38" s="22"/>
    </row>
    <row r="39" spans="1:16" ht="39" customHeight="1">
      <c r="A39" s="22"/>
      <c r="B39" s="35"/>
      <c r="C39" s="1179" t="s">
        <v>534</v>
      </c>
      <c r="D39" s="1180"/>
      <c r="E39" s="1181"/>
      <c r="F39" s="36">
        <v>0.41</v>
      </c>
      <c r="G39" s="37">
        <v>0.38</v>
      </c>
      <c r="H39" s="37">
        <v>0.48</v>
      </c>
      <c r="I39" s="37">
        <v>0.52</v>
      </c>
      <c r="J39" s="38">
        <v>0.32</v>
      </c>
      <c r="K39" s="22"/>
      <c r="L39" s="22"/>
      <c r="M39" s="22"/>
      <c r="N39" s="22"/>
      <c r="O39" s="22"/>
      <c r="P39" s="22"/>
    </row>
    <row r="40" spans="1:16" ht="39" customHeight="1">
      <c r="A40" s="22"/>
      <c r="B40" s="35"/>
      <c r="C40" s="1179" t="s">
        <v>535</v>
      </c>
      <c r="D40" s="1180"/>
      <c r="E40" s="1181"/>
      <c r="F40" s="36">
        <v>0.17</v>
      </c>
      <c r="G40" s="37">
        <v>0.14000000000000001</v>
      </c>
      <c r="H40" s="37">
        <v>0.09</v>
      </c>
      <c r="I40" s="37">
        <v>0.12</v>
      </c>
      <c r="J40" s="38">
        <v>0.13</v>
      </c>
      <c r="K40" s="22"/>
      <c r="L40" s="22"/>
      <c r="M40" s="22"/>
      <c r="N40" s="22"/>
      <c r="O40" s="22"/>
      <c r="P40" s="22"/>
    </row>
    <row r="41" spans="1:16" ht="39" customHeight="1">
      <c r="A41" s="22"/>
      <c r="B41" s="35"/>
      <c r="C41" s="1179" t="s">
        <v>536</v>
      </c>
      <c r="D41" s="1180"/>
      <c r="E41" s="1181"/>
      <c r="F41" s="36">
        <v>0.06</v>
      </c>
      <c r="G41" s="37">
        <v>7.0000000000000007E-2</v>
      </c>
      <c r="H41" s="37">
        <v>0.08</v>
      </c>
      <c r="I41" s="37">
        <v>0.08</v>
      </c>
      <c r="J41" s="38">
        <v>0.09</v>
      </c>
      <c r="K41" s="22"/>
      <c r="L41" s="22"/>
      <c r="M41" s="22"/>
      <c r="N41" s="22"/>
      <c r="O41" s="22"/>
      <c r="P41" s="22"/>
    </row>
    <row r="42" spans="1:16" ht="39" customHeight="1">
      <c r="A42" s="22"/>
      <c r="B42" s="39"/>
      <c r="C42" s="1179" t="s">
        <v>537</v>
      </c>
      <c r="D42" s="1180"/>
      <c r="E42" s="1181"/>
      <c r="F42" s="36" t="s">
        <v>483</v>
      </c>
      <c r="G42" s="37" t="s">
        <v>483</v>
      </c>
      <c r="H42" s="37" t="s">
        <v>483</v>
      </c>
      <c r="I42" s="37" t="s">
        <v>483</v>
      </c>
      <c r="J42" s="38" t="s">
        <v>483</v>
      </c>
      <c r="K42" s="22"/>
      <c r="L42" s="22"/>
      <c r="M42" s="22"/>
      <c r="N42" s="22"/>
      <c r="O42" s="22"/>
      <c r="P42" s="22"/>
    </row>
    <row r="43" spans="1:16" ht="39" customHeight="1" thickBot="1">
      <c r="A43" s="22"/>
      <c r="B43" s="40"/>
      <c r="C43" s="1182" t="s">
        <v>538</v>
      </c>
      <c r="D43" s="1183"/>
      <c r="E43" s="1184"/>
      <c r="F43" s="41">
        <v>0</v>
      </c>
      <c r="G43" s="42">
        <v>0</v>
      </c>
      <c r="H43" s="42">
        <v>0</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5" t="s">
        <v>11</v>
      </c>
      <c r="C45" s="1196"/>
      <c r="D45" s="58"/>
      <c r="E45" s="1201" t="s">
        <v>12</v>
      </c>
      <c r="F45" s="1201"/>
      <c r="G45" s="1201"/>
      <c r="H45" s="1201"/>
      <c r="I45" s="1201"/>
      <c r="J45" s="1202"/>
      <c r="K45" s="59">
        <v>1359</v>
      </c>
      <c r="L45" s="60">
        <v>1411</v>
      </c>
      <c r="M45" s="60">
        <v>1521</v>
      </c>
      <c r="N45" s="60">
        <v>1614</v>
      </c>
      <c r="O45" s="61">
        <v>1793</v>
      </c>
      <c r="P45" s="48"/>
      <c r="Q45" s="48"/>
      <c r="R45" s="48"/>
      <c r="S45" s="48"/>
      <c r="T45" s="48"/>
      <c r="U45" s="48"/>
    </row>
    <row r="46" spans="1:21" ht="30.75" customHeight="1">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c r="A48" s="48"/>
      <c r="B48" s="1197"/>
      <c r="C48" s="1198"/>
      <c r="D48" s="62"/>
      <c r="E48" s="1189" t="s">
        <v>15</v>
      </c>
      <c r="F48" s="1189"/>
      <c r="G48" s="1189"/>
      <c r="H48" s="1189"/>
      <c r="I48" s="1189"/>
      <c r="J48" s="1190"/>
      <c r="K48" s="63">
        <v>891</v>
      </c>
      <c r="L48" s="64">
        <v>916</v>
      </c>
      <c r="M48" s="64">
        <v>944</v>
      </c>
      <c r="N48" s="64">
        <v>946</v>
      </c>
      <c r="O48" s="65">
        <v>958</v>
      </c>
      <c r="P48" s="48"/>
      <c r="Q48" s="48"/>
      <c r="R48" s="48"/>
      <c r="S48" s="48"/>
      <c r="T48" s="48"/>
      <c r="U48" s="48"/>
    </row>
    <row r="49" spans="1:21" ht="30.75" customHeight="1">
      <c r="A49" s="48"/>
      <c r="B49" s="1197"/>
      <c r="C49" s="1198"/>
      <c r="D49" s="62"/>
      <c r="E49" s="1189" t="s">
        <v>16</v>
      </c>
      <c r="F49" s="1189"/>
      <c r="G49" s="1189"/>
      <c r="H49" s="1189"/>
      <c r="I49" s="1189"/>
      <c r="J49" s="1190"/>
      <c r="K49" s="63">
        <v>229</v>
      </c>
      <c r="L49" s="64">
        <v>144</v>
      </c>
      <c r="M49" s="64">
        <v>94</v>
      </c>
      <c r="N49" s="64">
        <v>116</v>
      </c>
      <c r="O49" s="65">
        <v>122</v>
      </c>
      <c r="P49" s="48"/>
      <c r="Q49" s="48"/>
      <c r="R49" s="48"/>
      <c r="S49" s="48"/>
      <c r="T49" s="48"/>
      <c r="U49" s="48"/>
    </row>
    <row r="50" spans="1:21" ht="30.75" customHeight="1">
      <c r="A50" s="48"/>
      <c r="B50" s="1197"/>
      <c r="C50" s="1198"/>
      <c r="D50" s="62"/>
      <c r="E50" s="1189" t="s">
        <v>17</v>
      </c>
      <c r="F50" s="1189"/>
      <c r="G50" s="1189"/>
      <c r="H50" s="1189"/>
      <c r="I50" s="1189"/>
      <c r="J50" s="1190"/>
      <c r="K50" s="63">
        <v>105</v>
      </c>
      <c r="L50" s="64">
        <v>88</v>
      </c>
      <c r="M50" s="64">
        <v>74</v>
      </c>
      <c r="N50" s="64">
        <v>53</v>
      </c>
      <c r="O50" s="65">
        <v>36</v>
      </c>
      <c r="P50" s="48"/>
      <c r="Q50" s="48"/>
      <c r="R50" s="48"/>
      <c r="S50" s="48"/>
      <c r="T50" s="48"/>
      <c r="U50" s="48"/>
    </row>
    <row r="51" spans="1:21" ht="30.75" customHeight="1">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c r="A52" s="48"/>
      <c r="B52" s="1187" t="s">
        <v>19</v>
      </c>
      <c r="C52" s="1188"/>
      <c r="D52" s="66"/>
      <c r="E52" s="1189" t="s">
        <v>20</v>
      </c>
      <c r="F52" s="1189"/>
      <c r="G52" s="1189"/>
      <c r="H52" s="1189"/>
      <c r="I52" s="1189"/>
      <c r="J52" s="1190"/>
      <c r="K52" s="63">
        <v>1725</v>
      </c>
      <c r="L52" s="64">
        <v>1811</v>
      </c>
      <c r="M52" s="64">
        <v>1912</v>
      </c>
      <c r="N52" s="64">
        <v>1939</v>
      </c>
      <c r="O52" s="65">
        <v>2070</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859</v>
      </c>
      <c r="L53" s="69">
        <v>748</v>
      </c>
      <c r="M53" s="69">
        <v>721</v>
      </c>
      <c r="N53" s="69">
        <v>790</v>
      </c>
      <c r="O53" s="70">
        <v>839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5" t="s">
        <v>24</v>
      </c>
      <c r="C41" s="1216"/>
      <c r="D41" s="81"/>
      <c r="E41" s="1217" t="s">
        <v>25</v>
      </c>
      <c r="F41" s="1217"/>
      <c r="G41" s="1217"/>
      <c r="H41" s="1218"/>
      <c r="I41" s="82">
        <v>17912</v>
      </c>
      <c r="J41" s="83">
        <v>18669</v>
      </c>
      <c r="K41" s="83">
        <v>20460</v>
      </c>
      <c r="L41" s="83">
        <v>24348</v>
      </c>
      <c r="M41" s="84">
        <v>25126</v>
      </c>
    </row>
    <row r="42" spans="2:13" ht="27.75" customHeight="1">
      <c r="B42" s="1205"/>
      <c r="C42" s="1206"/>
      <c r="D42" s="85"/>
      <c r="E42" s="1209" t="s">
        <v>26</v>
      </c>
      <c r="F42" s="1209"/>
      <c r="G42" s="1209"/>
      <c r="H42" s="1210"/>
      <c r="I42" s="86">
        <v>264</v>
      </c>
      <c r="J42" s="87">
        <v>182</v>
      </c>
      <c r="K42" s="87">
        <v>113</v>
      </c>
      <c r="L42" s="87">
        <v>62</v>
      </c>
      <c r="M42" s="88">
        <v>26</v>
      </c>
    </row>
    <row r="43" spans="2:13" ht="27.75" customHeight="1">
      <c r="B43" s="1205"/>
      <c r="C43" s="1206"/>
      <c r="D43" s="85"/>
      <c r="E43" s="1209" t="s">
        <v>27</v>
      </c>
      <c r="F43" s="1209"/>
      <c r="G43" s="1209"/>
      <c r="H43" s="1210"/>
      <c r="I43" s="86">
        <v>14933</v>
      </c>
      <c r="J43" s="87">
        <v>14756</v>
      </c>
      <c r="K43" s="87">
        <v>15244</v>
      </c>
      <c r="L43" s="87">
        <v>14342</v>
      </c>
      <c r="M43" s="88">
        <v>13983</v>
      </c>
    </row>
    <row r="44" spans="2:13" ht="27.75" customHeight="1">
      <c r="B44" s="1205"/>
      <c r="C44" s="1206"/>
      <c r="D44" s="85"/>
      <c r="E44" s="1209" t="s">
        <v>28</v>
      </c>
      <c r="F44" s="1209"/>
      <c r="G44" s="1209"/>
      <c r="H44" s="1210"/>
      <c r="I44" s="86">
        <v>820</v>
      </c>
      <c r="J44" s="87">
        <v>707</v>
      </c>
      <c r="K44" s="87">
        <v>756</v>
      </c>
      <c r="L44" s="87">
        <v>750</v>
      </c>
      <c r="M44" s="88">
        <v>734</v>
      </c>
    </row>
    <row r="45" spans="2:13" ht="27.75" customHeight="1">
      <c r="B45" s="1205"/>
      <c r="C45" s="1206"/>
      <c r="D45" s="85"/>
      <c r="E45" s="1209" t="s">
        <v>29</v>
      </c>
      <c r="F45" s="1209"/>
      <c r="G45" s="1209"/>
      <c r="H45" s="1210"/>
      <c r="I45" s="86">
        <v>4206</v>
      </c>
      <c r="J45" s="87">
        <v>4053</v>
      </c>
      <c r="K45" s="87">
        <v>4009</v>
      </c>
      <c r="L45" s="87">
        <v>3971</v>
      </c>
      <c r="M45" s="88">
        <v>3897</v>
      </c>
    </row>
    <row r="46" spans="2:13" ht="27.75" customHeight="1">
      <c r="B46" s="1205"/>
      <c r="C46" s="1206"/>
      <c r="D46" s="89"/>
      <c r="E46" s="1209" t="s">
        <v>30</v>
      </c>
      <c r="F46" s="1209"/>
      <c r="G46" s="1209"/>
      <c r="H46" s="1210"/>
      <c r="I46" s="86">
        <v>3</v>
      </c>
      <c r="J46" s="87" t="s">
        <v>483</v>
      </c>
      <c r="K46" s="87">
        <v>2</v>
      </c>
      <c r="L46" s="87">
        <v>3</v>
      </c>
      <c r="M46" s="88">
        <v>3</v>
      </c>
    </row>
    <row r="47" spans="2:13" ht="27.75" customHeight="1">
      <c r="B47" s="1205"/>
      <c r="C47" s="1206"/>
      <c r="D47" s="90"/>
      <c r="E47" s="1219" t="s">
        <v>31</v>
      </c>
      <c r="F47" s="1220"/>
      <c r="G47" s="1220"/>
      <c r="H47" s="1221"/>
      <c r="I47" s="86" t="s">
        <v>483</v>
      </c>
      <c r="J47" s="87" t="s">
        <v>483</v>
      </c>
      <c r="K47" s="87" t="s">
        <v>483</v>
      </c>
      <c r="L47" s="87" t="s">
        <v>483</v>
      </c>
      <c r="M47" s="88" t="s">
        <v>483</v>
      </c>
    </row>
    <row r="48" spans="2:13" ht="27.75" customHeight="1">
      <c r="B48" s="1205"/>
      <c r="C48" s="1206"/>
      <c r="D48" s="85"/>
      <c r="E48" s="1209" t="s">
        <v>32</v>
      </c>
      <c r="F48" s="1209"/>
      <c r="G48" s="1209"/>
      <c r="H48" s="1210"/>
      <c r="I48" s="86" t="s">
        <v>483</v>
      </c>
      <c r="J48" s="87" t="s">
        <v>483</v>
      </c>
      <c r="K48" s="87" t="s">
        <v>483</v>
      </c>
      <c r="L48" s="87" t="s">
        <v>483</v>
      </c>
      <c r="M48" s="88" t="s">
        <v>483</v>
      </c>
    </row>
    <row r="49" spans="2:13" ht="27.75" customHeight="1">
      <c r="B49" s="1207"/>
      <c r="C49" s="1208"/>
      <c r="D49" s="85"/>
      <c r="E49" s="1209" t="s">
        <v>33</v>
      </c>
      <c r="F49" s="1209"/>
      <c r="G49" s="1209"/>
      <c r="H49" s="1210"/>
      <c r="I49" s="86" t="s">
        <v>483</v>
      </c>
      <c r="J49" s="87" t="s">
        <v>483</v>
      </c>
      <c r="K49" s="87" t="s">
        <v>483</v>
      </c>
      <c r="L49" s="87" t="s">
        <v>483</v>
      </c>
      <c r="M49" s="88" t="s">
        <v>483</v>
      </c>
    </row>
    <row r="50" spans="2:13" ht="27.75" customHeight="1">
      <c r="B50" s="1203" t="s">
        <v>34</v>
      </c>
      <c r="C50" s="1204"/>
      <c r="D50" s="91"/>
      <c r="E50" s="1209" t="s">
        <v>35</v>
      </c>
      <c r="F50" s="1209"/>
      <c r="G50" s="1209"/>
      <c r="H50" s="1210"/>
      <c r="I50" s="86">
        <v>11536</v>
      </c>
      <c r="J50" s="87">
        <v>13309</v>
      </c>
      <c r="K50" s="87">
        <v>13577</v>
      </c>
      <c r="L50" s="87">
        <v>14104</v>
      </c>
      <c r="M50" s="88">
        <v>14464</v>
      </c>
    </row>
    <row r="51" spans="2:13" ht="27.75" customHeight="1">
      <c r="B51" s="1205"/>
      <c r="C51" s="1206"/>
      <c r="D51" s="85"/>
      <c r="E51" s="1209" t="s">
        <v>36</v>
      </c>
      <c r="F51" s="1209"/>
      <c r="G51" s="1209"/>
      <c r="H51" s="1210"/>
      <c r="I51" s="86">
        <v>322</v>
      </c>
      <c r="J51" s="87">
        <v>308</v>
      </c>
      <c r="K51" s="87">
        <v>299</v>
      </c>
      <c r="L51" s="87">
        <v>294</v>
      </c>
      <c r="M51" s="88">
        <v>283</v>
      </c>
    </row>
    <row r="52" spans="2:13" ht="27.75" customHeight="1">
      <c r="B52" s="1207"/>
      <c r="C52" s="1208"/>
      <c r="D52" s="85"/>
      <c r="E52" s="1209" t="s">
        <v>37</v>
      </c>
      <c r="F52" s="1209"/>
      <c r="G52" s="1209"/>
      <c r="H52" s="1210"/>
      <c r="I52" s="86">
        <v>22362</v>
      </c>
      <c r="J52" s="87">
        <v>23168</v>
      </c>
      <c r="K52" s="87">
        <v>24077</v>
      </c>
      <c r="L52" s="87">
        <v>26598</v>
      </c>
      <c r="M52" s="88">
        <v>26911</v>
      </c>
    </row>
    <row r="53" spans="2:13" ht="27.75" customHeight="1" thickBot="1">
      <c r="B53" s="1211" t="s">
        <v>21</v>
      </c>
      <c r="C53" s="1212"/>
      <c r="D53" s="92"/>
      <c r="E53" s="1213" t="s">
        <v>38</v>
      </c>
      <c r="F53" s="1213"/>
      <c r="G53" s="1213"/>
      <c r="H53" s="1214"/>
      <c r="I53" s="93">
        <v>3918</v>
      </c>
      <c r="J53" s="94">
        <v>1583</v>
      </c>
      <c r="K53" s="94">
        <v>2632</v>
      </c>
      <c r="L53" s="94">
        <v>2480</v>
      </c>
      <c r="M53" s="95">
        <v>2112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4"/>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3"/>
      <c r="H50" s="1244"/>
      <c r="I50" s="1244"/>
      <c r="J50" s="1245"/>
      <c r="K50" s="356" t="s">
        <v>522</v>
      </c>
      <c r="L50" s="356" t="s">
        <v>523</v>
      </c>
      <c r="M50" s="356" t="s">
        <v>524</v>
      </c>
      <c r="N50" s="356" t="s">
        <v>525</v>
      </c>
      <c r="O50" s="356" t="s">
        <v>526</v>
      </c>
    </row>
    <row r="51" spans="1:17">
      <c r="B51" s="250"/>
      <c r="C51" s="246"/>
      <c r="D51" s="246"/>
      <c r="E51" s="246"/>
      <c r="F51" s="246"/>
      <c r="G51" s="1246" t="s">
        <v>569</v>
      </c>
      <c r="H51" s="1247"/>
      <c r="I51" s="1252" t="s">
        <v>570</v>
      </c>
      <c r="J51" s="1252"/>
      <c r="K51" s="1256"/>
      <c r="L51" s="1256"/>
      <c r="M51" s="1256"/>
      <c r="N51" s="1256"/>
      <c r="O51" s="1256"/>
    </row>
    <row r="52" spans="1:17">
      <c r="B52" s="250"/>
      <c r="C52" s="246"/>
      <c r="D52" s="246"/>
      <c r="E52" s="246"/>
      <c r="F52" s="246"/>
      <c r="G52" s="1248"/>
      <c r="H52" s="1249"/>
      <c r="I52" s="1253"/>
      <c r="J52" s="1253"/>
      <c r="K52" s="1222"/>
      <c r="L52" s="1222"/>
      <c r="M52" s="1222"/>
      <c r="N52" s="1222"/>
      <c r="O52" s="1222"/>
    </row>
    <row r="53" spans="1:17">
      <c r="A53" s="357"/>
      <c r="B53" s="250"/>
      <c r="C53" s="246"/>
      <c r="D53" s="246"/>
      <c r="E53" s="246"/>
      <c r="F53" s="246"/>
      <c r="G53" s="1248"/>
      <c r="H53" s="1249"/>
      <c r="I53" s="1232" t="s">
        <v>571</v>
      </c>
      <c r="J53" s="1232"/>
      <c r="K53" s="1257"/>
      <c r="L53" s="1257"/>
      <c r="M53" s="1257"/>
      <c r="N53" s="1257"/>
      <c r="O53" s="1257"/>
    </row>
    <row r="54" spans="1:17">
      <c r="A54" s="357"/>
      <c r="B54" s="250"/>
      <c r="C54" s="246"/>
      <c r="D54" s="246"/>
      <c r="E54" s="246"/>
      <c r="F54" s="246"/>
      <c r="G54" s="1250"/>
      <c r="H54" s="1251"/>
      <c r="I54" s="1232"/>
      <c r="J54" s="1232"/>
      <c r="K54" s="1255"/>
      <c r="L54" s="1255"/>
      <c r="M54" s="1255"/>
      <c r="N54" s="1255"/>
      <c r="O54" s="1255"/>
    </row>
    <row r="55" spans="1:17">
      <c r="A55" s="357"/>
      <c r="B55" s="250"/>
      <c r="C55" s="246"/>
      <c r="D55" s="246"/>
      <c r="E55" s="246"/>
      <c r="F55" s="246"/>
      <c r="G55" s="1226" t="s">
        <v>572</v>
      </c>
      <c r="H55" s="1227"/>
      <c r="I55" s="1232" t="s">
        <v>570</v>
      </c>
      <c r="J55" s="1232"/>
      <c r="K55" s="1256"/>
      <c r="L55" s="1256"/>
      <c r="M55" s="1256"/>
      <c r="N55" s="1256"/>
      <c r="O55" s="1256"/>
    </row>
    <row r="56" spans="1:17">
      <c r="A56" s="357"/>
      <c r="B56" s="250"/>
      <c r="C56" s="246"/>
      <c r="D56" s="246"/>
      <c r="E56" s="246"/>
      <c r="F56" s="246"/>
      <c r="G56" s="1228"/>
      <c r="H56" s="1229"/>
      <c r="I56" s="1232"/>
      <c r="J56" s="1232"/>
      <c r="K56" s="1222"/>
      <c r="L56" s="1222"/>
      <c r="M56" s="1222"/>
      <c r="N56" s="1222"/>
      <c r="O56" s="1222"/>
    </row>
    <row r="57" spans="1:17" s="357" customFormat="1">
      <c r="B57" s="358"/>
      <c r="C57" s="354"/>
      <c r="D57" s="354"/>
      <c r="E57" s="354"/>
      <c r="F57" s="354"/>
      <c r="G57" s="1228"/>
      <c r="H57" s="1229"/>
      <c r="I57" s="1224" t="s">
        <v>573</v>
      </c>
      <c r="J57" s="1224"/>
      <c r="K57" s="1257"/>
      <c r="L57" s="1257"/>
      <c r="M57" s="1257"/>
      <c r="N57" s="1257"/>
      <c r="O57" s="1257"/>
      <c r="P57" s="359"/>
      <c r="Q57" s="358"/>
    </row>
    <row r="58" spans="1:17" s="357" customFormat="1">
      <c r="A58" s="245"/>
      <c r="B58" s="358"/>
      <c r="C58" s="354"/>
      <c r="D58" s="354"/>
      <c r="E58" s="354"/>
      <c r="F58" s="354"/>
      <c r="G58" s="1230"/>
      <c r="H58" s="1231"/>
      <c r="I58" s="1224"/>
      <c r="J58" s="1224"/>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34" t="s">
        <v>577</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43"/>
      <c r="H72" s="1244"/>
      <c r="I72" s="1244"/>
      <c r="J72" s="1245"/>
      <c r="K72" s="356" t="s">
        <v>522</v>
      </c>
      <c r="L72" s="356" t="s">
        <v>523</v>
      </c>
      <c r="M72" s="356" t="s">
        <v>524</v>
      </c>
      <c r="N72" s="356" t="s">
        <v>525</v>
      </c>
      <c r="O72" s="356" t="s">
        <v>526</v>
      </c>
    </row>
    <row r="73" spans="2:30">
      <c r="B73" s="250"/>
      <c r="C73" s="246"/>
      <c r="D73" s="246"/>
      <c r="E73" s="246"/>
      <c r="F73" s="246"/>
      <c r="G73" s="1246" t="s">
        <v>569</v>
      </c>
      <c r="H73" s="1247"/>
      <c r="I73" s="1252" t="s">
        <v>570</v>
      </c>
      <c r="J73" s="1252"/>
      <c r="K73" s="1233">
        <v>33.700000000000003</v>
      </c>
      <c r="L73" s="1233">
        <v>13.5</v>
      </c>
      <c r="M73" s="1222">
        <v>22.8</v>
      </c>
      <c r="N73" s="1222">
        <v>21.6</v>
      </c>
      <c r="O73" s="1222">
        <v>19</v>
      </c>
      <c r="S73" s="245">
        <v>9.9</v>
      </c>
    </row>
    <row r="74" spans="2:30">
      <c r="B74" s="250"/>
      <c r="C74" s="246"/>
      <c r="D74" s="246"/>
      <c r="E74" s="246"/>
      <c r="F74" s="246"/>
      <c r="G74" s="1248"/>
      <c r="H74" s="1249"/>
      <c r="I74" s="1253"/>
      <c r="J74" s="1253"/>
      <c r="K74" s="1233"/>
      <c r="L74" s="1233"/>
      <c r="M74" s="1222"/>
      <c r="N74" s="1222"/>
      <c r="O74" s="1222"/>
    </row>
    <row r="75" spans="2:30">
      <c r="B75" s="250"/>
      <c r="C75" s="246"/>
      <c r="D75" s="246"/>
      <c r="E75" s="246"/>
      <c r="F75" s="246"/>
      <c r="G75" s="1248"/>
      <c r="H75" s="1249"/>
      <c r="I75" s="1232" t="s">
        <v>576</v>
      </c>
      <c r="J75" s="1232"/>
      <c r="K75" s="1254">
        <v>8.5</v>
      </c>
      <c r="L75" s="1254">
        <v>7.6</v>
      </c>
      <c r="M75" s="1254">
        <v>6.6</v>
      </c>
      <c r="N75" s="1254">
        <v>6.5</v>
      </c>
      <c r="O75" s="1254">
        <v>6.9</v>
      </c>
      <c r="U75" s="245">
        <v>81.2</v>
      </c>
      <c r="W75" s="245">
        <v>87.2</v>
      </c>
      <c r="Y75" s="245">
        <v>99.8</v>
      </c>
      <c r="AA75" s="245">
        <v>109.5</v>
      </c>
      <c r="AC75" s="245">
        <v>115.2</v>
      </c>
    </row>
    <row r="76" spans="2:30">
      <c r="B76" s="250"/>
      <c r="C76" s="246"/>
      <c r="D76" s="246"/>
      <c r="E76" s="246"/>
      <c r="F76" s="246"/>
      <c r="G76" s="1250"/>
      <c r="H76" s="1251"/>
      <c r="I76" s="1232"/>
      <c r="J76" s="1232"/>
      <c r="K76" s="1255"/>
      <c r="L76" s="1255"/>
      <c r="M76" s="1255"/>
      <c r="N76" s="1255"/>
      <c r="O76" s="1255"/>
    </row>
    <row r="77" spans="2:30">
      <c r="B77" s="250"/>
      <c r="C77" s="246"/>
      <c r="D77" s="246"/>
      <c r="E77" s="246"/>
      <c r="F77" s="246"/>
      <c r="G77" s="1226" t="s">
        <v>572</v>
      </c>
      <c r="H77" s="1227"/>
      <c r="I77" s="1232" t="s">
        <v>570</v>
      </c>
      <c r="J77" s="1232"/>
      <c r="K77" s="1233">
        <v>64.599999999999994</v>
      </c>
      <c r="L77" s="1233">
        <v>52.8</v>
      </c>
      <c r="M77" s="1222">
        <v>48.6</v>
      </c>
      <c r="N77" s="1222">
        <v>32.799999999999997</v>
      </c>
      <c r="O77" s="1222">
        <v>20.2</v>
      </c>
      <c r="R77" s="245">
        <v>12.3</v>
      </c>
      <c r="T77" s="245">
        <v>11.1</v>
      </c>
    </row>
    <row r="78" spans="2:30">
      <c r="B78" s="250"/>
      <c r="C78" s="246"/>
      <c r="D78" s="246"/>
      <c r="E78" s="246"/>
      <c r="F78" s="246"/>
      <c r="G78" s="1228"/>
      <c r="H78" s="1229"/>
      <c r="I78" s="1232"/>
      <c r="J78" s="1232"/>
      <c r="K78" s="1233"/>
      <c r="L78" s="1233"/>
      <c r="M78" s="1222"/>
      <c r="N78" s="1222"/>
      <c r="O78" s="1222"/>
    </row>
    <row r="79" spans="2:30">
      <c r="B79" s="250"/>
      <c r="C79" s="246"/>
      <c r="D79" s="246"/>
      <c r="E79" s="246"/>
      <c r="F79" s="246"/>
      <c r="G79" s="1228"/>
      <c r="H79" s="1229"/>
      <c r="I79" s="1223" t="s">
        <v>576</v>
      </c>
      <c r="J79" s="1224"/>
      <c r="K79" s="1225">
        <v>12.4</v>
      </c>
      <c r="L79" s="1225">
        <v>11.5</v>
      </c>
      <c r="M79" s="1225">
        <v>10.4</v>
      </c>
      <c r="N79" s="1225">
        <v>9.5</v>
      </c>
      <c r="O79" s="1225">
        <v>8.6</v>
      </c>
      <c r="V79" s="245">
        <v>53.5</v>
      </c>
      <c r="X79" s="245">
        <v>48.2</v>
      </c>
      <c r="Z79" s="245">
        <v>34.200000000000003</v>
      </c>
      <c r="AB79" s="245">
        <v>30.3</v>
      </c>
      <c r="AD79" s="245">
        <v>28.9</v>
      </c>
    </row>
    <row r="80" spans="2:30">
      <c r="B80" s="250"/>
      <c r="C80" s="246"/>
      <c r="D80" s="246"/>
      <c r="E80" s="246"/>
      <c r="F80" s="246"/>
      <c r="G80" s="1230"/>
      <c r="H80" s="1231"/>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54056</v>
      </c>
      <c r="E3" s="118"/>
      <c r="F3" s="119">
        <v>70489</v>
      </c>
      <c r="G3" s="120"/>
      <c r="H3" s="121"/>
    </row>
    <row r="4" spans="1:8">
      <c r="A4" s="122"/>
      <c r="B4" s="123"/>
      <c r="C4" s="124"/>
      <c r="D4" s="125">
        <v>33858</v>
      </c>
      <c r="E4" s="126"/>
      <c r="F4" s="127">
        <v>37817</v>
      </c>
      <c r="G4" s="128"/>
      <c r="H4" s="129"/>
    </row>
    <row r="5" spans="1:8">
      <c r="A5" s="110" t="s">
        <v>516</v>
      </c>
      <c r="B5" s="115"/>
      <c r="C5" s="116"/>
      <c r="D5" s="117">
        <v>52767</v>
      </c>
      <c r="E5" s="118"/>
      <c r="F5" s="119">
        <v>84389</v>
      </c>
      <c r="G5" s="120"/>
      <c r="H5" s="121"/>
    </row>
    <row r="6" spans="1:8">
      <c r="A6" s="122"/>
      <c r="B6" s="123"/>
      <c r="C6" s="124"/>
      <c r="D6" s="125">
        <v>40305</v>
      </c>
      <c r="E6" s="126"/>
      <c r="F6" s="127">
        <v>44339</v>
      </c>
      <c r="G6" s="128"/>
      <c r="H6" s="129"/>
    </row>
    <row r="7" spans="1:8">
      <c r="A7" s="110" t="s">
        <v>517</v>
      </c>
      <c r="B7" s="115"/>
      <c r="C7" s="116"/>
      <c r="D7" s="117">
        <v>93225</v>
      </c>
      <c r="E7" s="118"/>
      <c r="F7" s="119">
        <v>83623</v>
      </c>
      <c r="G7" s="120"/>
      <c r="H7" s="121"/>
    </row>
    <row r="8" spans="1:8">
      <c r="A8" s="122"/>
      <c r="B8" s="123"/>
      <c r="C8" s="124"/>
      <c r="D8" s="125">
        <v>69735</v>
      </c>
      <c r="E8" s="126"/>
      <c r="F8" s="127">
        <v>48787</v>
      </c>
      <c r="G8" s="128"/>
      <c r="H8" s="129"/>
    </row>
    <row r="9" spans="1:8">
      <c r="A9" s="110" t="s">
        <v>518</v>
      </c>
      <c r="B9" s="115"/>
      <c r="C9" s="116"/>
      <c r="D9" s="117">
        <v>136860</v>
      </c>
      <c r="E9" s="118"/>
      <c r="F9" s="119">
        <v>87974</v>
      </c>
      <c r="G9" s="120"/>
      <c r="H9" s="121"/>
    </row>
    <row r="10" spans="1:8">
      <c r="A10" s="122"/>
      <c r="B10" s="123"/>
      <c r="C10" s="124"/>
      <c r="D10" s="125">
        <v>124389</v>
      </c>
      <c r="E10" s="126"/>
      <c r="F10" s="127">
        <v>48183</v>
      </c>
      <c r="G10" s="128"/>
      <c r="H10" s="129"/>
    </row>
    <row r="11" spans="1:8">
      <c r="A11" s="110" t="s">
        <v>519</v>
      </c>
      <c r="B11" s="115"/>
      <c r="C11" s="116"/>
      <c r="D11" s="117">
        <v>68155</v>
      </c>
      <c r="E11" s="118"/>
      <c r="F11" s="119">
        <v>78864</v>
      </c>
      <c r="G11" s="120"/>
      <c r="H11" s="121"/>
    </row>
    <row r="12" spans="1:8">
      <c r="A12" s="122"/>
      <c r="B12" s="123"/>
      <c r="C12" s="130"/>
      <c r="D12" s="125">
        <v>55832</v>
      </c>
      <c r="E12" s="126"/>
      <c r="F12" s="127">
        <v>46136</v>
      </c>
      <c r="G12" s="128"/>
      <c r="H12" s="129"/>
    </row>
    <row r="13" spans="1:8">
      <c r="A13" s="110"/>
      <c r="B13" s="115"/>
      <c r="C13" s="131"/>
      <c r="D13" s="132">
        <v>81013</v>
      </c>
      <c r="E13" s="133"/>
      <c r="F13" s="134">
        <v>81068</v>
      </c>
      <c r="G13" s="135"/>
      <c r="H13" s="121"/>
    </row>
    <row r="14" spans="1:8">
      <c r="A14" s="122"/>
      <c r="B14" s="123"/>
      <c r="C14" s="124"/>
      <c r="D14" s="125">
        <v>64824</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15.45</v>
      </c>
      <c r="C19" s="136">
        <f>ROUND(VALUE(SUBSTITUTE(実質収支比率等に係る経年分析!G$48,"▲","-")),2)</f>
        <v>6.09</v>
      </c>
      <c r="D19" s="136">
        <f>ROUND(VALUE(SUBSTITUTE(実質収支比率等に係る経年分析!H$48,"▲","-")),2)</f>
        <v>6.13</v>
      </c>
      <c r="E19" s="136">
        <f>ROUND(VALUE(SUBSTITUTE(実質収支比率等に係る経年分析!I$48,"▲","-")),2)</f>
        <v>7.11</v>
      </c>
      <c r="F19" s="136">
        <f>ROUND(VALUE(SUBSTITUTE(実質収支比率等に係る経年分析!J$48,"▲","-")),2)</f>
        <v>4.75</v>
      </c>
    </row>
    <row r="20" spans="1:11">
      <c r="A20" s="136" t="s">
        <v>43</v>
      </c>
      <c r="B20" s="136">
        <f>ROUND(VALUE(SUBSTITUTE(実質収支比率等に係る経年分析!F$47,"▲","-")),2)</f>
        <v>15.98</v>
      </c>
      <c r="C20" s="136">
        <f>ROUND(VALUE(SUBSTITUTE(実質収支比率等に係る経年分析!G$47,"▲","-")),2)</f>
        <v>23.31</v>
      </c>
      <c r="D20" s="136">
        <f>ROUND(VALUE(SUBSTITUTE(実質収支比率等に係る経年分析!H$47,"▲","-")),2)</f>
        <v>25.89</v>
      </c>
      <c r="E20" s="136">
        <f>ROUND(VALUE(SUBSTITUTE(実質収支比率等に係る経年分析!I$47,"▲","-")),2)</f>
        <v>28.77</v>
      </c>
      <c r="F20" s="136">
        <f>ROUND(VALUE(SUBSTITUTE(実質収支比率等に係る経年分析!J$47,"▲","-")),2)</f>
        <v>29.29</v>
      </c>
    </row>
    <row r="21" spans="1:11">
      <c r="A21" s="136" t="s">
        <v>44</v>
      </c>
      <c r="B21" s="136">
        <f>IF(ISNUMBER(VALUE(SUBSTITUTE(実質収支比率等に係る経年分析!F$49,"▲","-"))),ROUND(VALUE(SUBSTITUTE(実質収支比率等に係る経年分析!F$49,"▲","-")),2),NA())</f>
        <v>8.89</v>
      </c>
      <c r="C21" s="136">
        <f>IF(ISNUMBER(VALUE(SUBSTITUTE(実質収支比率等に係る経年分析!G$49,"▲","-"))),ROUND(VALUE(SUBSTITUTE(実質収支比率等に係る経年分析!G$49,"▲","-")),2),NA())</f>
        <v>-1.71</v>
      </c>
      <c r="D21" s="136">
        <f>IF(ISNUMBER(VALUE(SUBSTITUTE(実質収支比率等に係る経年分析!H$49,"▲","-"))),ROUND(VALUE(SUBSTITUTE(実質収支比率等に係る経年分析!H$49,"▲","-")),2),NA())</f>
        <v>2.5099999999999998</v>
      </c>
      <c r="E21" s="136">
        <f>IF(ISNUMBER(VALUE(SUBSTITUTE(実質収支比率等に係る経年分析!I$49,"▲","-"))),ROUND(VALUE(SUBSTITUTE(実質収支比率等に係る経年分析!I$49,"▲","-")),2),NA())</f>
        <v>3.77</v>
      </c>
      <c r="F21" s="136">
        <f>IF(ISNUMBER(VALUE(SUBSTITUTE(実質収支比率等に係る経年分析!J$49,"▲","-"))),ROUND(VALUE(SUBSTITUTE(実質収支比率等に係る経年分析!J$49,"▲","-")),2),NA())</f>
        <v>-2.44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稲敷市後期高齢者医療特別会計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稲敷市農業集落排水事業特別会計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稲敷市公共下水道事業特別会計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0.32</v>
      </c>
    </row>
    <row r="32" spans="1:11">
      <c r="A32" s="137" t="str">
        <f>IF(連結実質赤字比率に係る赤字・黒字の構成分析!C$38="",NA(),連結実質赤字比率に係る赤字・黒字の構成分析!C$38)</f>
        <v>稲敷市工業用水道事業会計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0.99</v>
      </c>
    </row>
    <row r="33" spans="1:16">
      <c r="A33" s="137" t="str">
        <f>IF(連結実質赤字比率に係る赤字・黒字の構成分析!C$37="",NA(),連結実質赤字比率に係る赤字・黒字の構成分析!C$37)</f>
        <v>稲敷市介護保険特別会計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1.72</v>
      </c>
    </row>
    <row r="34" spans="1:16">
      <c r="A34" s="137" t="str">
        <f>IF(連結実質赤字比率に係る赤字・黒字の構成分析!C$36="",NA(),連結実質赤字比率に係る赤字・黒字の構成分析!C$36)</f>
        <v>稲敷市国民健康保険特別会計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4.74</v>
      </c>
    </row>
    <row r="36" spans="1:16">
      <c r="A36" s="137" t="str">
        <f>IF(連結実質赤字比率に係る赤字・黒字の構成分析!C$34="",NA(),連結実質赤字比率に係る赤字・黒字の構成分析!C$34)</f>
        <v>稲敷市水道事業会計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1725</v>
      </c>
      <c r="E42" s="138"/>
      <c r="F42" s="138"/>
      <c r="G42" s="138">
        <f>'実質公債費比率（分子）の構造'!L$52</f>
        <v>1811</v>
      </c>
      <c r="H42" s="138"/>
      <c r="I42" s="138"/>
      <c r="J42" s="138">
        <f>'実質公債費比率（分子）の構造'!M$52</f>
        <v>1912</v>
      </c>
      <c r="K42" s="138"/>
      <c r="L42" s="138"/>
      <c r="M42" s="138">
        <f>'実質公債費比率（分子）の構造'!N$52</f>
        <v>1939</v>
      </c>
      <c r="N42" s="138"/>
      <c r="O42" s="138"/>
      <c r="P42" s="138">
        <f>'実質公債費比率（分子）の構造'!O$52</f>
        <v>2070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105</v>
      </c>
      <c r="C44" s="138"/>
      <c r="D44" s="138"/>
      <c r="E44" s="138">
        <f>'実質公債費比率（分子）の構造'!L$50</f>
        <v>88</v>
      </c>
      <c r="F44" s="138"/>
      <c r="G44" s="138"/>
      <c r="H44" s="138">
        <f>'実質公債費比率（分子）の構造'!M$50</f>
        <v>74</v>
      </c>
      <c r="I44" s="138"/>
      <c r="J44" s="138"/>
      <c r="K44" s="138">
        <f>'実質公債費比率（分子）の構造'!N$50</f>
        <v>53</v>
      </c>
      <c r="L44" s="138"/>
      <c r="M44" s="138"/>
      <c r="N44" s="138">
        <f>'実質公債費比率（分子）の構造'!O$50</f>
        <v>36</v>
      </c>
      <c r="O44" s="138"/>
      <c r="P44" s="138"/>
    </row>
    <row r="45" spans="1:16">
      <c r="A45" s="138" t="s">
        <v>54</v>
      </c>
      <c r="B45" s="138">
        <f>'実質公債費比率（分子）の構造'!K$49</f>
        <v>229</v>
      </c>
      <c r="C45" s="138"/>
      <c r="D45" s="138"/>
      <c r="E45" s="138">
        <f>'実質公債費比率（分子）の構造'!L$49</f>
        <v>144</v>
      </c>
      <c r="F45" s="138"/>
      <c r="G45" s="138"/>
      <c r="H45" s="138">
        <f>'実質公債費比率（分子）の構造'!M$49</f>
        <v>94</v>
      </c>
      <c r="I45" s="138"/>
      <c r="J45" s="138"/>
      <c r="K45" s="138">
        <f>'実質公債費比率（分子）の構造'!N$49</f>
        <v>116</v>
      </c>
      <c r="L45" s="138"/>
      <c r="M45" s="138"/>
      <c r="N45" s="138">
        <f>'実質公債費比率（分子）の構造'!O$49</f>
        <v>122</v>
      </c>
      <c r="O45" s="138"/>
      <c r="P45" s="138"/>
    </row>
    <row r="46" spans="1:16">
      <c r="A46" s="138" t="s">
        <v>55</v>
      </c>
      <c r="B46" s="138">
        <f>'実質公債費比率（分子）の構造'!K$48</f>
        <v>891</v>
      </c>
      <c r="C46" s="138"/>
      <c r="D46" s="138"/>
      <c r="E46" s="138">
        <f>'実質公債費比率（分子）の構造'!L$48</f>
        <v>916</v>
      </c>
      <c r="F46" s="138"/>
      <c r="G46" s="138"/>
      <c r="H46" s="138">
        <f>'実質公債費比率（分子）の構造'!M$48</f>
        <v>944</v>
      </c>
      <c r="I46" s="138"/>
      <c r="J46" s="138"/>
      <c r="K46" s="138">
        <f>'実質公債費比率（分子）の構造'!N$48</f>
        <v>946</v>
      </c>
      <c r="L46" s="138"/>
      <c r="M46" s="138"/>
      <c r="N46" s="138">
        <f>'実質公債費比率（分子）の構造'!O$48</f>
        <v>958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1359</v>
      </c>
      <c r="C49" s="138"/>
      <c r="D49" s="138"/>
      <c r="E49" s="138">
        <f>'実質公債費比率（分子）の構造'!L$45</f>
        <v>1411</v>
      </c>
      <c r="F49" s="138"/>
      <c r="G49" s="138"/>
      <c r="H49" s="138">
        <f>'実質公債費比率（分子）の構造'!M$45</f>
        <v>1521</v>
      </c>
      <c r="I49" s="138"/>
      <c r="J49" s="138"/>
      <c r="K49" s="138">
        <f>'実質公債費比率（分子）の構造'!N$45</f>
        <v>1614</v>
      </c>
      <c r="L49" s="138"/>
      <c r="M49" s="138"/>
      <c r="N49" s="138">
        <f>'実質公債費比率（分子）の構造'!O$45</f>
        <v>1793</v>
      </c>
      <c r="O49" s="138"/>
      <c r="P49" s="138"/>
    </row>
    <row r="50" spans="1:16">
      <c r="A50" s="138" t="s">
        <v>59</v>
      </c>
      <c r="B50" s="138" t="e">
        <f>NA()</f>
        <v>#N/A</v>
      </c>
      <c r="C50" s="138">
        <f>IF(ISNUMBER('実質公債費比率（分子）の構造'!K$53),'実質公債費比率（分子）の構造'!K$53,NA())</f>
        <v>859</v>
      </c>
      <c r="D50" s="138" t="e">
        <f>NA()</f>
        <v>#N/A</v>
      </c>
      <c r="E50" s="138" t="e">
        <f>NA()</f>
        <v>#N/A</v>
      </c>
      <c r="F50" s="138">
        <f>IF(ISNUMBER('実質公債費比率（分子）の構造'!L$53),'実質公債費比率（分子）の構造'!L$53,NA())</f>
        <v>748</v>
      </c>
      <c r="G50" s="138" t="e">
        <f>NA()</f>
        <v>#N/A</v>
      </c>
      <c r="H50" s="138" t="e">
        <f>NA()</f>
        <v>#N/A</v>
      </c>
      <c r="I50" s="138">
        <f>IF(ISNUMBER('実質公債費比率（分子）の構造'!M$53),'実質公債費比率（分子）の構造'!M$53,NA())</f>
        <v>721</v>
      </c>
      <c r="J50" s="138" t="e">
        <f>NA()</f>
        <v>#N/A</v>
      </c>
      <c r="K50" s="138" t="e">
        <f>NA()</f>
        <v>#N/A</v>
      </c>
      <c r="L50" s="138">
        <f>IF(ISNUMBER('実質公債費比率（分子）の構造'!N$53),'実質公債費比率（分子）の構造'!N$53,NA())</f>
        <v>790</v>
      </c>
      <c r="M50" s="138" t="e">
        <f>NA()</f>
        <v>#N/A</v>
      </c>
      <c r="N50" s="138" t="e">
        <f>NA()</f>
        <v>#N/A</v>
      </c>
      <c r="O50" s="138">
        <f>IF(ISNUMBER('実質公債費比率（分子）の構造'!O$53),'実質公債費比率（分子）の構造'!O$53,NA())</f>
        <v>839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22362</v>
      </c>
      <c r="E56" s="137"/>
      <c r="F56" s="137"/>
      <c r="G56" s="137">
        <f>'将来負担比率（分子）の構造'!J$52</f>
        <v>23168</v>
      </c>
      <c r="H56" s="137"/>
      <c r="I56" s="137"/>
      <c r="J56" s="137">
        <f>'将来負担比率（分子）の構造'!K$52</f>
        <v>24077</v>
      </c>
      <c r="K56" s="137"/>
      <c r="L56" s="137"/>
      <c r="M56" s="137">
        <f>'将来負担比率（分子）の構造'!L$52</f>
        <v>26598</v>
      </c>
      <c r="N56" s="137"/>
      <c r="O56" s="137"/>
      <c r="P56" s="137">
        <f>'将来負担比率（分子）の構造'!M$52</f>
        <v>26911</v>
      </c>
    </row>
    <row r="57" spans="1:16">
      <c r="A57" s="137" t="s">
        <v>36</v>
      </c>
      <c r="B57" s="137"/>
      <c r="C57" s="137"/>
      <c r="D57" s="137">
        <f>'将来負担比率（分子）の構造'!I$51</f>
        <v>322</v>
      </c>
      <c r="E57" s="137"/>
      <c r="F57" s="137"/>
      <c r="G57" s="137">
        <f>'将来負担比率（分子）の構造'!J$51</f>
        <v>308</v>
      </c>
      <c r="H57" s="137"/>
      <c r="I57" s="137"/>
      <c r="J57" s="137">
        <f>'将来負担比率（分子）の構造'!K$51</f>
        <v>299</v>
      </c>
      <c r="K57" s="137"/>
      <c r="L57" s="137"/>
      <c r="M57" s="137">
        <f>'将来負担比率（分子）の構造'!L$51</f>
        <v>294</v>
      </c>
      <c r="N57" s="137"/>
      <c r="O57" s="137"/>
      <c r="P57" s="137">
        <f>'将来負担比率（分子）の構造'!M$51</f>
        <v>283</v>
      </c>
    </row>
    <row r="58" spans="1:16">
      <c r="A58" s="137" t="s">
        <v>35</v>
      </c>
      <c r="B58" s="137"/>
      <c r="C58" s="137"/>
      <c r="D58" s="137">
        <f>'将来負担比率（分子）の構造'!I$50</f>
        <v>11536</v>
      </c>
      <c r="E58" s="137"/>
      <c r="F58" s="137"/>
      <c r="G58" s="137">
        <f>'将来負担比率（分子）の構造'!J$50</f>
        <v>13309</v>
      </c>
      <c r="H58" s="137"/>
      <c r="I58" s="137"/>
      <c r="J58" s="137">
        <f>'将来負担比率（分子）の構造'!K$50</f>
        <v>13577</v>
      </c>
      <c r="K58" s="137"/>
      <c r="L58" s="137"/>
      <c r="M58" s="137">
        <f>'将来負担比率（分子）の構造'!L$50</f>
        <v>14104</v>
      </c>
      <c r="N58" s="137"/>
      <c r="O58" s="137"/>
      <c r="P58" s="137">
        <f>'将来負担比率（分子）の構造'!M$50</f>
        <v>14464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v>
      </c>
      <c r="C61" s="137"/>
      <c r="D61" s="137"/>
      <c r="E61" s="137" t="str">
        <f>'将来負担比率（分子）の構造'!J$46</f>
        <v>-</v>
      </c>
      <c r="F61" s="137"/>
      <c r="G61" s="137"/>
      <c r="H61" s="137">
        <f>'将来負担比率（分子）の構造'!K$46</f>
        <v>2</v>
      </c>
      <c r="I61" s="137"/>
      <c r="J61" s="137"/>
      <c r="K61" s="137">
        <f>'将来負担比率（分子）の構造'!L$46</f>
        <v>3</v>
      </c>
      <c r="L61" s="137"/>
      <c r="M61" s="137"/>
      <c r="N61" s="137">
        <f>'将来負担比率（分子）の構造'!M$46</f>
        <v>3</v>
      </c>
      <c r="O61" s="137"/>
      <c r="P61" s="137"/>
    </row>
    <row r="62" spans="1:16">
      <c r="A62" s="137" t="s">
        <v>29</v>
      </c>
      <c r="B62" s="137">
        <f>'将来負担比率（分子）の構造'!I$45</f>
        <v>4206</v>
      </c>
      <c r="C62" s="137"/>
      <c r="D62" s="137"/>
      <c r="E62" s="137">
        <f>'将来負担比率（分子）の構造'!J$45</f>
        <v>4053</v>
      </c>
      <c r="F62" s="137"/>
      <c r="G62" s="137"/>
      <c r="H62" s="137">
        <f>'将来負担比率（分子）の構造'!K$45</f>
        <v>4009</v>
      </c>
      <c r="I62" s="137"/>
      <c r="J62" s="137"/>
      <c r="K62" s="137">
        <f>'将来負担比率（分子）の構造'!L$45</f>
        <v>3971</v>
      </c>
      <c r="L62" s="137"/>
      <c r="M62" s="137"/>
      <c r="N62" s="137">
        <f>'将来負担比率（分子）の構造'!M$45</f>
        <v>3897</v>
      </c>
      <c r="O62" s="137"/>
      <c r="P62" s="137"/>
    </row>
    <row r="63" spans="1:16">
      <c r="A63" s="137" t="s">
        <v>28</v>
      </c>
      <c r="B63" s="137">
        <f>'将来負担比率（分子）の構造'!I$44</f>
        <v>820</v>
      </c>
      <c r="C63" s="137"/>
      <c r="D63" s="137"/>
      <c r="E63" s="137">
        <f>'将来負担比率（分子）の構造'!J$44</f>
        <v>707</v>
      </c>
      <c r="F63" s="137"/>
      <c r="G63" s="137"/>
      <c r="H63" s="137">
        <f>'将来負担比率（分子）の構造'!K$44</f>
        <v>756</v>
      </c>
      <c r="I63" s="137"/>
      <c r="J63" s="137"/>
      <c r="K63" s="137">
        <f>'将来負担比率（分子）の構造'!L$44</f>
        <v>750</v>
      </c>
      <c r="L63" s="137"/>
      <c r="M63" s="137"/>
      <c r="N63" s="137">
        <f>'将来負担比率（分子）の構造'!M$44</f>
        <v>734</v>
      </c>
      <c r="O63" s="137"/>
      <c r="P63" s="137"/>
    </row>
    <row r="64" spans="1:16">
      <c r="A64" s="137" t="s">
        <v>27</v>
      </c>
      <c r="B64" s="137">
        <f>'将来負担比率（分子）の構造'!I$43</f>
        <v>14933</v>
      </c>
      <c r="C64" s="137"/>
      <c r="D64" s="137"/>
      <c r="E64" s="137">
        <f>'将来負担比率（分子）の構造'!J$43</f>
        <v>14756</v>
      </c>
      <c r="F64" s="137"/>
      <c r="G64" s="137"/>
      <c r="H64" s="137">
        <f>'将来負担比率（分子）の構造'!K$43</f>
        <v>15244</v>
      </c>
      <c r="I64" s="137"/>
      <c r="J64" s="137"/>
      <c r="K64" s="137">
        <f>'将来負担比率（分子）の構造'!L$43</f>
        <v>14342</v>
      </c>
      <c r="L64" s="137"/>
      <c r="M64" s="137"/>
      <c r="N64" s="137">
        <f>'将来負担比率（分子）の構造'!M$43</f>
        <v>13983</v>
      </c>
      <c r="O64" s="137"/>
      <c r="P64" s="137"/>
    </row>
    <row r="65" spans="1:16">
      <c r="A65" s="137" t="s">
        <v>26</v>
      </c>
      <c r="B65" s="137">
        <f>'将来負担比率（分子）の構造'!I$42</f>
        <v>264</v>
      </c>
      <c r="C65" s="137"/>
      <c r="D65" s="137"/>
      <c r="E65" s="137">
        <f>'将来負担比率（分子）の構造'!J$42</f>
        <v>182</v>
      </c>
      <c r="F65" s="137"/>
      <c r="G65" s="137"/>
      <c r="H65" s="137">
        <f>'将来負担比率（分子）の構造'!K$42</f>
        <v>113</v>
      </c>
      <c r="I65" s="137"/>
      <c r="J65" s="137"/>
      <c r="K65" s="137">
        <f>'将来負担比率（分子）の構造'!L$42</f>
        <v>62</v>
      </c>
      <c r="L65" s="137"/>
      <c r="M65" s="137"/>
      <c r="N65" s="137">
        <f>'将来負担比率（分子）の構造'!M$42</f>
        <v>26</v>
      </c>
      <c r="O65" s="137"/>
      <c r="P65" s="137"/>
    </row>
    <row r="66" spans="1:16">
      <c r="A66" s="137" t="s">
        <v>25</v>
      </c>
      <c r="B66" s="137">
        <f>'将来負担比率（分子）の構造'!I$41</f>
        <v>17912</v>
      </c>
      <c r="C66" s="137"/>
      <c r="D66" s="137"/>
      <c r="E66" s="137">
        <f>'将来負担比率（分子）の構造'!J$41</f>
        <v>18669</v>
      </c>
      <c r="F66" s="137"/>
      <c r="G66" s="137"/>
      <c r="H66" s="137">
        <f>'将来負担比率（分子）の構造'!K$41</f>
        <v>20460</v>
      </c>
      <c r="I66" s="137"/>
      <c r="J66" s="137"/>
      <c r="K66" s="137">
        <f>'将来負担比率（分子）の構造'!L$41</f>
        <v>24348</v>
      </c>
      <c r="L66" s="137"/>
      <c r="M66" s="137"/>
      <c r="N66" s="137">
        <f>'将来負担比率（分子）の構造'!M$41</f>
        <v>25126</v>
      </c>
      <c r="O66" s="137"/>
      <c r="P66" s="137"/>
    </row>
    <row r="67" spans="1:16">
      <c r="A67" s="137" t="s">
        <v>63</v>
      </c>
      <c r="B67" s="137" t="e">
        <f>NA()</f>
        <v>#N/A</v>
      </c>
      <c r="C67" s="137">
        <f>IF(ISNUMBER('将来負担比率（分子）の構造'!I$53), IF('将来負担比率（分子）の構造'!I$53 &lt; 0, 0, '将来負担比率（分子）の構造'!I$53), NA())</f>
        <v>3918</v>
      </c>
      <c r="D67" s="137" t="e">
        <f>NA()</f>
        <v>#N/A</v>
      </c>
      <c r="E67" s="137" t="e">
        <f>NA()</f>
        <v>#N/A</v>
      </c>
      <c r="F67" s="137">
        <f>IF(ISNUMBER('将来負担比率（分子）の構造'!J$53), IF('将来負担比率（分子）の構造'!J$53 &lt; 0, 0, '将来負担比率（分子）の構造'!J$53), NA())</f>
        <v>1583</v>
      </c>
      <c r="G67" s="137" t="e">
        <f>NA()</f>
        <v>#N/A</v>
      </c>
      <c r="H67" s="137" t="e">
        <f>NA()</f>
        <v>#N/A</v>
      </c>
      <c r="I67" s="137">
        <f>IF(ISNUMBER('将来負担比率（分子）の構造'!K$53), IF('将来負担比率（分子）の構造'!K$53 &lt; 0, 0, '将来負担比率（分子）の構造'!K$53), NA())</f>
        <v>2632</v>
      </c>
      <c r="J67" s="137" t="e">
        <f>NA()</f>
        <v>#N/A</v>
      </c>
      <c r="K67" s="137" t="e">
        <f>NA()</f>
        <v>#N/A</v>
      </c>
      <c r="L67" s="137">
        <f>IF(ISNUMBER('将来負担比率（分子）の構造'!L$53), IF('将来負担比率（分子）の構造'!L$53 &lt; 0, 0, '将来負担比率（分子）の構造'!L$53), NA())</f>
        <v>2480</v>
      </c>
      <c r="M67" s="137" t="e">
        <f>NA()</f>
        <v>#N/A</v>
      </c>
      <c r="N67" s="137" t="e">
        <f>NA()</f>
        <v>#N/A</v>
      </c>
      <c r="O67" s="137">
        <f>IF(ISNUMBER('将来負担比率（分子）の構造'!M$53), IF('将来負担比率（分子）の構造'!M$53 &lt; 0, 0, '将来負担比率（分子）の構造'!M$53), NA())</f>
        <v>2112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5090594</v>
      </c>
      <c r="S5" s="671"/>
      <c r="T5" s="671"/>
      <c r="U5" s="671"/>
      <c r="V5" s="671"/>
      <c r="W5" s="671"/>
      <c r="X5" s="671"/>
      <c r="Y5" s="718"/>
      <c r="Z5" s="731">
        <v>23.4</v>
      </c>
      <c r="AA5" s="731"/>
      <c r="AB5" s="731"/>
      <c r="AC5" s="731"/>
      <c r="AD5" s="732">
        <v>5090594</v>
      </c>
      <c r="AE5" s="732"/>
      <c r="AF5" s="732"/>
      <c r="AG5" s="732"/>
      <c r="AH5" s="732"/>
      <c r="AI5" s="732"/>
      <c r="AJ5" s="732"/>
      <c r="AK5" s="732"/>
      <c r="AL5" s="719">
        <v>41</v>
      </c>
      <c r="AM5" s="688"/>
      <c r="AN5" s="688"/>
      <c r="AO5" s="720"/>
      <c r="AP5" s="707" t="s">
        <v>210</v>
      </c>
      <c r="AQ5" s="708"/>
      <c r="AR5" s="708"/>
      <c r="AS5" s="708"/>
      <c r="AT5" s="708"/>
      <c r="AU5" s="708"/>
      <c r="AV5" s="708"/>
      <c r="AW5" s="708"/>
      <c r="AX5" s="708"/>
      <c r="AY5" s="708"/>
      <c r="AZ5" s="708"/>
      <c r="BA5" s="708"/>
      <c r="BB5" s="708"/>
      <c r="BC5" s="708"/>
      <c r="BD5" s="708"/>
      <c r="BE5" s="708"/>
      <c r="BF5" s="709"/>
      <c r="BG5" s="620">
        <v>5090594</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387954</v>
      </c>
      <c r="S6" s="621"/>
      <c r="T6" s="621"/>
      <c r="U6" s="621"/>
      <c r="V6" s="621"/>
      <c r="W6" s="621"/>
      <c r="X6" s="621"/>
      <c r="Y6" s="622"/>
      <c r="Z6" s="673">
        <v>1.8</v>
      </c>
      <c r="AA6" s="673"/>
      <c r="AB6" s="673"/>
      <c r="AC6" s="673"/>
      <c r="AD6" s="674">
        <v>387954</v>
      </c>
      <c r="AE6" s="674"/>
      <c r="AF6" s="674"/>
      <c r="AG6" s="674"/>
      <c r="AH6" s="674"/>
      <c r="AI6" s="674"/>
      <c r="AJ6" s="674"/>
      <c r="AK6" s="674"/>
      <c r="AL6" s="643">
        <v>3.1</v>
      </c>
      <c r="AM6" s="675"/>
      <c r="AN6" s="675"/>
      <c r="AO6" s="676"/>
      <c r="AP6" s="617" t="s">
        <v>216</v>
      </c>
      <c r="AQ6" s="618"/>
      <c r="AR6" s="618"/>
      <c r="AS6" s="618"/>
      <c r="AT6" s="618"/>
      <c r="AU6" s="618"/>
      <c r="AV6" s="618"/>
      <c r="AW6" s="618"/>
      <c r="AX6" s="618"/>
      <c r="AY6" s="618"/>
      <c r="AZ6" s="618"/>
      <c r="BA6" s="618"/>
      <c r="BB6" s="618"/>
      <c r="BC6" s="618"/>
      <c r="BD6" s="618"/>
      <c r="BE6" s="618"/>
      <c r="BF6" s="619"/>
      <c r="BG6" s="620">
        <v>5090594</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198170</v>
      </c>
      <c r="CS6" s="621"/>
      <c r="CT6" s="621"/>
      <c r="CU6" s="621"/>
      <c r="CV6" s="621"/>
      <c r="CW6" s="621"/>
      <c r="CX6" s="621"/>
      <c r="CY6" s="622"/>
      <c r="CZ6" s="673">
        <v>0.9</v>
      </c>
      <c r="DA6" s="673"/>
      <c r="DB6" s="673"/>
      <c r="DC6" s="673"/>
      <c r="DD6" s="626">
        <v>151</v>
      </c>
      <c r="DE6" s="621"/>
      <c r="DF6" s="621"/>
      <c r="DG6" s="621"/>
      <c r="DH6" s="621"/>
      <c r="DI6" s="621"/>
      <c r="DJ6" s="621"/>
      <c r="DK6" s="621"/>
      <c r="DL6" s="621"/>
      <c r="DM6" s="621"/>
      <c r="DN6" s="621"/>
      <c r="DO6" s="621"/>
      <c r="DP6" s="622"/>
      <c r="DQ6" s="626">
        <v>198170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3691</v>
      </c>
      <c r="S7" s="621"/>
      <c r="T7" s="621"/>
      <c r="U7" s="621"/>
      <c r="V7" s="621"/>
      <c r="W7" s="621"/>
      <c r="X7" s="621"/>
      <c r="Y7" s="622"/>
      <c r="Z7" s="673">
        <v>0</v>
      </c>
      <c r="AA7" s="673"/>
      <c r="AB7" s="673"/>
      <c r="AC7" s="673"/>
      <c r="AD7" s="674">
        <v>3691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2200844</v>
      </c>
      <c r="BH7" s="621"/>
      <c r="BI7" s="621"/>
      <c r="BJ7" s="621"/>
      <c r="BK7" s="621"/>
      <c r="BL7" s="621"/>
      <c r="BM7" s="621"/>
      <c r="BN7" s="622"/>
      <c r="BO7" s="673">
        <v>43.2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4440379</v>
      </c>
      <c r="CS7" s="621"/>
      <c r="CT7" s="621"/>
      <c r="CU7" s="621"/>
      <c r="CV7" s="621"/>
      <c r="CW7" s="621"/>
      <c r="CX7" s="621"/>
      <c r="CY7" s="622"/>
      <c r="CZ7" s="673">
        <v>21.2</v>
      </c>
      <c r="DA7" s="673"/>
      <c r="DB7" s="673"/>
      <c r="DC7" s="673"/>
      <c r="DD7" s="626">
        <v>1029494</v>
      </c>
      <c r="DE7" s="621"/>
      <c r="DF7" s="621"/>
      <c r="DG7" s="621"/>
      <c r="DH7" s="621"/>
      <c r="DI7" s="621"/>
      <c r="DJ7" s="621"/>
      <c r="DK7" s="621"/>
      <c r="DL7" s="621"/>
      <c r="DM7" s="621"/>
      <c r="DN7" s="621"/>
      <c r="DO7" s="621"/>
      <c r="DP7" s="622"/>
      <c r="DQ7" s="626">
        <v>2438329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14510</v>
      </c>
      <c r="S8" s="621"/>
      <c r="T8" s="621"/>
      <c r="U8" s="621"/>
      <c r="V8" s="621"/>
      <c r="W8" s="621"/>
      <c r="X8" s="621"/>
      <c r="Y8" s="622"/>
      <c r="Z8" s="673">
        <v>0.1</v>
      </c>
      <c r="AA8" s="673"/>
      <c r="AB8" s="673"/>
      <c r="AC8" s="673"/>
      <c r="AD8" s="674">
        <v>14510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73080</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6044363</v>
      </c>
      <c r="CS8" s="621"/>
      <c r="CT8" s="621"/>
      <c r="CU8" s="621"/>
      <c r="CV8" s="621"/>
      <c r="CW8" s="621"/>
      <c r="CX8" s="621"/>
      <c r="CY8" s="622"/>
      <c r="CZ8" s="673">
        <v>28.9</v>
      </c>
      <c r="DA8" s="673"/>
      <c r="DB8" s="673"/>
      <c r="DC8" s="673"/>
      <c r="DD8" s="626">
        <v>264942</v>
      </c>
      <c r="DE8" s="621"/>
      <c r="DF8" s="621"/>
      <c r="DG8" s="621"/>
      <c r="DH8" s="621"/>
      <c r="DI8" s="621"/>
      <c r="DJ8" s="621"/>
      <c r="DK8" s="621"/>
      <c r="DL8" s="621"/>
      <c r="DM8" s="621"/>
      <c r="DN8" s="621"/>
      <c r="DO8" s="621"/>
      <c r="DP8" s="622"/>
      <c r="DQ8" s="626">
        <v>3100280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8470</v>
      </c>
      <c r="S9" s="621"/>
      <c r="T9" s="621"/>
      <c r="U9" s="621"/>
      <c r="V9" s="621"/>
      <c r="W9" s="621"/>
      <c r="X9" s="621"/>
      <c r="Y9" s="622"/>
      <c r="Z9" s="673">
        <v>0</v>
      </c>
      <c r="AA9" s="673"/>
      <c r="AB9" s="673"/>
      <c r="AC9" s="673"/>
      <c r="AD9" s="674">
        <v>8470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1681376</v>
      </c>
      <c r="BH9" s="621"/>
      <c r="BI9" s="621"/>
      <c r="BJ9" s="621"/>
      <c r="BK9" s="621"/>
      <c r="BL9" s="621"/>
      <c r="BM9" s="621"/>
      <c r="BN9" s="622"/>
      <c r="BO9" s="673">
        <v>33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1344419</v>
      </c>
      <c r="CS9" s="621"/>
      <c r="CT9" s="621"/>
      <c r="CU9" s="621"/>
      <c r="CV9" s="621"/>
      <c r="CW9" s="621"/>
      <c r="CX9" s="621"/>
      <c r="CY9" s="622"/>
      <c r="CZ9" s="673">
        <v>6.4</v>
      </c>
      <c r="DA9" s="673"/>
      <c r="DB9" s="673"/>
      <c r="DC9" s="673"/>
      <c r="DD9" s="626">
        <v>30160</v>
      </c>
      <c r="DE9" s="621"/>
      <c r="DF9" s="621"/>
      <c r="DG9" s="621"/>
      <c r="DH9" s="621"/>
      <c r="DI9" s="621"/>
      <c r="DJ9" s="621"/>
      <c r="DK9" s="621"/>
      <c r="DL9" s="621"/>
      <c r="DM9" s="621"/>
      <c r="DN9" s="621"/>
      <c r="DO9" s="621"/>
      <c r="DP9" s="622"/>
      <c r="DQ9" s="626">
        <v>1273222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676436</v>
      </c>
      <c r="S10" s="621"/>
      <c r="T10" s="621"/>
      <c r="U10" s="621"/>
      <c r="V10" s="621"/>
      <c r="W10" s="621"/>
      <c r="X10" s="621"/>
      <c r="Y10" s="622"/>
      <c r="Z10" s="673">
        <v>3.1</v>
      </c>
      <c r="AA10" s="673"/>
      <c r="AB10" s="673"/>
      <c r="AC10" s="673"/>
      <c r="AD10" s="674">
        <v>676436</v>
      </c>
      <c r="AE10" s="674"/>
      <c r="AF10" s="674"/>
      <c r="AG10" s="674"/>
      <c r="AH10" s="674"/>
      <c r="AI10" s="674"/>
      <c r="AJ10" s="674"/>
      <c r="AK10" s="674"/>
      <c r="AL10" s="643">
        <v>5.4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133694</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230927</v>
      </c>
      <c r="S11" s="621"/>
      <c r="T11" s="621"/>
      <c r="U11" s="621"/>
      <c r="V11" s="621"/>
      <c r="W11" s="621"/>
      <c r="X11" s="621"/>
      <c r="Y11" s="622"/>
      <c r="Z11" s="673">
        <v>1.1000000000000001</v>
      </c>
      <c r="AA11" s="673"/>
      <c r="AB11" s="673"/>
      <c r="AC11" s="673"/>
      <c r="AD11" s="674">
        <v>230927</v>
      </c>
      <c r="AE11" s="674"/>
      <c r="AF11" s="674"/>
      <c r="AG11" s="674"/>
      <c r="AH11" s="674"/>
      <c r="AI11" s="674"/>
      <c r="AJ11" s="674"/>
      <c r="AK11" s="674"/>
      <c r="AL11" s="643">
        <v>1.9</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312694</v>
      </c>
      <c r="BH11" s="621"/>
      <c r="BI11" s="621"/>
      <c r="BJ11" s="621"/>
      <c r="BK11" s="621"/>
      <c r="BL11" s="621"/>
      <c r="BM11" s="621"/>
      <c r="BN11" s="622"/>
      <c r="BO11" s="673">
        <v>6.1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1450880</v>
      </c>
      <c r="CS11" s="621"/>
      <c r="CT11" s="621"/>
      <c r="CU11" s="621"/>
      <c r="CV11" s="621"/>
      <c r="CW11" s="621"/>
      <c r="CX11" s="621"/>
      <c r="CY11" s="622"/>
      <c r="CZ11" s="673">
        <v>6.9</v>
      </c>
      <c r="DA11" s="673"/>
      <c r="DB11" s="673"/>
      <c r="DC11" s="673"/>
      <c r="DD11" s="626">
        <v>159729</v>
      </c>
      <c r="DE11" s="621"/>
      <c r="DF11" s="621"/>
      <c r="DG11" s="621"/>
      <c r="DH11" s="621"/>
      <c r="DI11" s="621"/>
      <c r="DJ11" s="621"/>
      <c r="DK11" s="621"/>
      <c r="DL11" s="621"/>
      <c r="DM11" s="621"/>
      <c r="DN11" s="621"/>
      <c r="DO11" s="621"/>
      <c r="DP11" s="622"/>
      <c r="DQ11" s="626">
        <v>847971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2391828</v>
      </c>
      <c r="BH12" s="621"/>
      <c r="BI12" s="621"/>
      <c r="BJ12" s="621"/>
      <c r="BK12" s="621"/>
      <c r="BL12" s="621"/>
      <c r="BM12" s="621"/>
      <c r="BN12" s="622"/>
      <c r="BO12" s="673">
        <v>47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126118</v>
      </c>
      <c r="CS12" s="621"/>
      <c r="CT12" s="621"/>
      <c r="CU12" s="621"/>
      <c r="CV12" s="621"/>
      <c r="CW12" s="621"/>
      <c r="CX12" s="621"/>
      <c r="CY12" s="622"/>
      <c r="CZ12" s="673">
        <v>0.6</v>
      </c>
      <c r="DA12" s="673"/>
      <c r="DB12" s="673"/>
      <c r="DC12" s="673"/>
      <c r="DD12" s="626">
        <v>307</v>
      </c>
      <c r="DE12" s="621"/>
      <c r="DF12" s="621"/>
      <c r="DG12" s="621"/>
      <c r="DH12" s="621"/>
      <c r="DI12" s="621"/>
      <c r="DJ12" s="621"/>
      <c r="DK12" s="621"/>
      <c r="DL12" s="621"/>
      <c r="DM12" s="621"/>
      <c r="DN12" s="621"/>
      <c r="DO12" s="621"/>
      <c r="DP12" s="622"/>
      <c r="DQ12" s="626">
        <v>107772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71745</v>
      </c>
      <c r="S13" s="621"/>
      <c r="T13" s="621"/>
      <c r="U13" s="621"/>
      <c r="V13" s="621"/>
      <c r="W13" s="621"/>
      <c r="X13" s="621"/>
      <c r="Y13" s="622"/>
      <c r="Z13" s="673">
        <v>0.3</v>
      </c>
      <c r="AA13" s="673"/>
      <c r="AB13" s="673"/>
      <c r="AC13" s="673"/>
      <c r="AD13" s="674">
        <v>71745</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2388297</v>
      </c>
      <c r="BH13" s="621"/>
      <c r="BI13" s="621"/>
      <c r="BJ13" s="621"/>
      <c r="BK13" s="621"/>
      <c r="BL13" s="621"/>
      <c r="BM13" s="621"/>
      <c r="BN13" s="622"/>
      <c r="BO13" s="673">
        <v>46.9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1931926</v>
      </c>
      <c r="CS13" s="621"/>
      <c r="CT13" s="621"/>
      <c r="CU13" s="621"/>
      <c r="CV13" s="621"/>
      <c r="CW13" s="621"/>
      <c r="CX13" s="621"/>
      <c r="CY13" s="622"/>
      <c r="CZ13" s="673">
        <v>9.1999999999999993</v>
      </c>
      <c r="DA13" s="673"/>
      <c r="DB13" s="673"/>
      <c r="DC13" s="673"/>
      <c r="DD13" s="626">
        <v>867292</v>
      </c>
      <c r="DE13" s="621"/>
      <c r="DF13" s="621"/>
      <c r="DG13" s="621"/>
      <c r="DH13" s="621"/>
      <c r="DI13" s="621"/>
      <c r="DJ13" s="621"/>
      <c r="DK13" s="621"/>
      <c r="DL13" s="621"/>
      <c r="DM13" s="621"/>
      <c r="DN13" s="621"/>
      <c r="DO13" s="621"/>
      <c r="DP13" s="622"/>
      <c r="DQ13" s="626">
        <v>1520940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128359</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983432</v>
      </c>
      <c r="CS14" s="621"/>
      <c r="CT14" s="621"/>
      <c r="CU14" s="621"/>
      <c r="CV14" s="621"/>
      <c r="CW14" s="621"/>
      <c r="CX14" s="621"/>
      <c r="CY14" s="622"/>
      <c r="CZ14" s="673">
        <v>4.7</v>
      </c>
      <c r="DA14" s="673"/>
      <c r="DB14" s="673"/>
      <c r="DC14" s="673"/>
      <c r="DD14" s="626">
        <v>48122</v>
      </c>
      <c r="DE14" s="621"/>
      <c r="DF14" s="621"/>
      <c r="DG14" s="621"/>
      <c r="DH14" s="621"/>
      <c r="DI14" s="621"/>
      <c r="DJ14" s="621"/>
      <c r="DK14" s="621"/>
      <c r="DL14" s="621"/>
      <c r="DM14" s="621"/>
      <c r="DN14" s="621"/>
      <c r="DO14" s="621"/>
      <c r="DP14" s="622"/>
      <c r="DQ14" s="626">
        <v>910126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10268</v>
      </c>
      <c r="S15" s="621"/>
      <c r="T15" s="621"/>
      <c r="U15" s="621"/>
      <c r="V15" s="621"/>
      <c r="W15" s="621"/>
      <c r="X15" s="621"/>
      <c r="Y15" s="622"/>
      <c r="Z15" s="673">
        <v>0</v>
      </c>
      <c r="AA15" s="673"/>
      <c r="AB15" s="673"/>
      <c r="AC15" s="673"/>
      <c r="AD15" s="674">
        <v>10268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369563</v>
      </c>
      <c r="BH15" s="621"/>
      <c r="BI15" s="621"/>
      <c r="BJ15" s="621"/>
      <c r="BK15" s="621"/>
      <c r="BL15" s="621"/>
      <c r="BM15" s="621"/>
      <c r="BN15" s="622"/>
      <c r="BO15" s="673">
        <v>7.3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2602568</v>
      </c>
      <c r="CS15" s="621"/>
      <c r="CT15" s="621"/>
      <c r="CU15" s="621"/>
      <c r="CV15" s="621"/>
      <c r="CW15" s="621"/>
      <c r="CX15" s="621"/>
      <c r="CY15" s="622"/>
      <c r="CZ15" s="673">
        <v>12.4</v>
      </c>
      <c r="DA15" s="673"/>
      <c r="DB15" s="673"/>
      <c r="DC15" s="673"/>
      <c r="DD15" s="626">
        <v>524803</v>
      </c>
      <c r="DE15" s="621"/>
      <c r="DF15" s="621"/>
      <c r="DG15" s="621"/>
      <c r="DH15" s="621"/>
      <c r="DI15" s="621"/>
      <c r="DJ15" s="621"/>
      <c r="DK15" s="621"/>
      <c r="DL15" s="621"/>
      <c r="DM15" s="621"/>
      <c r="DN15" s="621"/>
      <c r="DO15" s="621"/>
      <c r="DP15" s="622"/>
      <c r="DQ15" s="626">
        <v>1982958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6395344</v>
      </c>
      <c r="S16" s="621"/>
      <c r="T16" s="621"/>
      <c r="U16" s="621"/>
      <c r="V16" s="621"/>
      <c r="W16" s="621"/>
      <c r="X16" s="621"/>
      <c r="Y16" s="622"/>
      <c r="Z16" s="673">
        <v>29.4</v>
      </c>
      <c r="AA16" s="673"/>
      <c r="AB16" s="673"/>
      <c r="AC16" s="673"/>
      <c r="AD16" s="674">
        <v>5899731</v>
      </c>
      <c r="AE16" s="674"/>
      <c r="AF16" s="674"/>
      <c r="AG16" s="674"/>
      <c r="AH16" s="674"/>
      <c r="AI16" s="674"/>
      <c r="AJ16" s="674"/>
      <c r="AK16" s="674"/>
      <c r="AL16" s="643">
        <v>47.5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6016</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5349</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5899731</v>
      </c>
      <c r="S17" s="621"/>
      <c r="T17" s="621"/>
      <c r="U17" s="621"/>
      <c r="V17" s="621"/>
      <c r="W17" s="621"/>
      <c r="X17" s="621"/>
      <c r="Y17" s="622"/>
      <c r="Z17" s="673">
        <v>27.1</v>
      </c>
      <c r="AA17" s="673"/>
      <c r="AB17" s="673"/>
      <c r="AC17" s="673"/>
      <c r="AD17" s="674">
        <v>5899731</v>
      </c>
      <c r="AE17" s="674"/>
      <c r="AF17" s="674"/>
      <c r="AG17" s="674"/>
      <c r="AH17" s="674"/>
      <c r="AI17" s="674"/>
      <c r="AJ17" s="674"/>
      <c r="AK17" s="674"/>
      <c r="AL17" s="643">
        <v>47.5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1793045</v>
      </c>
      <c r="CS17" s="621"/>
      <c r="CT17" s="621"/>
      <c r="CU17" s="621"/>
      <c r="CV17" s="621"/>
      <c r="CW17" s="621"/>
      <c r="CX17" s="621"/>
      <c r="CY17" s="622"/>
      <c r="CZ17" s="673">
        <v>8.6</v>
      </c>
      <c r="DA17" s="673"/>
      <c r="DB17" s="673"/>
      <c r="DC17" s="673"/>
      <c r="DD17" s="626" t="s">
        <v>112</v>
      </c>
      <c r="DE17" s="621"/>
      <c r="DF17" s="621"/>
      <c r="DG17" s="621"/>
      <c r="DH17" s="621"/>
      <c r="DI17" s="621"/>
      <c r="DJ17" s="621"/>
      <c r="DK17" s="621"/>
      <c r="DL17" s="621"/>
      <c r="DM17" s="621"/>
      <c r="DN17" s="621"/>
      <c r="DO17" s="621"/>
      <c r="DP17" s="622"/>
      <c r="DQ17" s="626">
        <v>1727552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459185</v>
      </c>
      <c r="S18" s="621"/>
      <c r="T18" s="621"/>
      <c r="U18" s="621"/>
      <c r="V18" s="621"/>
      <c r="W18" s="621"/>
      <c r="X18" s="621"/>
      <c r="Y18" s="622"/>
      <c r="Z18" s="673">
        <v>2.1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36428</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12889939</v>
      </c>
      <c r="S20" s="621"/>
      <c r="T20" s="621"/>
      <c r="U20" s="621"/>
      <c r="V20" s="621"/>
      <c r="W20" s="621"/>
      <c r="X20" s="621"/>
      <c r="Y20" s="622"/>
      <c r="Z20" s="673">
        <v>59.3</v>
      </c>
      <c r="AA20" s="673"/>
      <c r="AB20" s="673"/>
      <c r="AC20" s="673"/>
      <c r="AD20" s="674">
        <v>12394326</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20921316</v>
      </c>
      <c r="CS20" s="621"/>
      <c r="CT20" s="621"/>
      <c r="CU20" s="621"/>
      <c r="CV20" s="621"/>
      <c r="CW20" s="621"/>
      <c r="CX20" s="621"/>
      <c r="CY20" s="622"/>
      <c r="CZ20" s="673">
        <v>100</v>
      </c>
      <c r="DA20" s="673"/>
      <c r="DB20" s="673"/>
      <c r="DC20" s="673"/>
      <c r="DD20" s="626">
        <v>2925000</v>
      </c>
      <c r="DE20" s="621"/>
      <c r="DF20" s="621"/>
      <c r="DG20" s="621"/>
      <c r="DH20" s="621"/>
      <c r="DI20" s="621"/>
      <c r="DJ20" s="621"/>
      <c r="DK20" s="621"/>
      <c r="DL20" s="621"/>
      <c r="DM20" s="621"/>
      <c r="DN20" s="621"/>
      <c r="DO20" s="621"/>
      <c r="DP20" s="622"/>
      <c r="DQ20" s="626">
        <v>14112669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8381</v>
      </c>
      <c r="S21" s="621"/>
      <c r="T21" s="621"/>
      <c r="U21" s="621"/>
      <c r="V21" s="621"/>
      <c r="W21" s="621"/>
      <c r="X21" s="621"/>
      <c r="Y21" s="622"/>
      <c r="Z21" s="673">
        <v>0</v>
      </c>
      <c r="AA21" s="673"/>
      <c r="AB21" s="673"/>
      <c r="AC21" s="673"/>
      <c r="AD21" s="674">
        <v>8381</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133596</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109818</v>
      </c>
      <c r="S23" s="621"/>
      <c r="T23" s="621"/>
      <c r="U23" s="621"/>
      <c r="V23" s="621"/>
      <c r="W23" s="621"/>
      <c r="X23" s="621"/>
      <c r="Y23" s="622"/>
      <c r="Z23" s="673">
        <v>0.5</v>
      </c>
      <c r="AA23" s="673"/>
      <c r="AB23" s="673"/>
      <c r="AC23" s="673"/>
      <c r="AD23" s="674">
        <v>11347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20871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8263172</v>
      </c>
      <c r="CS24" s="671"/>
      <c r="CT24" s="671"/>
      <c r="CU24" s="671"/>
      <c r="CV24" s="671"/>
      <c r="CW24" s="671"/>
      <c r="CX24" s="671"/>
      <c r="CY24" s="718"/>
      <c r="CZ24" s="722">
        <v>39.5</v>
      </c>
      <c r="DA24" s="723"/>
      <c r="DB24" s="723"/>
      <c r="DC24" s="724"/>
      <c r="DD24" s="717">
        <v>5796803</v>
      </c>
      <c r="DE24" s="671"/>
      <c r="DF24" s="671"/>
      <c r="DG24" s="671"/>
      <c r="DH24" s="671"/>
      <c r="DI24" s="671"/>
      <c r="DJ24" s="671"/>
      <c r="DK24" s="718"/>
      <c r="DL24" s="717">
        <v>5719217</v>
      </c>
      <c r="DM24" s="671"/>
      <c r="DN24" s="671"/>
      <c r="DO24" s="671"/>
      <c r="DP24" s="671"/>
      <c r="DQ24" s="671"/>
      <c r="DR24" s="671"/>
      <c r="DS24" s="671"/>
      <c r="DT24" s="671"/>
      <c r="DU24" s="671"/>
      <c r="DV24" s="718"/>
      <c r="DW24" s="719">
        <v>43.6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2098812</v>
      </c>
      <c r="S25" s="621"/>
      <c r="T25" s="621"/>
      <c r="U25" s="621"/>
      <c r="V25" s="621"/>
      <c r="W25" s="621"/>
      <c r="X25" s="621"/>
      <c r="Y25" s="622"/>
      <c r="Z25" s="673">
        <v>9.6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3280240</v>
      </c>
      <c r="CS25" s="639"/>
      <c r="CT25" s="639"/>
      <c r="CU25" s="639"/>
      <c r="CV25" s="639"/>
      <c r="CW25" s="639"/>
      <c r="CX25" s="639"/>
      <c r="CY25" s="640"/>
      <c r="CZ25" s="623">
        <v>15.7</v>
      </c>
      <c r="DA25" s="641"/>
      <c r="DB25" s="641"/>
      <c r="DC25" s="642"/>
      <c r="DD25" s="626">
        <v>3143457</v>
      </c>
      <c r="DE25" s="639"/>
      <c r="DF25" s="639"/>
      <c r="DG25" s="639"/>
      <c r="DH25" s="639"/>
      <c r="DI25" s="639"/>
      <c r="DJ25" s="639"/>
      <c r="DK25" s="640"/>
      <c r="DL25" s="626">
        <v>3066061</v>
      </c>
      <c r="DM25" s="639"/>
      <c r="DN25" s="639"/>
      <c r="DO25" s="639"/>
      <c r="DP25" s="639"/>
      <c r="DQ25" s="639"/>
      <c r="DR25" s="639"/>
      <c r="DS25" s="639"/>
      <c r="DT25" s="639"/>
      <c r="DU25" s="639"/>
      <c r="DV25" s="640"/>
      <c r="DW25" s="643">
        <v>23.4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1905657</v>
      </c>
      <c r="CS26" s="621"/>
      <c r="CT26" s="621"/>
      <c r="CU26" s="621"/>
      <c r="CV26" s="621"/>
      <c r="CW26" s="621"/>
      <c r="CX26" s="621"/>
      <c r="CY26" s="622"/>
      <c r="CZ26" s="623">
        <v>9.1</v>
      </c>
      <c r="DA26" s="641"/>
      <c r="DB26" s="641"/>
      <c r="DC26" s="642"/>
      <c r="DD26" s="626">
        <v>1836147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1361535</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5090594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3189887</v>
      </c>
      <c r="CS27" s="639"/>
      <c r="CT27" s="639"/>
      <c r="CU27" s="639"/>
      <c r="CV27" s="639"/>
      <c r="CW27" s="639"/>
      <c r="CX27" s="639"/>
      <c r="CY27" s="640"/>
      <c r="CZ27" s="623">
        <v>15.2</v>
      </c>
      <c r="DA27" s="641"/>
      <c r="DB27" s="641"/>
      <c r="DC27" s="642"/>
      <c r="DD27" s="626">
        <v>925794</v>
      </c>
      <c r="DE27" s="639"/>
      <c r="DF27" s="639"/>
      <c r="DG27" s="639"/>
      <c r="DH27" s="639"/>
      <c r="DI27" s="639"/>
      <c r="DJ27" s="639"/>
      <c r="DK27" s="640"/>
      <c r="DL27" s="626">
        <v>925604</v>
      </c>
      <c r="DM27" s="639"/>
      <c r="DN27" s="639"/>
      <c r="DO27" s="639"/>
      <c r="DP27" s="639"/>
      <c r="DQ27" s="639"/>
      <c r="DR27" s="639"/>
      <c r="DS27" s="639"/>
      <c r="DT27" s="639"/>
      <c r="DU27" s="639"/>
      <c r="DV27" s="640"/>
      <c r="DW27" s="643">
        <v>7.1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44257</v>
      </c>
      <c r="S28" s="621"/>
      <c r="T28" s="621"/>
      <c r="U28" s="621"/>
      <c r="V28" s="621"/>
      <c r="W28" s="621"/>
      <c r="X28" s="621"/>
      <c r="Y28" s="622"/>
      <c r="Z28" s="673">
        <v>0.2</v>
      </c>
      <c r="AA28" s="673"/>
      <c r="AB28" s="673"/>
      <c r="AC28" s="673"/>
      <c r="AD28" s="674">
        <v>8465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1793045</v>
      </c>
      <c r="CS28" s="621"/>
      <c r="CT28" s="621"/>
      <c r="CU28" s="621"/>
      <c r="CV28" s="621"/>
      <c r="CW28" s="621"/>
      <c r="CX28" s="621"/>
      <c r="CY28" s="622"/>
      <c r="CZ28" s="623">
        <v>8.6</v>
      </c>
      <c r="DA28" s="641"/>
      <c r="DB28" s="641"/>
      <c r="DC28" s="642"/>
      <c r="DD28" s="626">
        <v>1727552</v>
      </c>
      <c r="DE28" s="621"/>
      <c r="DF28" s="621"/>
      <c r="DG28" s="621"/>
      <c r="DH28" s="621"/>
      <c r="DI28" s="621"/>
      <c r="DJ28" s="621"/>
      <c r="DK28" s="622"/>
      <c r="DL28" s="626">
        <v>1727552</v>
      </c>
      <c r="DM28" s="621"/>
      <c r="DN28" s="621"/>
      <c r="DO28" s="621"/>
      <c r="DP28" s="621"/>
      <c r="DQ28" s="621"/>
      <c r="DR28" s="621"/>
      <c r="DS28" s="621"/>
      <c r="DT28" s="621"/>
      <c r="DU28" s="621"/>
      <c r="DV28" s="622"/>
      <c r="DW28" s="643">
        <v>13.2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153726</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1793045</v>
      </c>
      <c r="CS29" s="639"/>
      <c r="CT29" s="639"/>
      <c r="CU29" s="639"/>
      <c r="CV29" s="639"/>
      <c r="CW29" s="639"/>
      <c r="CX29" s="639"/>
      <c r="CY29" s="640"/>
      <c r="CZ29" s="623">
        <v>8.6</v>
      </c>
      <c r="DA29" s="641"/>
      <c r="DB29" s="641"/>
      <c r="DC29" s="642"/>
      <c r="DD29" s="626">
        <v>1727552</v>
      </c>
      <c r="DE29" s="639"/>
      <c r="DF29" s="639"/>
      <c r="DG29" s="639"/>
      <c r="DH29" s="639"/>
      <c r="DI29" s="639"/>
      <c r="DJ29" s="639"/>
      <c r="DK29" s="640"/>
      <c r="DL29" s="626">
        <v>1727552</v>
      </c>
      <c r="DM29" s="639"/>
      <c r="DN29" s="639"/>
      <c r="DO29" s="639"/>
      <c r="DP29" s="639"/>
      <c r="DQ29" s="639"/>
      <c r="DR29" s="639"/>
      <c r="DS29" s="639"/>
      <c r="DT29" s="639"/>
      <c r="DU29" s="639"/>
      <c r="DV29" s="640"/>
      <c r="DW29" s="643">
        <v>13.2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859818</v>
      </c>
      <c r="S30" s="621"/>
      <c r="T30" s="621"/>
      <c r="U30" s="621"/>
      <c r="V30" s="621"/>
      <c r="W30" s="621"/>
      <c r="X30" s="621"/>
      <c r="Y30" s="622"/>
      <c r="Z30" s="673">
        <v>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93.3</v>
      </c>
      <c r="BN30" s="687"/>
      <c r="BO30" s="687"/>
      <c r="BP30" s="687"/>
      <c r="BQ30" s="689"/>
      <c r="BR30" s="686">
        <v>97.9</v>
      </c>
      <c r="BS30" s="687"/>
      <c r="BT30" s="687"/>
      <c r="BU30" s="687"/>
      <c r="BV30" s="687"/>
      <c r="BW30" s="687"/>
      <c r="BX30" s="688">
        <v>91.3</v>
      </c>
      <c r="BY30" s="687"/>
      <c r="BZ30" s="687"/>
      <c r="CA30" s="687"/>
      <c r="CB30" s="689"/>
      <c r="CD30" s="692"/>
      <c r="CE30" s="693"/>
      <c r="CF30" s="657" t="s">
        <v>293</v>
      </c>
      <c r="CG30" s="654"/>
      <c r="CH30" s="654"/>
      <c r="CI30" s="654"/>
      <c r="CJ30" s="654"/>
      <c r="CK30" s="654"/>
      <c r="CL30" s="654"/>
      <c r="CM30" s="654"/>
      <c r="CN30" s="654"/>
      <c r="CO30" s="654"/>
      <c r="CP30" s="654"/>
      <c r="CQ30" s="655"/>
      <c r="CR30" s="620">
        <v>1594582</v>
      </c>
      <c r="CS30" s="621"/>
      <c r="CT30" s="621"/>
      <c r="CU30" s="621"/>
      <c r="CV30" s="621"/>
      <c r="CW30" s="621"/>
      <c r="CX30" s="621"/>
      <c r="CY30" s="622"/>
      <c r="CZ30" s="623">
        <v>7.6</v>
      </c>
      <c r="DA30" s="641"/>
      <c r="DB30" s="641"/>
      <c r="DC30" s="642"/>
      <c r="DD30" s="626">
        <v>1539172</v>
      </c>
      <c r="DE30" s="621"/>
      <c r="DF30" s="621"/>
      <c r="DG30" s="621"/>
      <c r="DH30" s="621"/>
      <c r="DI30" s="621"/>
      <c r="DJ30" s="621"/>
      <c r="DK30" s="622"/>
      <c r="DL30" s="626">
        <v>1539172</v>
      </c>
      <c r="DM30" s="621"/>
      <c r="DN30" s="621"/>
      <c r="DO30" s="621"/>
      <c r="DP30" s="621"/>
      <c r="DQ30" s="621"/>
      <c r="DR30" s="621"/>
      <c r="DS30" s="621"/>
      <c r="DT30" s="621"/>
      <c r="DU30" s="621"/>
      <c r="DV30" s="622"/>
      <c r="DW30" s="643">
        <v>11.7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1127729</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94.3</v>
      </c>
      <c r="BN31" s="685"/>
      <c r="BO31" s="685"/>
      <c r="BP31" s="685"/>
      <c r="BQ31" s="649"/>
      <c r="BR31" s="684">
        <v>98.3</v>
      </c>
      <c r="BS31" s="639"/>
      <c r="BT31" s="639"/>
      <c r="BU31" s="639"/>
      <c r="BV31" s="639"/>
      <c r="BW31" s="639"/>
      <c r="BX31" s="675">
        <v>93</v>
      </c>
      <c r="BY31" s="685"/>
      <c r="BZ31" s="685"/>
      <c r="CA31" s="685"/>
      <c r="CB31" s="649"/>
      <c r="CD31" s="692"/>
      <c r="CE31" s="693"/>
      <c r="CF31" s="657" t="s">
        <v>297</v>
      </c>
      <c r="CG31" s="654"/>
      <c r="CH31" s="654"/>
      <c r="CI31" s="654"/>
      <c r="CJ31" s="654"/>
      <c r="CK31" s="654"/>
      <c r="CL31" s="654"/>
      <c r="CM31" s="654"/>
      <c r="CN31" s="654"/>
      <c r="CO31" s="654"/>
      <c r="CP31" s="654"/>
      <c r="CQ31" s="655"/>
      <c r="CR31" s="620">
        <v>198463</v>
      </c>
      <c r="CS31" s="639"/>
      <c r="CT31" s="639"/>
      <c r="CU31" s="639"/>
      <c r="CV31" s="639"/>
      <c r="CW31" s="639"/>
      <c r="CX31" s="639"/>
      <c r="CY31" s="640"/>
      <c r="CZ31" s="623">
        <v>0.9</v>
      </c>
      <c r="DA31" s="641"/>
      <c r="DB31" s="641"/>
      <c r="DC31" s="642"/>
      <c r="DD31" s="626">
        <v>188380</v>
      </c>
      <c r="DE31" s="639"/>
      <c r="DF31" s="639"/>
      <c r="DG31" s="639"/>
      <c r="DH31" s="639"/>
      <c r="DI31" s="639"/>
      <c r="DJ31" s="639"/>
      <c r="DK31" s="640"/>
      <c r="DL31" s="626">
        <v>188380</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572918</v>
      </c>
      <c r="S32" s="621"/>
      <c r="T32" s="621"/>
      <c r="U32" s="621"/>
      <c r="V32" s="621"/>
      <c r="W32" s="621"/>
      <c r="X32" s="621"/>
      <c r="Y32" s="622"/>
      <c r="Z32" s="673">
        <v>2.6</v>
      </c>
      <c r="AA32" s="673"/>
      <c r="AB32" s="673"/>
      <c r="AC32" s="673"/>
      <c r="AD32" s="674">
        <v>1709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91.6</v>
      </c>
      <c r="BN32" s="605"/>
      <c r="BO32" s="605"/>
      <c r="BP32" s="605"/>
      <c r="BQ32" s="662"/>
      <c r="BR32" s="683">
        <v>97.3</v>
      </c>
      <c r="BS32" s="605"/>
      <c r="BT32" s="605"/>
      <c r="BU32" s="605"/>
      <c r="BV32" s="605"/>
      <c r="BW32" s="605"/>
      <c r="BX32" s="668">
        <v>88.5</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2371833</v>
      </c>
      <c r="S33" s="621"/>
      <c r="T33" s="621"/>
      <c r="U33" s="621"/>
      <c r="V33" s="621"/>
      <c r="W33" s="621"/>
      <c r="X33" s="621"/>
      <c r="Y33" s="622"/>
      <c r="Z33" s="673">
        <v>10.9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9727128</v>
      </c>
      <c r="CS33" s="639"/>
      <c r="CT33" s="639"/>
      <c r="CU33" s="639"/>
      <c r="CV33" s="639"/>
      <c r="CW33" s="639"/>
      <c r="CX33" s="639"/>
      <c r="CY33" s="640"/>
      <c r="CZ33" s="623">
        <v>46.5</v>
      </c>
      <c r="DA33" s="641"/>
      <c r="DB33" s="641"/>
      <c r="DC33" s="642"/>
      <c r="DD33" s="626">
        <v>7355896</v>
      </c>
      <c r="DE33" s="639"/>
      <c r="DF33" s="639"/>
      <c r="DG33" s="639"/>
      <c r="DH33" s="639"/>
      <c r="DI33" s="639"/>
      <c r="DJ33" s="639"/>
      <c r="DK33" s="640"/>
      <c r="DL33" s="626">
        <v>6179761</v>
      </c>
      <c r="DM33" s="639"/>
      <c r="DN33" s="639"/>
      <c r="DO33" s="639"/>
      <c r="DP33" s="639"/>
      <c r="DQ33" s="639"/>
      <c r="DR33" s="639"/>
      <c r="DS33" s="639"/>
      <c r="DT33" s="639"/>
      <c r="DU33" s="639"/>
      <c r="DV33" s="640"/>
      <c r="DW33" s="643">
        <v>47.1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2658175</v>
      </c>
      <c r="CS34" s="621"/>
      <c r="CT34" s="621"/>
      <c r="CU34" s="621"/>
      <c r="CV34" s="621"/>
      <c r="CW34" s="621"/>
      <c r="CX34" s="621"/>
      <c r="CY34" s="622"/>
      <c r="CZ34" s="623">
        <v>12.7</v>
      </c>
      <c r="DA34" s="641"/>
      <c r="DB34" s="641"/>
      <c r="DC34" s="642"/>
      <c r="DD34" s="626">
        <v>1951377</v>
      </c>
      <c r="DE34" s="621"/>
      <c r="DF34" s="621"/>
      <c r="DG34" s="621"/>
      <c r="DH34" s="621"/>
      <c r="DI34" s="621"/>
      <c r="DJ34" s="621"/>
      <c r="DK34" s="622"/>
      <c r="DL34" s="626">
        <v>1549130</v>
      </c>
      <c r="DM34" s="621"/>
      <c r="DN34" s="621"/>
      <c r="DO34" s="621"/>
      <c r="DP34" s="621"/>
      <c r="DQ34" s="621"/>
      <c r="DR34" s="621"/>
      <c r="DS34" s="621"/>
      <c r="DT34" s="621"/>
      <c r="DU34" s="621"/>
      <c r="DV34" s="622"/>
      <c r="DW34" s="643">
        <v>11.8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702333</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2899118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407913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80330</v>
      </c>
      <c r="CS35" s="639"/>
      <c r="CT35" s="639"/>
      <c r="CU35" s="639"/>
      <c r="CV35" s="639"/>
      <c r="CW35" s="639"/>
      <c r="CX35" s="639"/>
      <c r="CY35" s="640"/>
      <c r="CZ35" s="623">
        <v>0.4</v>
      </c>
      <c r="DA35" s="641"/>
      <c r="DB35" s="641"/>
      <c r="DC35" s="642"/>
      <c r="DD35" s="626">
        <v>78769</v>
      </c>
      <c r="DE35" s="639"/>
      <c r="DF35" s="639"/>
      <c r="DG35" s="639"/>
      <c r="DH35" s="639"/>
      <c r="DI35" s="639"/>
      <c r="DJ35" s="639"/>
      <c r="DK35" s="640"/>
      <c r="DL35" s="626">
        <v>78769</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21753233</v>
      </c>
      <c r="S36" s="661"/>
      <c r="T36" s="661"/>
      <c r="U36" s="661"/>
      <c r="V36" s="661"/>
      <c r="W36" s="661"/>
      <c r="X36" s="661"/>
      <c r="Y36" s="664"/>
      <c r="Z36" s="665">
        <v>100</v>
      </c>
      <c r="AA36" s="665"/>
      <c r="AB36" s="665"/>
      <c r="AC36" s="665"/>
      <c r="AD36" s="666">
        <v>12424228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1095662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228118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3106950</v>
      </c>
      <c r="CS36" s="621"/>
      <c r="CT36" s="621"/>
      <c r="CU36" s="621"/>
      <c r="CV36" s="621"/>
      <c r="CW36" s="621"/>
      <c r="CX36" s="621"/>
      <c r="CY36" s="622"/>
      <c r="CZ36" s="623">
        <v>14.9</v>
      </c>
      <c r="DA36" s="641"/>
      <c r="DB36" s="641"/>
      <c r="DC36" s="642"/>
      <c r="DD36" s="626">
        <v>2714358</v>
      </c>
      <c r="DE36" s="621"/>
      <c r="DF36" s="621"/>
      <c r="DG36" s="621"/>
      <c r="DH36" s="621"/>
      <c r="DI36" s="621"/>
      <c r="DJ36" s="621"/>
      <c r="DK36" s="622"/>
      <c r="DL36" s="626">
        <v>2137424</v>
      </c>
      <c r="DM36" s="621"/>
      <c r="DN36" s="621"/>
      <c r="DO36" s="621"/>
      <c r="DP36" s="621"/>
      <c r="DQ36" s="621"/>
      <c r="DR36" s="621"/>
      <c r="DS36" s="621"/>
      <c r="DT36" s="621"/>
      <c r="DU36" s="621"/>
      <c r="DV36" s="622"/>
      <c r="DW36" s="643">
        <v>16.3</v>
      </c>
      <c r="DX36" s="644"/>
      <c r="DY36" s="644"/>
      <c r="DZ36" s="644"/>
      <c r="EA36" s="644"/>
      <c r="EB36" s="644"/>
      <c r="EC36" s="645"/>
    </row>
    <row r="37" spans="2:133" ht="11.25" customHeight="1">
      <c r="AQ37" s="646" t="s">
        <v>315</v>
      </c>
      <c r="AR37" s="647"/>
      <c r="AS37" s="647"/>
      <c r="AT37" s="647"/>
      <c r="AU37" s="647"/>
      <c r="AV37" s="647"/>
      <c r="AW37" s="647"/>
      <c r="AX37" s="647"/>
      <c r="AY37" s="648"/>
      <c r="AZ37" s="620">
        <v>68665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7417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1665332</v>
      </c>
      <c r="CS37" s="639"/>
      <c r="CT37" s="639"/>
      <c r="CU37" s="639"/>
      <c r="CV37" s="639"/>
      <c r="CW37" s="639"/>
      <c r="CX37" s="639"/>
      <c r="CY37" s="640"/>
      <c r="CZ37" s="623">
        <v>8</v>
      </c>
      <c r="DA37" s="641"/>
      <c r="DB37" s="641"/>
      <c r="DC37" s="642"/>
      <c r="DD37" s="626">
        <v>1662989</v>
      </c>
      <c r="DE37" s="639"/>
      <c r="DF37" s="639"/>
      <c r="DG37" s="639"/>
      <c r="DH37" s="639"/>
      <c r="DI37" s="639"/>
      <c r="DJ37" s="639"/>
      <c r="DK37" s="640"/>
      <c r="DL37" s="626">
        <v>1622567</v>
      </c>
      <c r="DM37" s="639"/>
      <c r="DN37" s="639"/>
      <c r="DO37" s="639"/>
      <c r="DP37" s="639"/>
      <c r="DQ37" s="639"/>
      <c r="DR37" s="639"/>
      <c r="DS37" s="639"/>
      <c r="DT37" s="639"/>
      <c r="DU37" s="639"/>
      <c r="DV37" s="640"/>
      <c r="DW37" s="643">
        <v>12.4</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13706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2830453</v>
      </c>
      <c r="CS38" s="621"/>
      <c r="CT38" s="621"/>
      <c r="CU38" s="621"/>
      <c r="CV38" s="621"/>
      <c r="CW38" s="621"/>
      <c r="CX38" s="621"/>
      <c r="CY38" s="622"/>
      <c r="CZ38" s="623">
        <v>13.5</v>
      </c>
      <c r="DA38" s="641"/>
      <c r="DB38" s="641"/>
      <c r="DC38" s="642"/>
      <c r="DD38" s="626">
        <v>2582651</v>
      </c>
      <c r="DE38" s="621"/>
      <c r="DF38" s="621"/>
      <c r="DG38" s="621"/>
      <c r="DH38" s="621"/>
      <c r="DI38" s="621"/>
      <c r="DJ38" s="621"/>
      <c r="DK38" s="622"/>
      <c r="DL38" s="626">
        <v>2412502</v>
      </c>
      <c r="DM38" s="621"/>
      <c r="DN38" s="621"/>
      <c r="DO38" s="621"/>
      <c r="DP38" s="621"/>
      <c r="DQ38" s="621"/>
      <c r="DR38" s="621"/>
      <c r="DS38" s="621"/>
      <c r="DT38" s="621"/>
      <c r="DU38" s="621"/>
      <c r="DV38" s="622"/>
      <c r="DW38" s="643">
        <v>18.399999999999999</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1030062</v>
      </c>
      <c r="CS39" s="639"/>
      <c r="CT39" s="639"/>
      <c r="CU39" s="639"/>
      <c r="CV39" s="639"/>
      <c r="CW39" s="639"/>
      <c r="CX39" s="639"/>
      <c r="CY39" s="640"/>
      <c r="CZ39" s="623">
        <v>4.9000000000000004</v>
      </c>
      <c r="DA39" s="641"/>
      <c r="DB39" s="641"/>
      <c r="DC39" s="642"/>
      <c r="DD39" s="626">
        <v>25005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569703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21158</v>
      </c>
      <c r="CS40" s="621"/>
      <c r="CT40" s="621"/>
      <c r="CU40" s="621"/>
      <c r="CV40" s="621"/>
      <c r="CW40" s="621"/>
      <c r="CX40" s="621"/>
      <c r="CY40" s="622"/>
      <c r="CZ40" s="623">
        <v>0.1</v>
      </c>
      <c r="DA40" s="641"/>
      <c r="DB40" s="641"/>
      <c r="DC40" s="642"/>
      <c r="DD40" s="626">
        <v>3736</v>
      </c>
      <c r="DE40" s="621"/>
      <c r="DF40" s="621"/>
      <c r="DG40" s="621"/>
      <c r="DH40" s="621"/>
      <c r="DI40" s="621"/>
      <c r="DJ40" s="621"/>
      <c r="DK40" s="622"/>
      <c r="DL40" s="626">
        <v>1936</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1165088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2931016</v>
      </c>
      <c r="CS42" s="621"/>
      <c r="CT42" s="621"/>
      <c r="CU42" s="621"/>
      <c r="CV42" s="621"/>
      <c r="CW42" s="621"/>
      <c r="CX42" s="621"/>
      <c r="CY42" s="622"/>
      <c r="CZ42" s="623">
        <v>14</v>
      </c>
      <c r="DA42" s="624"/>
      <c r="DB42" s="624"/>
      <c r="DC42" s="625"/>
      <c r="DD42" s="626">
        <v>959970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53690</v>
      </c>
      <c r="CS43" s="639"/>
      <c r="CT43" s="639"/>
      <c r="CU43" s="639"/>
      <c r="CV43" s="639"/>
      <c r="CW43" s="639"/>
      <c r="CX43" s="639"/>
      <c r="CY43" s="640"/>
      <c r="CZ43" s="623">
        <v>0.3</v>
      </c>
      <c r="DA43" s="641"/>
      <c r="DB43" s="641"/>
      <c r="DC43" s="642"/>
      <c r="DD43" s="626">
        <v>53690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2925000</v>
      </c>
      <c r="CS44" s="621"/>
      <c r="CT44" s="621"/>
      <c r="CU44" s="621"/>
      <c r="CV44" s="621"/>
      <c r="CW44" s="621"/>
      <c r="CX44" s="621"/>
      <c r="CY44" s="622"/>
      <c r="CZ44" s="623">
        <v>14</v>
      </c>
      <c r="DA44" s="624"/>
      <c r="DB44" s="624"/>
      <c r="DC44" s="625"/>
      <c r="DD44" s="626">
        <v>954621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459674</v>
      </c>
      <c r="CS45" s="639"/>
      <c r="CT45" s="639"/>
      <c r="CU45" s="639"/>
      <c r="CV45" s="639"/>
      <c r="CW45" s="639"/>
      <c r="CX45" s="639"/>
      <c r="CY45" s="640"/>
      <c r="CZ45" s="623">
        <v>2.2000000000000002</v>
      </c>
      <c r="DA45" s="641"/>
      <c r="DB45" s="641"/>
      <c r="DC45" s="642"/>
      <c r="DD45" s="626">
        <v>58623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2396126</v>
      </c>
      <c r="CS46" s="621"/>
      <c r="CT46" s="621"/>
      <c r="CU46" s="621"/>
      <c r="CV46" s="621"/>
      <c r="CW46" s="621"/>
      <c r="CX46" s="621"/>
      <c r="CY46" s="622"/>
      <c r="CZ46" s="623">
        <v>11.5</v>
      </c>
      <c r="DA46" s="624"/>
      <c r="DB46" s="624"/>
      <c r="DC46" s="625"/>
      <c r="DD46" s="626">
        <v>871598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6016</v>
      </c>
      <c r="CS47" s="639"/>
      <c r="CT47" s="639"/>
      <c r="CU47" s="639"/>
      <c r="CV47" s="639"/>
      <c r="CW47" s="639"/>
      <c r="CX47" s="639"/>
      <c r="CY47" s="640"/>
      <c r="CZ47" s="623">
        <v>0</v>
      </c>
      <c r="DA47" s="641"/>
      <c r="DB47" s="641"/>
      <c r="DC47" s="642"/>
      <c r="DD47" s="626">
        <v>5349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20921316</v>
      </c>
      <c r="CS49" s="605"/>
      <c r="CT49" s="605"/>
      <c r="CU49" s="605"/>
      <c r="CV49" s="605"/>
      <c r="CW49" s="605"/>
      <c r="CX49" s="605"/>
      <c r="CY49" s="606"/>
      <c r="CZ49" s="607">
        <v>100</v>
      </c>
      <c r="DA49" s="608"/>
      <c r="DB49" s="608"/>
      <c r="DC49" s="609"/>
      <c r="DD49" s="610">
        <v>14112669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3"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28" t="s">
        <v>363</v>
      </c>
      <c r="DH5" s="1129"/>
      <c r="DI5" s="1129"/>
      <c r="DJ5" s="1129"/>
      <c r="DK5" s="1130"/>
      <c r="DL5" s="1128" t="s">
        <v>364</v>
      </c>
      <c r="DM5" s="1129"/>
      <c r="DN5" s="1129"/>
      <c r="DO5" s="1129"/>
      <c r="DP5" s="1130"/>
      <c r="DQ5" s="1031" t="s">
        <v>365</v>
      </c>
      <c r="DR5" s="1032"/>
      <c r="DS5" s="1032"/>
      <c r="DT5" s="1032"/>
      <c r="DU5" s="1033"/>
      <c r="DV5" s="1031" t="s">
        <v>356</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366</v>
      </c>
      <c r="C7" s="1081"/>
      <c r="D7" s="1081"/>
      <c r="E7" s="1081"/>
      <c r="F7" s="1081"/>
      <c r="G7" s="1081"/>
      <c r="H7" s="1081"/>
      <c r="I7" s="1081"/>
      <c r="J7" s="1081"/>
      <c r="K7" s="1081"/>
      <c r="L7" s="1081"/>
      <c r="M7" s="1081"/>
      <c r="N7" s="1081"/>
      <c r="O7" s="1081"/>
      <c r="P7" s="1082"/>
      <c r="Q7" s="1134">
        <v>21611</v>
      </c>
      <c r="R7" s="1135"/>
      <c r="S7" s="1135"/>
      <c r="T7" s="1135"/>
      <c r="U7" s="1135"/>
      <c r="V7" s="1135">
        <v>20780</v>
      </c>
      <c r="W7" s="1135"/>
      <c r="X7" s="1135"/>
      <c r="Y7" s="1135"/>
      <c r="Z7" s="1135"/>
      <c r="AA7" s="1135">
        <v>831</v>
      </c>
      <c r="AB7" s="1135"/>
      <c r="AC7" s="1135"/>
      <c r="AD7" s="1135"/>
      <c r="AE7" s="1136"/>
      <c r="AF7" s="1137">
        <v>621</v>
      </c>
      <c r="AG7" s="1138"/>
      <c r="AH7" s="1138"/>
      <c r="AI7" s="1138"/>
      <c r="AJ7" s="1139"/>
      <c r="AK7" s="1121">
        <v>860</v>
      </c>
      <c r="AL7" s="1122"/>
      <c r="AM7" s="1122"/>
      <c r="AN7" s="1122"/>
      <c r="AO7" s="1122"/>
      <c r="AP7" s="1122">
        <v>25126</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557</v>
      </c>
      <c r="BT7" s="1126"/>
      <c r="BU7" s="1126"/>
      <c r="BV7" s="1126"/>
      <c r="BW7" s="1126"/>
      <c r="BX7" s="1126"/>
      <c r="BY7" s="1126"/>
      <c r="BZ7" s="1126"/>
      <c r="CA7" s="1126"/>
      <c r="CB7" s="1126"/>
      <c r="CC7" s="1126"/>
      <c r="CD7" s="1126"/>
      <c r="CE7" s="1126"/>
      <c r="CF7" s="1126"/>
      <c r="CG7" s="1127"/>
      <c r="CH7" s="1118">
        <v>2</v>
      </c>
      <c r="CI7" s="1119"/>
      <c r="CJ7" s="1119"/>
      <c r="CK7" s="1119"/>
      <c r="CL7" s="1120"/>
      <c r="CM7" s="1118">
        <v>73</v>
      </c>
      <c r="CN7" s="1119"/>
      <c r="CO7" s="1119"/>
      <c r="CP7" s="1119"/>
      <c r="CQ7" s="1120"/>
      <c r="CR7" s="1118">
        <v>50</v>
      </c>
      <c r="CS7" s="1119"/>
      <c r="CT7" s="1119"/>
      <c r="CU7" s="1119"/>
      <c r="CV7" s="1120"/>
      <c r="CW7" s="1118">
        <v>8</v>
      </c>
      <c r="CX7" s="1119"/>
      <c r="CY7" s="1119"/>
      <c r="CZ7" s="1119"/>
      <c r="DA7" s="1120"/>
      <c r="DB7" s="1118" t="s">
        <v>558</v>
      </c>
      <c r="DC7" s="1119"/>
      <c r="DD7" s="1119"/>
      <c r="DE7" s="1119"/>
      <c r="DF7" s="1120"/>
      <c r="DG7" s="1118" t="s">
        <v>553</v>
      </c>
      <c r="DH7" s="1119"/>
      <c r="DI7" s="1119"/>
      <c r="DJ7" s="1119"/>
      <c r="DK7" s="1120"/>
      <c r="DL7" s="1118" t="s">
        <v>559</v>
      </c>
      <c r="DM7" s="1119"/>
      <c r="DN7" s="1119"/>
      <c r="DO7" s="1119"/>
      <c r="DP7" s="1120"/>
      <c r="DQ7" s="1118" t="s">
        <v>560</v>
      </c>
      <c r="DR7" s="1119"/>
      <c r="DS7" s="1119"/>
      <c r="DT7" s="1119"/>
      <c r="DU7" s="1120"/>
      <c r="DV7" s="1145"/>
      <c r="DW7" s="1146"/>
      <c r="DX7" s="1146"/>
      <c r="DY7" s="1146"/>
      <c r="DZ7" s="1147"/>
      <c r="EA7" s="207"/>
    </row>
    <row r="8" spans="1:131" s="208" customFormat="1" ht="26.25" customHeight="1">
      <c r="A8" s="214">
        <v>2</v>
      </c>
      <c r="B8" s="1067" t="s">
        <v>367</v>
      </c>
      <c r="C8" s="1068"/>
      <c r="D8" s="1068"/>
      <c r="E8" s="1068"/>
      <c r="F8" s="1068"/>
      <c r="G8" s="1068"/>
      <c r="H8" s="1068"/>
      <c r="I8" s="1068"/>
      <c r="J8" s="1068"/>
      <c r="K8" s="1068"/>
      <c r="L8" s="1068"/>
      <c r="M8" s="1068"/>
      <c r="N8" s="1068"/>
      <c r="O8" s="1068"/>
      <c r="P8" s="1069"/>
      <c r="Q8" s="1073">
        <v>0</v>
      </c>
      <c r="R8" s="1074"/>
      <c r="S8" s="1074"/>
      <c r="T8" s="1074"/>
      <c r="U8" s="1074"/>
      <c r="V8" s="1074">
        <v>0</v>
      </c>
      <c r="W8" s="1074"/>
      <c r="X8" s="1074"/>
      <c r="Y8" s="1074"/>
      <c r="Z8" s="1074"/>
      <c r="AA8" s="1074">
        <v>0</v>
      </c>
      <c r="AB8" s="1074"/>
      <c r="AC8" s="1074"/>
      <c r="AD8" s="1074"/>
      <c r="AE8" s="1075"/>
      <c r="AF8" s="1049">
        <v>0</v>
      </c>
      <c r="AG8" s="1050"/>
      <c r="AH8" s="1050"/>
      <c r="AI8" s="1050"/>
      <c r="AJ8" s="1051"/>
      <c r="AK8" s="1116">
        <v>0</v>
      </c>
      <c r="AL8" s="1117"/>
      <c r="AM8" s="1117"/>
      <c r="AN8" s="1117"/>
      <c r="AO8" s="1117"/>
      <c r="AP8" s="1117" t="s">
        <v>539</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c r="A9" s="214">
        <v>3</v>
      </c>
      <c r="B9" s="1067" t="s">
        <v>368</v>
      </c>
      <c r="C9" s="1068"/>
      <c r="D9" s="1068"/>
      <c r="E9" s="1068"/>
      <c r="F9" s="1068"/>
      <c r="G9" s="1068"/>
      <c r="H9" s="1068"/>
      <c r="I9" s="1068"/>
      <c r="J9" s="1068"/>
      <c r="K9" s="1068"/>
      <c r="L9" s="1068"/>
      <c r="M9" s="1068"/>
      <c r="N9" s="1068"/>
      <c r="O9" s="1068"/>
      <c r="P9" s="1069"/>
      <c r="Q9" s="1073">
        <v>213</v>
      </c>
      <c r="R9" s="1074"/>
      <c r="S9" s="1074"/>
      <c r="T9" s="1074"/>
      <c r="U9" s="1074"/>
      <c r="V9" s="1074">
        <v>213</v>
      </c>
      <c r="W9" s="1074"/>
      <c r="X9" s="1074"/>
      <c r="Y9" s="1074"/>
      <c r="Z9" s="1074"/>
      <c r="AA9" s="1074">
        <v>0</v>
      </c>
      <c r="AB9" s="1074"/>
      <c r="AC9" s="1074"/>
      <c r="AD9" s="1074"/>
      <c r="AE9" s="1075"/>
      <c r="AF9" s="1049">
        <v>0</v>
      </c>
      <c r="AG9" s="1050"/>
      <c r="AH9" s="1050"/>
      <c r="AI9" s="1050"/>
      <c r="AJ9" s="1051"/>
      <c r="AK9" s="1116">
        <v>54</v>
      </c>
      <c r="AL9" s="1117"/>
      <c r="AM9" s="1117"/>
      <c r="AN9" s="1117"/>
      <c r="AO9" s="1117"/>
      <c r="AP9" s="1117" t="s">
        <v>539</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369</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8">
        <v>21753</v>
      </c>
      <c r="R23" s="1099"/>
      <c r="S23" s="1099"/>
      <c r="T23" s="1099"/>
      <c r="U23" s="1099"/>
      <c r="V23" s="1099">
        <v>20921</v>
      </c>
      <c r="W23" s="1099"/>
      <c r="X23" s="1099"/>
      <c r="Y23" s="1099"/>
      <c r="Z23" s="1099"/>
      <c r="AA23" s="1099">
        <v>832</v>
      </c>
      <c r="AB23" s="1099"/>
      <c r="AC23" s="1099"/>
      <c r="AD23" s="1099"/>
      <c r="AE23" s="1100"/>
      <c r="AF23" s="1101">
        <v>622</v>
      </c>
      <c r="AG23" s="1099"/>
      <c r="AH23" s="1099"/>
      <c r="AI23" s="1099"/>
      <c r="AJ23" s="1102"/>
      <c r="AK23" s="1103"/>
      <c r="AL23" s="1104"/>
      <c r="AM23" s="1104"/>
      <c r="AN23" s="1104"/>
      <c r="AO23" s="1104"/>
      <c r="AP23" s="1099">
        <v>25126</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373</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349</v>
      </c>
      <c r="B26" s="1026"/>
      <c r="C26" s="1026"/>
      <c r="D26" s="1026"/>
      <c r="E26" s="1026"/>
      <c r="F26" s="1026"/>
      <c r="G26" s="1026"/>
      <c r="H26" s="1026"/>
      <c r="I26" s="1026"/>
      <c r="J26" s="1026"/>
      <c r="K26" s="1026"/>
      <c r="L26" s="1026"/>
      <c r="M26" s="1026"/>
      <c r="N26" s="1026"/>
      <c r="O26" s="1026"/>
      <c r="P26" s="1027"/>
      <c r="Q26" s="1031" t="s">
        <v>374</v>
      </c>
      <c r="R26" s="1032"/>
      <c r="S26" s="1032"/>
      <c r="T26" s="1032"/>
      <c r="U26" s="1033"/>
      <c r="V26" s="1031" t="s">
        <v>375</v>
      </c>
      <c r="W26" s="1032"/>
      <c r="X26" s="1032"/>
      <c r="Y26" s="1032"/>
      <c r="Z26" s="1033"/>
      <c r="AA26" s="1031" t="s">
        <v>376</v>
      </c>
      <c r="AB26" s="1032"/>
      <c r="AC26" s="1032"/>
      <c r="AD26" s="1032"/>
      <c r="AE26" s="1032"/>
      <c r="AF26" s="1089" t="s">
        <v>377</v>
      </c>
      <c r="AG26" s="1038"/>
      <c r="AH26" s="1038"/>
      <c r="AI26" s="1038"/>
      <c r="AJ26" s="1090"/>
      <c r="AK26" s="1032" t="s">
        <v>378</v>
      </c>
      <c r="AL26" s="1032"/>
      <c r="AM26" s="1032"/>
      <c r="AN26" s="1032"/>
      <c r="AO26" s="1033"/>
      <c r="AP26" s="1031" t="s">
        <v>379</v>
      </c>
      <c r="AQ26" s="1032"/>
      <c r="AR26" s="1032"/>
      <c r="AS26" s="1032"/>
      <c r="AT26" s="1033"/>
      <c r="AU26" s="1031" t="s">
        <v>380</v>
      </c>
      <c r="AV26" s="1032"/>
      <c r="AW26" s="1032"/>
      <c r="AX26" s="1032"/>
      <c r="AY26" s="1033"/>
      <c r="AZ26" s="1031" t="s">
        <v>381</v>
      </c>
      <c r="BA26" s="1032"/>
      <c r="BB26" s="1032"/>
      <c r="BC26" s="1032"/>
      <c r="BD26" s="1033"/>
      <c r="BE26" s="1031" t="s">
        <v>356</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382</v>
      </c>
      <c r="C28" s="1081"/>
      <c r="D28" s="1081"/>
      <c r="E28" s="1081"/>
      <c r="F28" s="1081"/>
      <c r="G28" s="1081"/>
      <c r="H28" s="1081"/>
      <c r="I28" s="1081"/>
      <c r="J28" s="1081"/>
      <c r="K28" s="1081"/>
      <c r="L28" s="1081"/>
      <c r="M28" s="1081"/>
      <c r="N28" s="1081"/>
      <c r="O28" s="1081"/>
      <c r="P28" s="1082"/>
      <c r="Q28" s="1083">
        <v>6806</v>
      </c>
      <c r="R28" s="1084"/>
      <c r="S28" s="1084"/>
      <c r="T28" s="1084"/>
      <c r="U28" s="1084"/>
      <c r="V28" s="1084">
        <v>6399</v>
      </c>
      <c r="W28" s="1084"/>
      <c r="X28" s="1084"/>
      <c r="Y28" s="1084"/>
      <c r="Z28" s="1084"/>
      <c r="AA28" s="1084">
        <v>408</v>
      </c>
      <c r="AB28" s="1084"/>
      <c r="AC28" s="1084"/>
      <c r="AD28" s="1084"/>
      <c r="AE28" s="1085"/>
      <c r="AF28" s="1086">
        <v>408</v>
      </c>
      <c r="AG28" s="1084"/>
      <c r="AH28" s="1084"/>
      <c r="AI28" s="1084"/>
      <c r="AJ28" s="1087"/>
      <c r="AK28" s="1088">
        <v>570</v>
      </c>
      <c r="AL28" s="1076"/>
      <c r="AM28" s="1076"/>
      <c r="AN28" s="1076"/>
      <c r="AO28" s="1076"/>
      <c r="AP28" s="1076" t="s">
        <v>539</v>
      </c>
      <c r="AQ28" s="1076"/>
      <c r="AR28" s="1076"/>
      <c r="AS28" s="1076"/>
      <c r="AT28" s="1076"/>
      <c r="AU28" s="1076" t="s">
        <v>539</v>
      </c>
      <c r="AV28" s="1076"/>
      <c r="AW28" s="1076"/>
      <c r="AX28" s="1076"/>
      <c r="AY28" s="1076"/>
      <c r="AZ28" s="1077" t="s">
        <v>564</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383</v>
      </c>
      <c r="C29" s="1068"/>
      <c r="D29" s="1068"/>
      <c r="E29" s="1068"/>
      <c r="F29" s="1068"/>
      <c r="G29" s="1068"/>
      <c r="H29" s="1068"/>
      <c r="I29" s="1068"/>
      <c r="J29" s="1068"/>
      <c r="K29" s="1068"/>
      <c r="L29" s="1068"/>
      <c r="M29" s="1068"/>
      <c r="N29" s="1068"/>
      <c r="O29" s="1068"/>
      <c r="P29" s="1069"/>
      <c r="Q29" s="1073">
        <v>3661</v>
      </c>
      <c r="R29" s="1074"/>
      <c r="S29" s="1074"/>
      <c r="T29" s="1074"/>
      <c r="U29" s="1074"/>
      <c r="V29" s="1074">
        <v>3435</v>
      </c>
      <c r="W29" s="1074"/>
      <c r="X29" s="1074"/>
      <c r="Y29" s="1074"/>
      <c r="Z29" s="1074"/>
      <c r="AA29" s="1074">
        <v>226</v>
      </c>
      <c r="AB29" s="1074"/>
      <c r="AC29" s="1074"/>
      <c r="AD29" s="1074"/>
      <c r="AE29" s="1075"/>
      <c r="AF29" s="1049">
        <v>226</v>
      </c>
      <c r="AG29" s="1050"/>
      <c r="AH29" s="1050"/>
      <c r="AI29" s="1050"/>
      <c r="AJ29" s="1051"/>
      <c r="AK29" s="1010">
        <v>535</v>
      </c>
      <c r="AL29" s="1000"/>
      <c r="AM29" s="1000"/>
      <c r="AN29" s="1000"/>
      <c r="AO29" s="1000"/>
      <c r="AP29" s="1000" t="s">
        <v>539</v>
      </c>
      <c r="AQ29" s="1000"/>
      <c r="AR29" s="1000"/>
      <c r="AS29" s="1000"/>
      <c r="AT29" s="1000"/>
      <c r="AU29" s="1000" t="s">
        <v>539</v>
      </c>
      <c r="AV29" s="1000"/>
      <c r="AW29" s="1000"/>
      <c r="AX29" s="1000"/>
      <c r="AY29" s="1000"/>
      <c r="AZ29" s="1072" t="s">
        <v>564</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384</v>
      </c>
      <c r="C30" s="1068"/>
      <c r="D30" s="1068"/>
      <c r="E30" s="1068"/>
      <c r="F30" s="1068"/>
      <c r="G30" s="1068"/>
      <c r="H30" s="1068"/>
      <c r="I30" s="1068"/>
      <c r="J30" s="1068"/>
      <c r="K30" s="1068"/>
      <c r="L30" s="1068"/>
      <c r="M30" s="1068"/>
      <c r="N30" s="1068"/>
      <c r="O30" s="1068"/>
      <c r="P30" s="1069"/>
      <c r="Q30" s="1073">
        <v>910</v>
      </c>
      <c r="R30" s="1074"/>
      <c r="S30" s="1074"/>
      <c r="T30" s="1074"/>
      <c r="U30" s="1074"/>
      <c r="V30" s="1074">
        <v>897</v>
      </c>
      <c r="W30" s="1074"/>
      <c r="X30" s="1074"/>
      <c r="Y30" s="1074"/>
      <c r="Z30" s="1074"/>
      <c r="AA30" s="1074">
        <v>12</v>
      </c>
      <c r="AB30" s="1074"/>
      <c r="AC30" s="1074"/>
      <c r="AD30" s="1074"/>
      <c r="AE30" s="1075"/>
      <c r="AF30" s="1049">
        <v>12</v>
      </c>
      <c r="AG30" s="1050"/>
      <c r="AH30" s="1050"/>
      <c r="AI30" s="1050"/>
      <c r="AJ30" s="1051"/>
      <c r="AK30" s="1010">
        <v>642</v>
      </c>
      <c r="AL30" s="1000"/>
      <c r="AM30" s="1000"/>
      <c r="AN30" s="1000"/>
      <c r="AO30" s="1000"/>
      <c r="AP30" s="1000" t="s">
        <v>539</v>
      </c>
      <c r="AQ30" s="1000"/>
      <c r="AR30" s="1000"/>
      <c r="AS30" s="1000"/>
      <c r="AT30" s="1000"/>
      <c r="AU30" s="1000" t="s">
        <v>539</v>
      </c>
      <c r="AV30" s="1000"/>
      <c r="AW30" s="1000"/>
      <c r="AX30" s="1000"/>
      <c r="AY30" s="1000"/>
      <c r="AZ30" s="1072" t="s">
        <v>564</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385</v>
      </c>
      <c r="C31" s="1068"/>
      <c r="D31" s="1068"/>
      <c r="E31" s="1068"/>
      <c r="F31" s="1068"/>
      <c r="G31" s="1068"/>
      <c r="H31" s="1068"/>
      <c r="I31" s="1068"/>
      <c r="J31" s="1068"/>
      <c r="K31" s="1068"/>
      <c r="L31" s="1068"/>
      <c r="M31" s="1068"/>
      <c r="N31" s="1068"/>
      <c r="O31" s="1068"/>
      <c r="P31" s="1069"/>
      <c r="Q31" s="1073">
        <v>13</v>
      </c>
      <c r="R31" s="1074"/>
      <c r="S31" s="1074"/>
      <c r="T31" s="1074"/>
      <c r="U31" s="1074"/>
      <c r="V31" s="1074">
        <v>10</v>
      </c>
      <c r="W31" s="1074"/>
      <c r="X31" s="1074"/>
      <c r="Y31" s="1074"/>
      <c r="Z31" s="1074"/>
      <c r="AA31" s="1074">
        <v>3</v>
      </c>
      <c r="AB31" s="1074"/>
      <c r="AC31" s="1074"/>
      <c r="AD31" s="1074"/>
      <c r="AE31" s="1075"/>
      <c r="AF31" s="1049">
        <v>3</v>
      </c>
      <c r="AG31" s="1050"/>
      <c r="AH31" s="1050"/>
      <c r="AI31" s="1050"/>
      <c r="AJ31" s="1051"/>
      <c r="AK31" s="1010" t="s">
        <v>541</v>
      </c>
      <c r="AL31" s="1000"/>
      <c r="AM31" s="1000"/>
      <c r="AN31" s="1000"/>
      <c r="AO31" s="1000"/>
      <c r="AP31" s="1000" t="s">
        <v>539</v>
      </c>
      <c r="AQ31" s="1000"/>
      <c r="AR31" s="1000"/>
      <c r="AS31" s="1000"/>
      <c r="AT31" s="1000"/>
      <c r="AU31" s="1000" t="s">
        <v>540</v>
      </c>
      <c r="AV31" s="1000"/>
      <c r="AW31" s="1000"/>
      <c r="AX31" s="1000"/>
      <c r="AY31" s="1000"/>
      <c r="AZ31" s="1072" t="s">
        <v>564</v>
      </c>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386</v>
      </c>
      <c r="C32" s="1068"/>
      <c r="D32" s="1068"/>
      <c r="E32" s="1068"/>
      <c r="F32" s="1068"/>
      <c r="G32" s="1068"/>
      <c r="H32" s="1068"/>
      <c r="I32" s="1068"/>
      <c r="J32" s="1068"/>
      <c r="K32" s="1068"/>
      <c r="L32" s="1068"/>
      <c r="M32" s="1068"/>
      <c r="N32" s="1068"/>
      <c r="O32" s="1068"/>
      <c r="P32" s="1069"/>
      <c r="Q32" s="1073">
        <v>973</v>
      </c>
      <c r="R32" s="1074"/>
      <c r="S32" s="1074"/>
      <c r="T32" s="1074"/>
      <c r="U32" s="1074"/>
      <c r="V32" s="1074">
        <v>916</v>
      </c>
      <c r="W32" s="1074"/>
      <c r="X32" s="1074"/>
      <c r="Y32" s="1074"/>
      <c r="Z32" s="1074"/>
      <c r="AA32" s="1074">
        <v>57</v>
      </c>
      <c r="AB32" s="1074"/>
      <c r="AC32" s="1074"/>
      <c r="AD32" s="1074"/>
      <c r="AE32" s="1075"/>
      <c r="AF32" s="1049">
        <v>1122</v>
      </c>
      <c r="AG32" s="1050"/>
      <c r="AH32" s="1050"/>
      <c r="AI32" s="1050"/>
      <c r="AJ32" s="1051"/>
      <c r="AK32" s="1010">
        <v>69</v>
      </c>
      <c r="AL32" s="1000"/>
      <c r="AM32" s="1000"/>
      <c r="AN32" s="1000"/>
      <c r="AO32" s="1000"/>
      <c r="AP32" s="1000">
        <v>556</v>
      </c>
      <c r="AQ32" s="1000"/>
      <c r="AR32" s="1000"/>
      <c r="AS32" s="1000"/>
      <c r="AT32" s="1000"/>
      <c r="AU32" s="1000">
        <v>129</v>
      </c>
      <c r="AV32" s="1000"/>
      <c r="AW32" s="1000"/>
      <c r="AX32" s="1000"/>
      <c r="AY32" s="1000"/>
      <c r="AZ32" s="1072" t="s">
        <v>564</v>
      </c>
      <c r="BA32" s="1072"/>
      <c r="BB32" s="1072"/>
      <c r="BC32" s="1072"/>
      <c r="BD32" s="1072"/>
      <c r="BE32" s="1062" t="s">
        <v>387</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388</v>
      </c>
      <c r="C33" s="1068"/>
      <c r="D33" s="1068"/>
      <c r="E33" s="1068"/>
      <c r="F33" s="1068"/>
      <c r="G33" s="1068"/>
      <c r="H33" s="1068"/>
      <c r="I33" s="1068"/>
      <c r="J33" s="1068"/>
      <c r="K33" s="1068"/>
      <c r="L33" s="1068"/>
      <c r="M33" s="1068"/>
      <c r="N33" s="1068"/>
      <c r="O33" s="1068"/>
      <c r="P33" s="1069"/>
      <c r="Q33" s="1073">
        <v>10</v>
      </c>
      <c r="R33" s="1074"/>
      <c r="S33" s="1074"/>
      <c r="T33" s="1074"/>
      <c r="U33" s="1074"/>
      <c r="V33" s="1074">
        <v>5</v>
      </c>
      <c r="W33" s="1074"/>
      <c r="X33" s="1074"/>
      <c r="Y33" s="1074"/>
      <c r="Z33" s="1074"/>
      <c r="AA33" s="1074">
        <v>5</v>
      </c>
      <c r="AB33" s="1074"/>
      <c r="AC33" s="1074"/>
      <c r="AD33" s="1074"/>
      <c r="AE33" s="1075"/>
      <c r="AF33" s="1049">
        <v>130</v>
      </c>
      <c r="AG33" s="1050"/>
      <c r="AH33" s="1050"/>
      <c r="AI33" s="1050"/>
      <c r="AJ33" s="1051"/>
      <c r="AK33" s="1010" t="s">
        <v>539</v>
      </c>
      <c r="AL33" s="1000"/>
      <c r="AM33" s="1000"/>
      <c r="AN33" s="1000"/>
      <c r="AO33" s="1000"/>
      <c r="AP33" s="1000" t="s">
        <v>542</v>
      </c>
      <c r="AQ33" s="1000"/>
      <c r="AR33" s="1000"/>
      <c r="AS33" s="1000"/>
      <c r="AT33" s="1000"/>
      <c r="AU33" s="1000" t="s">
        <v>539</v>
      </c>
      <c r="AV33" s="1000"/>
      <c r="AW33" s="1000"/>
      <c r="AX33" s="1000"/>
      <c r="AY33" s="1000"/>
      <c r="AZ33" s="1072" t="s">
        <v>564</v>
      </c>
      <c r="BA33" s="1072"/>
      <c r="BB33" s="1072"/>
      <c r="BC33" s="1072"/>
      <c r="BD33" s="1072"/>
      <c r="BE33" s="1062" t="s">
        <v>387</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389</v>
      </c>
      <c r="C34" s="1068"/>
      <c r="D34" s="1068"/>
      <c r="E34" s="1068"/>
      <c r="F34" s="1068"/>
      <c r="G34" s="1068"/>
      <c r="H34" s="1068"/>
      <c r="I34" s="1068"/>
      <c r="J34" s="1068"/>
      <c r="K34" s="1068"/>
      <c r="L34" s="1068"/>
      <c r="M34" s="1068"/>
      <c r="N34" s="1068"/>
      <c r="O34" s="1068"/>
      <c r="P34" s="1069"/>
      <c r="Q34" s="1073">
        <v>1591</v>
      </c>
      <c r="R34" s="1074"/>
      <c r="S34" s="1074"/>
      <c r="T34" s="1074"/>
      <c r="U34" s="1074"/>
      <c r="V34" s="1074">
        <v>1528</v>
      </c>
      <c r="W34" s="1074"/>
      <c r="X34" s="1074"/>
      <c r="Y34" s="1074"/>
      <c r="Z34" s="1074"/>
      <c r="AA34" s="1074">
        <v>63</v>
      </c>
      <c r="AB34" s="1074"/>
      <c r="AC34" s="1074"/>
      <c r="AD34" s="1074"/>
      <c r="AE34" s="1075"/>
      <c r="AF34" s="1049">
        <v>43</v>
      </c>
      <c r="AG34" s="1050"/>
      <c r="AH34" s="1050"/>
      <c r="AI34" s="1050"/>
      <c r="AJ34" s="1051"/>
      <c r="AK34" s="1010">
        <v>789</v>
      </c>
      <c r="AL34" s="1000"/>
      <c r="AM34" s="1000"/>
      <c r="AN34" s="1000"/>
      <c r="AO34" s="1000"/>
      <c r="AP34" s="1000">
        <v>11856</v>
      </c>
      <c r="AQ34" s="1000"/>
      <c r="AR34" s="1000"/>
      <c r="AS34" s="1000"/>
      <c r="AT34" s="1000"/>
      <c r="AU34" s="1000">
        <v>11856</v>
      </c>
      <c r="AV34" s="1000"/>
      <c r="AW34" s="1000"/>
      <c r="AX34" s="1000"/>
      <c r="AY34" s="1000"/>
      <c r="AZ34" s="1072" t="s">
        <v>564</v>
      </c>
      <c r="BA34" s="1072"/>
      <c r="BB34" s="1072"/>
      <c r="BC34" s="1072"/>
      <c r="BD34" s="1072"/>
      <c r="BE34" s="1062" t="s">
        <v>390</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t="s">
        <v>391</v>
      </c>
      <c r="C35" s="1068"/>
      <c r="D35" s="1068"/>
      <c r="E35" s="1068"/>
      <c r="F35" s="1068"/>
      <c r="G35" s="1068"/>
      <c r="H35" s="1068"/>
      <c r="I35" s="1068"/>
      <c r="J35" s="1068"/>
      <c r="K35" s="1068"/>
      <c r="L35" s="1068"/>
      <c r="M35" s="1068"/>
      <c r="N35" s="1068"/>
      <c r="O35" s="1068"/>
      <c r="P35" s="1069"/>
      <c r="Q35" s="1073">
        <v>428</v>
      </c>
      <c r="R35" s="1074"/>
      <c r="S35" s="1074"/>
      <c r="T35" s="1074"/>
      <c r="U35" s="1074"/>
      <c r="V35" s="1074">
        <v>411</v>
      </c>
      <c r="W35" s="1074"/>
      <c r="X35" s="1074"/>
      <c r="Y35" s="1074"/>
      <c r="Z35" s="1074"/>
      <c r="AA35" s="1074">
        <v>17</v>
      </c>
      <c r="AB35" s="1074"/>
      <c r="AC35" s="1074"/>
      <c r="AD35" s="1074"/>
      <c r="AE35" s="1075"/>
      <c r="AF35" s="1049">
        <v>17</v>
      </c>
      <c r="AG35" s="1050"/>
      <c r="AH35" s="1050"/>
      <c r="AI35" s="1050"/>
      <c r="AJ35" s="1051"/>
      <c r="AK35" s="1010">
        <v>306</v>
      </c>
      <c r="AL35" s="1000"/>
      <c r="AM35" s="1000"/>
      <c r="AN35" s="1000"/>
      <c r="AO35" s="1000"/>
      <c r="AP35" s="1000">
        <v>1998</v>
      </c>
      <c r="AQ35" s="1000"/>
      <c r="AR35" s="1000"/>
      <c r="AS35" s="1000"/>
      <c r="AT35" s="1000"/>
      <c r="AU35" s="1000">
        <v>1998</v>
      </c>
      <c r="AV35" s="1000"/>
      <c r="AW35" s="1000"/>
      <c r="AX35" s="1000"/>
      <c r="AY35" s="1000"/>
      <c r="AZ35" s="1072" t="s">
        <v>564</v>
      </c>
      <c r="BA35" s="1072"/>
      <c r="BB35" s="1072"/>
      <c r="BC35" s="1072"/>
      <c r="BD35" s="1072"/>
      <c r="BE35" s="1062" t="s">
        <v>390</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10"/>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10"/>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10"/>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10"/>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10"/>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10"/>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10"/>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10"/>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10"/>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10"/>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10"/>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10"/>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10"/>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10"/>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392</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1961</v>
      </c>
      <c r="AG63" s="988"/>
      <c r="AH63" s="988"/>
      <c r="AI63" s="988"/>
      <c r="AJ63" s="1060"/>
      <c r="AK63" s="1061"/>
      <c r="AL63" s="992"/>
      <c r="AM63" s="992"/>
      <c r="AN63" s="992"/>
      <c r="AO63" s="992"/>
      <c r="AP63" s="988">
        <v>14410</v>
      </c>
      <c r="AQ63" s="988"/>
      <c r="AR63" s="988"/>
      <c r="AS63" s="988"/>
      <c r="AT63" s="988"/>
      <c r="AU63" s="988">
        <v>13983</v>
      </c>
      <c r="AV63" s="988"/>
      <c r="AW63" s="988"/>
      <c r="AX63" s="988"/>
      <c r="AY63" s="988"/>
      <c r="AZ63" s="1055"/>
      <c r="BA63" s="1055"/>
      <c r="BB63" s="1055"/>
      <c r="BC63" s="1055"/>
      <c r="BD63" s="1055"/>
      <c r="BE63" s="989"/>
      <c r="BF63" s="989"/>
      <c r="BG63" s="989"/>
      <c r="BH63" s="989"/>
      <c r="BI63" s="990"/>
      <c r="BJ63" s="1056" t="s">
        <v>112</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395</v>
      </c>
      <c r="B66" s="1026"/>
      <c r="C66" s="1026"/>
      <c r="D66" s="1026"/>
      <c r="E66" s="1026"/>
      <c r="F66" s="1026"/>
      <c r="G66" s="1026"/>
      <c r="H66" s="1026"/>
      <c r="I66" s="1026"/>
      <c r="J66" s="1026"/>
      <c r="K66" s="1026"/>
      <c r="L66" s="1026"/>
      <c r="M66" s="1026"/>
      <c r="N66" s="1026"/>
      <c r="O66" s="1026"/>
      <c r="P66" s="1027"/>
      <c r="Q66" s="1031" t="s">
        <v>374</v>
      </c>
      <c r="R66" s="1032"/>
      <c r="S66" s="1032"/>
      <c r="T66" s="1032"/>
      <c r="U66" s="1033"/>
      <c r="V66" s="1031" t="s">
        <v>375</v>
      </c>
      <c r="W66" s="1032"/>
      <c r="X66" s="1032"/>
      <c r="Y66" s="1032"/>
      <c r="Z66" s="1033"/>
      <c r="AA66" s="1031" t="s">
        <v>376</v>
      </c>
      <c r="AB66" s="1032"/>
      <c r="AC66" s="1032"/>
      <c r="AD66" s="1032"/>
      <c r="AE66" s="1033"/>
      <c r="AF66" s="1037" t="s">
        <v>377</v>
      </c>
      <c r="AG66" s="1038"/>
      <c r="AH66" s="1038"/>
      <c r="AI66" s="1038"/>
      <c r="AJ66" s="1039"/>
      <c r="AK66" s="1031" t="s">
        <v>378</v>
      </c>
      <c r="AL66" s="1026"/>
      <c r="AM66" s="1026"/>
      <c r="AN66" s="1026"/>
      <c r="AO66" s="1027"/>
      <c r="AP66" s="1031" t="s">
        <v>379</v>
      </c>
      <c r="AQ66" s="1032"/>
      <c r="AR66" s="1032"/>
      <c r="AS66" s="1032"/>
      <c r="AT66" s="1033"/>
      <c r="AU66" s="1031" t="s">
        <v>396</v>
      </c>
      <c r="AV66" s="1032"/>
      <c r="AW66" s="1032"/>
      <c r="AX66" s="1032"/>
      <c r="AY66" s="1033"/>
      <c r="AZ66" s="1031" t="s">
        <v>356</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543</v>
      </c>
      <c r="C68" s="1016"/>
      <c r="D68" s="1016"/>
      <c r="E68" s="1016"/>
      <c r="F68" s="1016"/>
      <c r="G68" s="1016"/>
      <c r="H68" s="1016"/>
      <c r="I68" s="1016"/>
      <c r="J68" s="1016"/>
      <c r="K68" s="1016"/>
      <c r="L68" s="1016"/>
      <c r="M68" s="1016"/>
      <c r="N68" s="1016"/>
      <c r="O68" s="1016"/>
      <c r="P68" s="1017"/>
      <c r="Q68" s="1018">
        <v>21621</v>
      </c>
      <c r="R68" s="1012"/>
      <c r="S68" s="1012"/>
      <c r="T68" s="1012"/>
      <c r="U68" s="1012"/>
      <c r="V68" s="1012">
        <v>21598</v>
      </c>
      <c r="W68" s="1012"/>
      <c r="X68" s="1012"/>
      <c r="Y68" s="1012"/>
      <c r="Z68" s="1012"/>
      <c r="AA68" s="1012">
        <v>23</v>
      </c>
      <c r="AB68" s="1012"/>
      <c r="AC68" s="1012"/>
      <c r="AD68" s="1012"/>
      <c r="AE68" s="1012"/>
      <c r="AF68" s="1012">
        <v>23</v>
      </c>
      <c r="AG68" s="1012"/>
      <c r="AH68" s="1012"/>
      <c r="AI68" s="1012"/>
      <c r="AJ68" s="1012"/>
      <c r="AK68" s="1012">
        <v>44</v>
      </c>
      <c r="AL68" s="1012"/>
      <c r="AM68" s="1012"/>
      <c r="AN68" s="1012"/>
      <c r="AO68" s="1012"/>
      <c r="AP68" s="1012" t="s">
        <v>553</v>
      </c>
      <c r="AQ68" s="1012"/>
      <c r="AR68" s="1012"/>
      <c r="AS68" s="1012"/>
      <c r="AT68" s="1012"/>
      <c r="AU68" s="1012" t="s">
        <v>553</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33.75" customHeight="1">
      <c r="A69" s="214">
        <v>2</v>
      </c>
      <c r="B69" s="1007" t="s">
        <v>544</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553</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553</v>
      </c>
      <c r="AL70" s="1000"/>
      <c r="AM70" s="1000"/>
      <c r="AN70" s="1000"/>
      <c r="AO70" s="1000"/>
      <c r="AP70" s="1000" t="s">
        <v>553</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33.75" customHeight="1">
      <c r="A71" s="214">
        <v>4</v>
      </c>
      <c r="B71" s="1007" t="s">
        <v>546</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553</v>
      </c>
      <c r="AL71" s="1000"/>
      <c r="AM71" s="1000"/>
      <c r="AN71" s="1000"/>
      <c r="AO71" s="1000"/>
      <c r="AP71" s="1000" t="s">
        <v>553</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33.75" customHeight="1">
      <c r="A72" s="214">
        <v>5</v>
      </c>
      <c r="B72" s="1007" t="s">
        <v>547</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7" t="s">
        <v>548</v>
      </c>
      <c r="C73" s="1004"/>
      <c r="D73" s="1004"/>
      <c r="E73" s="1004"/>
      <c r="F73" s="1004"/>
      <c r="G73" s="1004"/>
      <c r="H73" s="1004"/>
      <c r="I73" s="1004"/>
      <c r="J73" s="1004"/>
      <c r="K73" s="1004"/>
      <c r="L73" s="1004"/>
      <c r="M73" s="1004"/>
      <c r="N73" s="1004"/>
      <c r="O73" s="1004"/>
      <c r="P73" s="1005"/>
      <c r="Q73" s="1006">
        <v>543</v>
      </c>
      <c r="R73" s="1000"/>
      <c r="S73" s="1000"/>
      <c r="T73" s="1000"/>
      <c r="U73" s="1000"/>
      <c r="V73" s="1000">
        <v>489</v>
      </c>
      <c r="W73" s="1000"/>
      <c r="X73" s="1000"/>
      <c r="Y73" s="1000"/>
      <c r="Z73" s="1000"/>
      <c r="AA73" s="1000">
        <v>53</v>
      </c>
      <c r="AB73" s="1000"/>
      <c r="AC73" s="1000"/>
      <c r="AD73" s="1000"/>
      <c r="AE73" s="1000"/>
      <c r="AF73" s="1000">
        <v>53</v>
      </c>
      <c r="AG73" s="1000"/>
      <c r="AH73" s="1000"/>
      <c r="AI73" s="1000"/>
      <c r="AJ73" s="1000"/>
      <c r="AK73" s="1000" t="s">
        <v>554</v>
      </c>
      <c r="AL73" s="1000"/>
      <c r="AM73" s="1000"/>
      <c r="AN73" s="1000"/>
      <c r="AO73" s="1000"/>
      <c r="AP73" s="1000">
        <v>348</v>
      </c>
      <c r="AQ73" s="1000"/>
      <c r="AR73" s="1000"/>
      <c r="AS73" s="1000"/>
      <c r="AT73" s="1000"/>
      <c r="AU73" s="1000">
        <v>74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1452</v>
      </c>
      <c r="R74" s="1000"/>
      <c r="S74" s="1000"/>
      <c r="T74" s="1000"/>
      <c r="U74" s="1000"/>
      <c r="V74" s="1000">
        <v>1391</v>
      </c>
      <c r="W74" s="1000"/>
      <c r="X74" s="1000"/>
      <c r="Y74" s="1000"/>
      <c r="Z74" s="1000"/>
      <c r="AA74" s="1000">
        <v>61</v>
      </c>
      <c r="AB74" s="1000"/>
      <c r="AC74" s="1000"/>
      <c r="AD74" s="1000"/>
      <c r="AE74" s="1000"/>
      <c r="AF74" s="1000">
        <v>61</v>
      </c>
      <c r="AG74" s="1000"/>
      <c r="AH74" s="1000"/>
      <c r="AI74" s="1000"/>
      <c r="AJ74" s="1000"/>
      <c r="AK74" s="1000">
        <v>7</v>
      </c>
      <c r="AL74" s="1000"/>
      <c r="AM74" s="1000"/>
      <c r="AN74" s="1000"/>
      <c r="AO74" s="1000"/>
      <c r="AP74" s="1000">
        <v>196</v>
      </c>
      <c r="AQ74" s="1000"/>
      <c r="AR74" s="1000"/>
      <c r="AS74" s="1000"/>
      <c r="AT74" s="1000"/>
      <c r="AU74" s="1000">
        <v>136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33.75" customHeight="1">
      <c r="A75" s="214">
        <v>8</v>
      </c>
      <c r="B75" s="1007" t="s">
        <v>550</v>
      </c>
      <c r="C75" s="1004"/>
      <c r="D75" s="1004"/>
      <c r="E75" s="1004"/>
      <c r="F75" s="1004"/>
      <c r="G75" s="1004"/>
      <c r="H75" s="1004"/>
      <c r="I75" s="1004"/>
      <c r="J75" s="1004"/>
      <c r="K75" s="1004"/>
      <c r="L75" s="1004"/>
      <c r="M75" s="1004"/>
      <c r="N75" s="1004"/>
      <c r="O75" s="1004"/>
      <c r="P75" s="1005"/>
      <c r="Q75" s="1008">
        <v>4180</v>
      </c>
      <c r="R75" s="1009"/>
      <c r="S75" s="1009"/>
      <c r="T75" s="1009"/>
      <c r="U75" s="1010"/>
      <c r="V75" s="1011">
        <v>4136</v>
      </c>
      <c r="W75" s="1009"/>
      <c r="X75" s="1009"/>
      <c r="Y75" s="1009"/>
      <c r="Z75" s="1010"/>
      <c r="AA75" s="1011">
        <v>44</v>
      </c>
      <c r="AB75" s="1009"/>
      <c r="AC75" s="1009"/>
      <c r="AD75" s="1009"/>
      <c r="AE75" s="1010"/>
      <c r="AF75" s="1011">
        <v>44</v>
      </c>
      <c r="AG75" s="1009"/>
      <c r="AH75" s="1009"/>
      <c r="AI75" s="1009"/>
      <c r="AJ75" s="1010"/>
      <c r="AK75" s="1011">
        <v>89</v>
      </c>
      <c r="AL75" s="1009"/>
      <c r="AM75" s="1009"/>
      <c r="AN75" s="1009"/>
      <c r="AO75" s="1010"/>
      <c r="AP75" s="1011">
        <v>1954</v>
      </c>
      <c r="AQ75" s="1009"/>
      <c r="AR75" s="1009"/>
      <c r="AS75" s="1009"/>
      <c r="AT75" s="1010"/>
      <c r="AU75" s="1011">
        <v>524</v>
      </c>
      <c r="AV75" s="1009"/>
      <c r="AW75" s="1009"/>
      <c r="AX75" s="1009"/>
      <c r="AY75" s="101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33.75" customHeight="1">
      <c r="A76" s="214">
        <v>9</v>
      </c>
      <c r="B76" s="1007" t="s">
        <v>551</v>
      </c>
      <c r="C76" s="1004"/>
      <c r="D76" s="1004"/>
      <c r="E76" s="1004"/>
      <c r="F76" s="1004"/>
      <c r="G76" s="1004"/>
      <c r="H76" s="1004"/>
      <c r="I76" s="1004"/>
      <c r="J76" s="1004"/>
      <c r="K76" s="1004"/>
      <c r="L76" s="1004"/>
      <c r="M76" s="1004"/>
      <c r="N76" s="1004"/>
      <c r="O76" s="1004"/>
      <c r="P76" s="1005"/>
      <c r="Q76" s="1008">
        <v>121</v>
      </c>
      <c r="R76" s="1009"/>
      <c r="S76" s="1009"/>
      <c r="T76" s="1009"/>
      <c r="U76" s="1010"/>
      <c r="V76" s="1011">
        <v>121</v>
      </c>
      <c r="W76" s="1009"/>
      <c r="X76" s="1009"/>
      <c r="Y76" s="1009"/>
      <c r="Z76" s="1010"/>
      <c r="AA76" s="1011" t="s">
        <v>553</v>
      </c>
      <c r="AB76" s="1009"/>
      <c r="AC76" s="1009"/>
      <c r="AD76" s="1009"/>
      <c r="AE76" s="1010"/>
      <c r="AF76" s="1011" t="s">
        <v>554</v>
      </c>
      <c r="AG76" s="1009"/>
      <c r="AH76" s="1009"/>
      <c r="AI76" s="1009"/>
      <c r="AJ76" s="1010"/>
      <c r="AK76" s="1011">
        <v>37</v>
      </c>
      <c r="AL76" s="1009"/>
      <c r="AM76" s="1009"/>
      <c r="AN76" s="1009"/>
      <c r="AO76" s="1010"/>
      <c r="AP76" s="1011" t="s">
        <v>553</v>
      </c>
      <c r="AQ76" s="1009"/>
      <c r="AR76" s="1009"/>
      <c r="AS76" s="1009"/>
      <c r="AT76" s="1010"/>
      <c r="AU76" s="1011" t="s">
        <v>553</v>
      </c>
      <c r="AV76" s="1009"/>
      <c r="AW76" s="1009"/>
      <c r="AX76" s="1009"/>
      <c r="AY76" s="101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33.75" customHeight="1">
      <c r="A77" s="214">
        <v>10</v>
      </c>
      <c r="B77" s="1007" t="s">
        <v>552</v>
      </c>
      <c r="C77" s="1004"/>
      <c r="D77" s="1004"/>
      <c r="E77" s="1004"/>
      <c r="F77" s="1004"/>
      <c r="G77" s="1004"/>
      <c r="H77" s="1004"/>
      <c r="I77" s="1004"/>
      <c r="J77" s="1004"/>
      <c r="K77" s="1004"/>
      <c r="L77" s="1004"/>
      <c r="M77" s="1004"/>
      <c r="N77" s="1004"/>
      <c r="O77" s="1004"/>
      <c r="P77" s="1005"/>
      <c r="Q77" s="1008">
        <v>12</v>
      </c>
      <c r="R77" s="1009"/>
      <c r="S77" s="1009"/>
      <c r="T77" s="1009"/>
      <c r="U77" s="1010"/>
      <c r="V77" s="1011">
        <v>11</v>
      </c>
      <c r="W77" s="1009"/>
      <c r="X77" s="1009"/>
      <c r="Y77" s="1009"/>
      <c r="Z77" s="1010"/>
      <c r="AA77" s="1011">
        <v>1</v>
      </c>
      <c r="AB77" s="1009"/>
      <c r="AC77" s="1009"/>
      <c r="AD77" s="1009"/>
      <c r="AE77" s="1010"/>
      <c r="AF77" s="1011">
        <v>1</v>
      </c>
      <c r="AG77" s="1009"/>
      <c r="AH77" s="1009"/>
      <c r="AI77" s="1009"/>
      <c r="AJ77" s="1010"/>
      <c r="AK77" s="1011">
        <v>2</v>
      </c>
      <c r="AL77" s="1009"/>
      <c r="AM77" s="1009"/>
      <c r="AN77" s="1009"/>
      <c r="AO77" s="1010"/>
      <c r="AP77" s="1011" t="s">
        <v>553</v>
      </c>
      <c r="AQ77" s="1009"/>
      <c r="AR77" s="1009"/>
      <c r="AS77" s="1009"/>
      <c r="AT77" s="1010"/>
      <c r="AU77" s="1011" t="s">
        <v>553</v>
      </c>
      <c r="AV77" s="1009"/>
      <c r="AW77" s="1009"/>
      <c r="AX77" s="1009"/>
      <c r="AY77" s="101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6833</v>
      </c>
      <c r="AG88" s="988"/>
      <c r="AH88" s="988"/>
      <c r="AI88" s="988"/>
      <c r="AJ88" s="988"/>
      <c r="AK88" s="992"/>
      <c r="AL88" s="992"/>
      <c r="AM88" s="992"/>
      <c r="AN88" s="992"/>
      <c r="AO88" s="992"/>
      <c r="AP88" s="988">
        <v>2497</v>
      </c>
      <c r="AQ88" s="988"/>
      <c r="AR88" s="988"/>
      <c r="AS88" s="988"/>
      <c r="AT88" s="988"/>
      <c r="AU88" s="988">
        <v>734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v>8</v>
      </c>
      <c r="CX102" s="980"/>
      <c r="CY102" s="980"/>
      <c r="CZ102" s="980"/>
      <c r="DA102" s="981"/>
      <c r="DB102" s="979" t="s">
        <v>561</v>
      </c>
      <c r="DC102" s="980"/>
      <c r="DD102" s="980"/>
      <c r="DE102" s="980"/>
      <c r="DF102" s="981"/>
      <c r="DG102" s="979" t="s">
        <v>562</v>
      </c>
      <c r="DH102" s="980"/>
      <c r="DI102" s="980"/>
      <c r="DJ102" s="980"/>
      <c r="DK102" s="981"/>
      <c r="DL102" s="979" t="s">
        <v>563</v>
      </c>
      <c r="DM102" s="980"/>
      <c r="DN102" s="980"/>
      <c r="DO102" s="980"/>
      <c r="DP102" s="981"/>
      <c r="DQ102" s="979" t="s">
        <v>563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1521071</v>
      </c>
      <c r="AB110" s="916"/>
      <c r="AC110" s="916"/>
      <c r="AD110" s="916"/>
      <c r="AE110" s="917"/>
      <c r="AF110" s="918">
        <v>1613904</v>
      </c>
      <c r="AG110" s="916"/>
      <c r="AH110" s="916"/>
      <c r="AI110" s="916"/>
      <c r="AJ110" s="917"/>
      <c r="AK110" s="918">
        <v>1793045</v>
      </c>
      <c r="AL110" s="916"/>
      <c r="AM110" s="916"/>
      <c r="AN110" s="916"/>
      <c r="AO110" s="917"/>
      <c r="AP110" s="919">
        <v>16.2</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20460177</v>
      </c>
      <c r="BR110" s="863"/>
      <c r="BS110" s="863"/>
      <c r="BT110" s="863"/>
      <c r="BU110" s="863"/>
      <c r="BV110" s="863">
        <v>24348476</v>
      </c>
      <c r="BW110" s="863"/>
      <c r="BX110" s="863"/>
      <c r="BY110" s="863"/>
      <c r="BZ110" s="863"/>
      <c r="CA110" s="863">
        <v>25125727</v>
      </c>
      <c r="CB110" s="863"/>
      <c r="CC110" s="863"/>
      <c r="CD110" s="863"/>
      <c r="CE110" s="863"/>
      <c r="CF110" s="887">
        <v>226.7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112637</v>
      </c>
      <c r="BR111" s="835"/>
      <c r="BS111" s="835"/>
      <c r="BT111" s="835"/>
      <c r="BU111" s="835"/>
      <c r="BV111" s="835">
        <v>61644</v>
      </c>
      <c r="BW111" s="835"/>
      <c r="BX111" s="835"/>
      <c r="BY111" s="835"/>
      <c r="BZ111" s="835"/>
      <c r="CA111" s="835">
        <v>26493</v>
      </c>
      <c r="CB111" s="835"/>
      <c r="CC111" s="835"/>
      <c r="CD111" s="835"/>
      <c r="CE111" s="835"/>
      <c r="CF111" s="896">
        <v>0.2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15243829</v>
      </c>
      <c r="BR112" s="835"/>
      <c r="BS112" s="835"/>
      <c r="BT112" s="835"/>
      <c r="BU112" s="835"/>
      <c r="BV112" s="835">
        <v>14341778</v>
      </c>
      <c r="BW112" s="835"/>
      <c r="BX112" s="835"/>
      <c r="BY112" s="835"/>
      <c r="BZ112" s="835"/>
      <c r="CA112" s="835">
        <v>13983283</v>
      </c>
      <c r="CB112" s="835"/>
      <c r="CC112" s="835"/>
      <c r="CD112" s="835"/>
      <c r="CE112" s="835"/>
      <c r="CF112" s="896">
        <v>126.2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57740</v>
      </c>
      <c r="DH112" s="835"/>
      <c r="DI112" s="835"/>
      <c r="DJ112" s="835"/>
      <c r="DK112" s="835"/>
      <c r="DL112" s="835">
        <v>26779</v>
      </c>
      <c r="DM112" s="835"/>
      <c r="DN112" s="835"/>
      <c r="DO112" s="835"/>
      <c r="DP112" s="835"/>
      <c r="DQ112" s="835">
        <v>8164</v>
      </c>
      <c r="DR112" s="835"/>
      <c r="DS112" s="835"/>
      <c r="DT112" s="835"/>
      <c r="DU112" s="835"/>
      <c r="DV112" s="812">
        <v>0.1</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944405</v>
      </c>
      <c r="AB113" s="944"/>
      <c r="AC113" s="944"/>
      <c r="AD113" s="944"/>
      <c r="AE113" s="945"/>
      <c r="AF113" s="946">
        <v>942383</v>
      </c>
      <c r="AG113" s="944"/>
      <c r="AH113" s="944"/>
      <c r="AI113" s="944"/>
      <c r="AJ113" s="945"/>
      <c r="AK113" s="946">
        <v>958321</v>
      </c>
      <c r="AL113" s="944"/>
      <c r="AM113" s="944"/>
      <c r="AN113" s="944"/>
      <c r="AO113" s="945"/>
      <c r="AP113" s="947">
        <v>8.6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756142</v>
      </c>
      <c r="BR113" s="835"/>
      <c r="BS113" s="835"/>
      <c r="BT113" s="835"/>
      <c r="BU113" s="835"/>
      <c r="BV113" s="835">
        <v>750420</v>
      </c>
      <c r="BW113" s="835"/>
      <c r="BX113" s="835"/>
      <c r="BY113" s="835"/>
      <c r="BZ113" s="835"/>
      <c r="CA113" s="835">
        <v>733899</v>
      </c>
      <c r="CB113" s="835"/>
      <c r="CC113" s="835"/>
      <c r="CD113" s="835"/>
      <c r="CE113" s="835"/>
      <c r="CF113" s="896">
        <v>6.6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94196</v>
      </c>
      <c r="AB114" s="798"/>
      <c r="AC114" s="798"/>
      <c r="AD114" s="798"/>
      <c r="AE114" s="799"/>
      <c r="AF114" s="800">
        <v>116117</v>
      </c>
      <c r="AG114" s="798"/>
      <c r="AH114" s="798"/>
      <c r="AI114" s="798"/>
      <c r="AJ114" s="799"/>
      <c r="AK114" s="800">
        <v>121896</v>
      </c>
      <c r="AL114" s="798"/>
      <c r="AM114" s="798"/>
      <c r="AN114" s="798"/>
      <c r="AO114" s="799"/>
      <c r="AP114" s="845">
        <v>1.1000000000000001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4008759</v>
      </c>
      <c r="BR114" s="835"/>
      <c r="BS114" s="835"/>
      <c r="BT114" s="835"/>
      <c r="BU114" s="835"/>
      <c r="BV114" s="835">
        <v>3971399</v>
      </c>
      <c r="BW114" s="835"/>
      <c r="BX114" s="835"/>
      <c r="BY114" s="835"/>
      <c r="BZ114" s="835"/>
      <c r="CA114" s="835">
        <v>3897379</v>
      </c>
      <c r="CB114" s="835"/>
      <c r="CC114" s="835"/>
      <c r="CD114" s="835"/>
      <c r="CE114" s="835"/>
      <c r="CF114" s="896">
        <v>35.200000000000003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73707</v>
      </c>
      <c r="AB115" s="944"/>
      <c r="AC115" s="944"/>
      <c r="AD115" s="944"/>
      <c r="AE115" s="945"/>
      <c r="AF115" s="946">
        <v>52912</v>
      </c>
      <c r="AG115" s="944"/>
      <c r="AH115" s="944"/>
      <c r="AI115" s="944"/>
      <c r="AJ115" s="945"/>
      <c r="AK115" s="946">
        <v>36321</v>
      </c>
      <c r="AL115" s="944"/>
      <c r="AM115" s="944"/>
      <c r="AN115" s="944"/>
      <c r="AO115" s="945"/>
      <c r="AP115" s="947">
        <v>0.3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2411</v>
      </c>
      <c r="BR115" s="835"/>
      <c r="BS115" s="835"/>
      <c r="BT115" s="835"/>
      <c r="BU115" s="835"/>
      <c r="BV115" s="835">
        <v>2732</v>
      </c>
      <c r="BW115" s="835"/>
      <c r="BX115" s="835"/>
      <c r="BY115" s="835"/>
      <c r="BZ115" s="835"/>
      <c r="CA115" s="835">
        <v>2795</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2633379</v>
      </c>
      <c r="AB117" s="930"/>
      <c r="AC117" s="930"/>
      <c r="AD117" s="930"/>
      <c r="AE117" s="931"/>
      <c r="AF117" s="932">
        <v>2725316</v>
      </c>
      <c r="AG117" s="930"/>
      <c r="AH117" s="930"/>
      <c r="AI117" s="930"/>
      <c r="AJ117" s="931"/>
      <c r="AK117" s="932">
        <v>2909583</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40583955</v>
      </c>
      <c r="BR119" s="866"/>
      <c r="BS119" s="866"/>
      <c r="BT119" s="866"/>
      <c r="BU119" s="866"/>
      <c r="BV119" s="866">
        <v>43476449</v>
      </c>
      <c r="BW119" s="866"/>
      <c r="BX119" s="866"/>
      <c r="BY119" s="866"/>
      <c r="BZ119" s="866"/>
      <c r="CA119" s="866">
        <v>43769576</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54897</v>
      </c>
      <c r="DH119" s="781"/>
      <c r="DI119" s="781"/>
      <c r="DJ119" s="781"/>
      <c r="DK119" s="782"/>
      <c r="DL119" s="783">
        <v>34865</v>
      </c>
      <c r="DM119" s="781"/>
      <c r="DN119" s="781"/>
      <c r="DO119" s="781"/>
      <c r="DP119" s="782"/>
      <c r="DQ119" s="783">
        <v>18329</v>
      </c>
      <c r="DR119" s="781"/>
      <c r="DS119" s="781"/>
      <c r="DT119" s="781"/>
      <c r="DU119" s="782"/>
      <c r="DV119" s="869">
        <v>0.2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13576518</v>
      </c>
      <c r="BR120" s="863"/>
      <c r="BS120" s="863"/>
      <c r="BT120" s="863"/>
      <c r="BU120" s="863"/>
      <c r="BV120" s="863">
        <v>14104428</v>
      </c>
      <c r="BW120" s="863"/>
      <c r="BX120" s="863"/>
      <c r="BY120" s="863"/>
      <c r="BZ120" s="863"/>
      <c r="CA120" s="863">
        <v>14463620</v>
      </c>
      <c r="CB120" s="863"/>
      <c r="CC120" s="863"/>
      <c r="CD120" s="863"/>
      <c r="CE120" s="863"/>
      <c r="CF120" s="887">
        <v>130.5</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12472383</v>
      </c>
      <c r="DH120" s="863"/>
      <c r="DI120" s="863"/>
      <c r="DJ120" s="863"/>
      <c r="DK120" s="863"/>
      <c r="DL120" s="863">
        <v>12038080</v>
      </c>
      <c r="DM120" s="863"/>
      <c r="DN120" s="863"/>
      <c r="DO120" s="863"/>
      <c r="DP120" s="863"/>
      <c r="DQ120" s="863">
        <v>11855881</v>
      </c>
      <c r="DR120" s="863"/>
      <c r="DS120" s="863"/>
      <c r="DT120" s="863"/>
      <c r="DU120" s="863"/>
      <c r="DV120" s="864">
        <v>107</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48344</v>
      </c>
      <c r="AB121" s="798"/>
      <c r="AC121" s="798"/>
      <c r="AD121" s="798"/>
      <c r="AE121" s="799"/>
      <c r="AF121" s="800">
        <v>32443</v>
      </c>
      <c r="AG121" s="798"/>
      <c r="AH121" s="798"/>
      <c r="AI121" s="798"/>
      <c r="AJ121" s="799"/>
      <c r="AK121" s="800">
        <v>19268</v>
      </c>
      <c r="AL121" s="798"/>
      <c r="AM121" s="798"/>
      <c r="AN121" s="798"/>
      <c r="AO121" s="799"/>
      <c r="AP121" s="845">
        <v>0.2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298706</v>
      </c>
      <c r="BR121" s="835"/>
      <c r="BS121" s="835"/>
      <c r="BT121" s="835"/>
      <c r="BU121" s="835"/>
      <c r="BV121" s="835">
        <v>293772</v>
      </c>
      <c r="BW121" s="835"/>
      <c r="BX121" s="835"/>
      <c r="BY121" s="835"/>
      <c r="BZ121" s="835"/>
      <c r="CA121" s="835">
        <v>283058</v>
      </c>
      <c r="CB121" s="835"/>
      <c r="CC121" s="835"/>
      <c r="CD121" s="835"/>
      <c r="CE121" s="835"/>
      <c r="CF121" s="896">
        <v>2.6</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2644917</v>
      </c>
      <c r="DH121" s="835"/>
      <c r="DI121" s="835"/>
      <c r="DJ121" s="835"/>
      <c r="DK121" s="835"/>
      <c r="DL121" s="835">
        <v>2169752</v>
      </c>
      <c r="DM121" s="835"/>
      <c r="DN121" s="835"/>
      <c r="DO121" s="835"/>
      <c r="DP121" s="835"/>
      <c r="DQ121" s="835">
        <v>1998370</v>
      </c>
      <c r="DR121" s="835"/>
      <c r="DS121" s="835"/>
      <c r="DT121" s="835"/>
      <c r="DU121" s="835"/>
      <c r="DV121" s="812">
        <v>18</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24077061</v>
      </c>
      <c r="BR122" s="866"/>
      <c r="BS122" s="866"/>
      <c r="BT122" s="866"/>
      <c r="BU122" s="866"/>
      <c r="BV122" s="866">
        <v>26598144</v>
      </c>
      <c r="BW122" s="866"/>
      <c r="BX122" s="866"/>
      <c r="BY122" s="866"/>
      <c r="BZ122" s="866"/>
      <c r="CA122" s="866">
        <v>26911232</v>
      </c>
      <c r="CB122" s="866"/>
      <c r="CC122" s="866"/>
      <c r="CD122" s="866"/>
      <c r="CE122" s="866"/>
      <c r="CF122" s="867">
        <v>242.9</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126529</v>
      </c>
      <c r="DH122" s="835"/>
      <c r="DI122" s="835"/>
      <c r="DJ122" s="835"/>
      <c r="DK122" s="835"/>
      <c r="DL122" s="835">
        <v>133946</v>
      </c>
      <c r="DM122" s="835"/>
      <c r="DN122" s="835"/>
      <c r="DO122" s="835"/>
      <c r="DP122" s="835"/>
      <c r="DQ122" s="835">
        <v>129032</v>
      </c>
      <c r="DR122" s="835"/>
      <c r="DS122" s="835"/>
      <c r="DT122" s="835"/>
      <c r="DU122" s="835"/>
      <c r="DV122" s="812">
        <v>1.2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37952285</v>
      </c>
      <c r="BR123" s="854"/>
      <c r="BS123" s="854"/>
      <c r="BT123" s="854"/>
      <c r="BU123" s="854"/>
      <c r="BV123" s="854">
        <v>40996344</v>
      </c>
      <c r="BW123" s="854"/>
      <c r="BX123" s="854"/>
      <c r="BY123" s="854"/>
      <c r="BZ123" s="854"/>
      <c r="CA123" s="854">
        <v>41657910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22.8</v>
      </c>
      <c r="BR124" s="852"/>
      <c r="BS124" s="852"/>
      <c r="BT124" s="852"/>
      <c r="BU124" s="852"/>
      <c r="BV124" s="852">
        <v>21.6</v>
      </c>
      <c r="BW124" s="852"/>
      <c r="BX124" s="852"/>
      <c r="BY124" s="852"/>
      <c r="BZ124" s="852"/>
      <c r="CA124" s="852">
        <v>19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25363</v>
      </c>
      <c r="AB126" s="798"/>
      <c r="AC126" s="798"/>
      <c r="AD126" s="798"/>
      <c r="AE126" s="799"/>
      <c r="AF126" s="800">
        <v>20469</v>
      </c>
      <c r="AG126" s="798"/>
      <c r="AH126" s="798"/>
      <c r="AI126" s="798"/>
      <c r="AJ126" s="799"/>
      <c r="AK126" s="800">
        <v>17053</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63751</v>
      </c>
      <c r="AB128" s="819"/>
      <c r="AC128" s="819"/>
      <c r="AD128" s="819"/>
      <c r="AE128" s="820"/>
      <c r="AF128" s="821">
        <v>63006</v>
      </c>
      <c r="AG128" s="819"/>
      <c r="AH128" s="819"/>
      <c r="AI128" s="819"/>
      <c r="AJ128" s="820"/>
      <c r="AK128" s="821">
        <v>65493</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2411</v>
      </c>
      <c r="DH128" s="809"/>
      <c r="DI128" s="809"/>
      <c r="DJ128" s="809"/>
      <c r="DK128" s="809"/>
      <c r="DL128" s="809">
        <v>2732</v>
      </c>
      <c r="DM128" s="809"/>
      <c r="DN128" s="809"/>
      <c r="DO128" s="809"/>
      <c r="DP128" s="809"/>
      <c r="DQ128" s="809">
        <v>2795</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13342450</v>
      </c>
      <c r="AB129" s="798"/>
      <c r="AC129" s="798"/>
      <c r="AD129" s="798"/>
      <c r="AE129" s="799"/>
      <c r="AF129" s="800">
        <v>13307438</v>
      </c>
      <c r="AG129" s="798"/>
      <c r="AH129" s="798"/>
      <c r="AI129" s="798"/>
      <c r="AJ129" s="799"/>
      <c r="AK129" s="800">
        <v>13087166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1848477</v>
      </c>
      <c r="AB130" s="798"/>
      <c r="AC130" s="798"/>
      <c r="AD130" s="798"/>
      <c r="AE130" s="799"/>
      <c r="AF130" s="800">
        <v>1876142</v>
      </c>
      <c r="AG130" s="798"/>
      <c r="AH130" s="798"/>
      <c r="AI130" s="798"/>
      <c r="AJ130" s="799"/>
      <c r="AK130" s="800">
        <v>2005813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11493973</v>
      </c>
      <c r="AB131" s="781"/>
      <c r="AC131" s="781"/>
      <c r="AD131" s="781"/>
      <c r="AE131" s="782"/>
      <c r="AF131" s="783">
        <v>11431296</v>
      </c>
      <c r="AG131" s="781"/>
      <c r="AH131" s="781"/>
      <c r="AI131" s="781"/>
      <c r="AJ131" s="782"/>
      <c r="AK131" s="783">
        <v>11081353</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6.2741664699999999</v>
      </c>
      <c r="AB132" s="761"/>
      <c r="AC132" s="761"/>
      <c r="AD132" s="761"/>
      <c r="AE132" s="762"/>
      <c r="AF132" s="763">
        <v>6.877330444</v>
      </c>
      <c r="AG132" s="761"/>
      <c r="AH132" s="761"/>
      <c r="AI132" s="761"/>
      <c r="AJ132" s="762"/>
      <c r="AK132" s="763">
        <v>7.5647531490000004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6.6</v>
      </c>
      <c r="AB133" s="740"/>
      <c r="AC133" s="740"/>
      <c r="AD133" s="740"/>
      <c r="AE133" s="741"/>
      <c r="AF133" s="739">
        <v>6.5</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3" t="s">
        <v>473</v>
      </c>
      <c r="L7" s="256"/>
      <c r="M7" s="257" t="s">
        <v>474</v>
      </c>
      <c r="N7" s="258"/>
    </row>
    <row r="8" spans="1:16">
      <c r="A8" s="250"/>
      <c r="B8" s="246"/>
      <c r="C8" s="246"/>
      <c r="D8" s="246"/>
      <c r="E8" s="246"/>
      <c r="F8" s="246"/>
      <c r="G8" s="259"/>
      <c r="H8" s="260"/>
      <c r="I8" s="260"/>
      <c r="J8" s="261"/>
      <c r="K8" s="1154"/>
      <c r="L8" s="262" t="s">
        <v>475</v>
      </c>
      <c r="M8" s="263" t="s">
        <v>476</v>
      </c>
      <c r="N8" s="264" t="s">
        <v>477</v>
      </c>
    </row>
    <row r="9" spans="1:16">
      <c r="A9" s="250"/>
      <c r="B9" s="246"/>
      <c r="C9" s="246"/>
      <c r="D9" s="246"/>
      <c r="E9" s="246"/>
      <c r="F9" s="246"/>
      <c r="G9" s="1167" t="s">
        <v>478</v>
      </c>
      <c r="H9" s="1168"/>
      <c r="I9" s="1168"/>
      <c r="J9" s="1169"/>
      <c r="K9" s="265">
        <v>3280240</v>
      </c>
      <c r="L9" s="266">
        <v>76432</v>
      </c>
      <c r="M9" s="267">
        <v>83477</v>
      </c>
      <c r="N9" s="268">
        <v>-8.4</v>
      </c>
    </row>
    <row r="10" spans="1:16">
      <c r="A10" s="250"/>
      <c r="B10" s="246"/>
      <c r="C10" s="246"/>
      <c r="D10" s="246"/>
      <c r="E10" s="246"/>
      <c r="F10" s="246"/>
      <c r="G10" s="1167" t="s">
        <v>479</v>
      </c>
      <c r="H10" s="1168"/>
      <c r="I10" s="1168"/>
      <c r="J10" s="1169"/>
      <c r="K10" s="269">
        <v>5084</v>
      </c>
      <c r="L10" s="270">
        <v>118</v>
      </c>
      <c r="M10" s="271">
        <v>6313</v>
      </c>
      <c r="N10" s="272">
        <v>-98.1</v>
      </c>
    </row>
    <row r="11" spans="1:16" ht="13.5" customHeight="1">
      <c r="A11" s="250"/>
      <c r="B11" s="246"/>
      <c r="C11" s="246"/>
      <c r="D11" s="246"/>
      <c r="E11" s="246"/>
      <c r="F11" s="246"/>
      <c r="G11" s="1167" t="s">
        <v>480</v>
      </c>
      <c r="H11" s="1168"/>
      <c r="I11" s="1168"/>
      <c r="J11" s="1169"/>
      <c r="K11" s="269">
        <v>826259</v>
      </c>
      <c r="L11" s="270">
        <v>19252</v>
      </c>
      <c r="M11" s="271">
        <v>8598</v>
      </c>
      <c r="N11" s="272">
        <v>123.9</v>
      </c>
    </row>
    <row r="12" spans="1:16" ht="13.5" customHeight="1">
      <c r="A12" s="250"/>
      <c r="B12" s="246"/>
      <c r="C12" s="246"/>
      <c r="D12" s="246"/>
      <c r="E12" s="246"/>
      <c r="F12" s="246"/>
      <c r="G12" s="1167" t="s">
        <v>481</v>
      </c>
      <c r="H12" s="1168"/>
      <c r="I12" s="1168"/>
      <c r="J12" s="1169"/>
      <c r="K12" s="269">
        <v>27496</v>
      </c>
      <c r="L12" s="270">
        <v>641</v>
      </c>
      <c r="M12" s="271">
        <v>1600</v>
      </c>
      <c r="N12" s="272">
        <v>-59.9</v>
      </c>
    </row>
    <row r="13" spans="1:16" ht="13.5" customHeight="1">
      <c r="A13" s="250"/>
      <c r="B13" s="246"/>
      <c r="C13" s="246"/>
      <c r="D13" s="246"/>
      <c r="E13" s="246"/>
      <c r="F13" s="246"/>
      <c r="G13" s="1167" t="s">
        <v>482</v>
      </c>
      <c r="H13" s="1168"/>
      <c r="I13" s="1168"/>
      <c r="J13" s="1169"/>
      <c r="K13" s="269" t="s">
        <v>483</v>
      </c>
      <c r="L13" s="270" t="s">
        <v>483</v>
      </c>
      <c r="M13" s="271" t="s">
        <v>483</v>
      </c>
      <c r="N13" s="272" t="s">
        <v>483</v>
      </c>
    </row>
    <row r="14" spans="1:16" ht="13.5" customHeight="1">
      <c r="A14" s="250"/>
      <c r="B14" s="246"/>
      <c r="C14" s="246"/>
      <c r="D14" s="246"/>
      <c r="E14" s="246"/>
      <c r="F14" s="246"/>
      <c r="G14" s="1167" t="s">
        <v>484</v>
      </c>
      <c r="H14" s="1168"/>
      <c r="I14" s="1168"/>
      <c r="J14" s="1169"/>
      <c r="K14" s="269">
        <v>239135</v>
      </c>
      <c r="L14" s="270">
        <v>5572</v>
      </c>
      <c r="M14" s="271">
        <v>3683</v>
      </c>
      <c r="N14" s="272">
        <v>51.3</v>
      </c>
    </row>
    <row r="15" spans="1:16" ht="13.5" customHeight="1">
      <c r="A15" s="250"/>
      <c r="B15" s="246"/>
      <c r="C15" s="246"/>
      <c r="D15" s="246"/>
      <c r="E15" s="246"/>
      <c r="F15" s="246"/>
      <c r="G15" s="1167" t="s">
        <v>485</v>
      </c>
      <c r="H15" s="1168"/>
      <c r="I15" s="1168"/>
      <c r="J15" s="1169"/>
      <c r="K15" s="269">
        <v>53690</v>
      </c>
      <c r="L15" s="270">
        <v>1251</v>
      </c>
      <c r="M15" s="271">
        <v>1742</v>
      </c>
      <c r="N15" s="272">
        <v>-28.2</v>
      </c>
    </row>
    <row r="16" spans="1:16">
      <c r="A16" s="250"/>
      <c r="B16" s="246"/>
      <c r="C16" s="246"/>
      <c r="D16" s="246"/>
      <c r="E16" s="246"/>
      <c r="F16" s="246"/>
      <c r="G16" s="1170" t="s">
        <v>486</v>
      </c>
      <c r="H16" s="1171"/>
      <c r="I16" s="1171"/>
      <c r="J16" s="1172"/>
      <c r="K16" s="270">
        <v>-299757</v>
      </c>
      <c r="L16" s="270">
        <v>-6985</v>
      </c>
      <c r="M16" s="271">
        <v>-8939</v>
      </c>
      <c r="N16" s="272">
        <v>-21.9</v>
      </c>
    </row>
    <row r="17" spans="1:16">
      <c r="A17" s="250"/>
      <c r="B17" s="246"/>
      <c r="C17" s="246"/>
      <c r="D17" s="246"/>
      <c r="E17" s="246"/>
      <c r="F17" s="246"/>
      <c r="G17" s="1170" t="s">
        <v>171</v>
      </c>
      <c r="H17" s="1171"/>
      <c r="I17" s="1171"/>
      <c r="J17" s="1172"/>
      <c r="K17" s="270">
        <v>4132147</v>
      </c>
      <c r="L17" s="270">
        <v>96282</v>
      </c>
      <c r="M17" s="271">
        <v>96475</v>
      </c>
      <c r="N17" s="272">
        <v>-0.2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4" t="s">
        <v>491</v>
      </c>
      <c r="H21" s="1165"/>
      <c r="I21" s="1165"/>
      <c r="J21" s="1166"/>
      <c r="K21" s="282">
        <v>8.16</v>
      </c>
      <c r="L21" s="283">
        <v>9.61</v>
      </c>
      <c r="M21" s="284">
        <v>-1.45</v>
      </c>
      <c r="N21" s="251"/>
      <c r="O21" s="285"/>
      <c r="P21" s="281"/>
    </row>
    <row r="22" spans="1:16" s="286" customFormat="1">
      <c r="A22" s="281"/>
      <c r="B22" s="251"/>
      <c r="C22" s="251"/>
      <c r="D22" s="251"/>
      <c r="E22" s="251"/>
      <c r="F22" s="251"/>
      <c r="G22" s="1164" t="s">
        <v>492</v>
      </c>
      <c r="H22" s="1165"/>
      <c r="I22" s="1165"/>
      <c r="J22" s="1166"/>
      <c r="K22" s="287">
        <v>96.9</v>
      </c>
      <c r="L22" s="288">
        <v>97.6</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3" t="s">
        <v>473</v>
      </c>
      <c r="L30" s="256"/>
      <c r="M30" s="257" t="s">
        <v>474</v>
      </c>
      <c r="N30" s="258"/>
    </row>
    <row r="31" spans="1:16">
      <c r="A31" s="250"/>
      <c r="B31" s="246"/>
      <c r="C31" s="246"/>
      <c r="D31" s="246"/>
      <c r="E31" s="246"/>
      <c r="F31" s="246"/>
      <c r="G31" s="259"/>
      <c r="H31" s="260"/>
      <c r="I31" s="260"/>
      <c r="J31" s="261"/>
      <c r="K31" s="1154"/>
      <c r="L31" s="262" t="s">
        <v>475</v>
      </c>
      <c r="M31" s="263" t="s">
        <v>476</v>
      </c>
      <c r="N31" s="264" t="s">
        <v>477</v>
      </c>
    </row>
    <row r="32" spans="1:16" ht="27" customHeight="1">
      <c r="A32" s="250"/>
      <c r="B32" s="246"/>
      <c r="C32" s="246"/>
      <c r="D32" s="246"/>
      <c r="E32" s="246"/>
      <c r="F32" s="246"/>
      <c r="G32" s="1155" t="s">
        <v>496</v>
      </c>
      <c r="H32" s="1156"/>
      <c r="I32" s="1156"/>
      <c r="J32" s="1157"/>
      <c r="K32" s="296">
        <v>1793045</v>
      </c>
      <c r="L32" s="296">
        <v>41779</v>
      </c>
      <c r="M32" s="297">
        <v>62872</v>
      </c>
      <c r="N32" s="298">
        <v>-33.5</v>
      </c>
    </row>
    <row r="33" spans="1:16" ht="13.5" customHeight="1">
      <c r="A33" s="250"/>
      <c r="B33" s="246"/>
      <c r="C33" s="246"/>
      <c r="D33" s="246"/>
      <c r="E33" s="246"/>
      <c r="F33" s="246"/>
      <c r="G33" s="1155" t="s">
        <v>497</v>
      </c>
      <c r="H33" s="1156"/>
      <c r="I33" s="1156"/>
      <c r="J33" s="1157"/>
      <c r="K33" s="296" t="s">
        <v>483</v>
      </c>
      <c r="L33" s="296" t="s">
        <v>483</v>
      </c>
      <c r="M33" s="297" t="s">
        <v>483</v>
      </c>
      <c r="N33" s="298" t="s">
        <v>483</v>
      </c>
    </row>
    <row r="34" spans="1:16" ht="27" customHeight="1">
      <c r="A34" s="250"/>
      <c r="B34" s="246"/>
      <c r="C34" s="246"/>
      <c r="D34" s="246"/>
      <c r="E34" s="246"/>
      <c r="F34" s="246"/>
      <c r="G34" s="1155" t="s">
        <v>498</v>
      </c>
      <c r="H34" s="1156"/>
      <c r="I34" s="1156"/>
      <c r="J34" s="1157"/>
      <c r="K34" s="296" t="s">
        <v>483</v>
      </c>
      <c r="L34" s="296" t="s">
        <v>483</v>
      </c>
      <c r="M34" s="297">
        <v>20</v>
      </c>
      <c r="N34" s="298" t="s">
        <v>483</v>
      </c>
    </row>
    <row r="35" spans="1:16" ht="27" customHeight="1">
      <c r="A35" s="250"/>
      <c r="B35" s="246"/>
      <c r="C35" s="246"/>
      <c r="D35" s="246"/>
      <c r="E35" s="246"/>
      <c r="F35" s="246"/>
      <c r="G35" s="1155" t="s">
        <v>499</v>
      </c>
      <c r="H35" s="1156"/>
      <c r="I35" s="1156"/>
      <c r="J35" s="1157"/>
      <c r="K35" s="296">
        <v>958321</v>
      </c>
      <c r="L35" s="296">
        <v>22330</v>
      </c>
      <c r="M35" s="297">
        <v>17600</v>
      </c>
      <c r="N35" s="298">
        <v>26.9</v>
      </c>
    </row>
    <row r="36" spans="1:16" ht="27" customHeight="1">
      <c r="A36" s="250"/>
      <c r="B36" s="246"/>
      <c r="C36" s="246"/>
      <c r="D36" s="246"/>
      <c r="E36" s="246"/>
      <c r="F36" s="246"/>
      <c r="G36" s="1155" t="s">
        <v>500</v>
      </c>
      <c r="H36" s="1156"/>
      <c r="I36" s="1156"/>
      <c r="J36" s="1157"/>
      <c r="K36" s="296">
        <v>121896</v>
      </c>
      <c r="L36" s="296">
        <v>2840</v>
      </c>
      <c r="M36" s="297">
        <v>3568</v>
      </c>
      <c r="N36" s="298">
        <v>-20.399999999999999</v>
      </c>
    </row>
    <row r="37" spans="1:16" ht="13.5" customHeight="1">
      <c r="A37" s="250"/>
      <c r="B37" s="246"/>
      <c r="C37" s="246"/>
      <c r="D37" s="246"/>
      <c r="E37" s="246"/>
      <c r="F37" s="246"/>
      <c r="G37" s="1155" t="s">
        <v>501</v>
      </c>
      <c r="H37" s="1156"/>
      <c r="I37" s="1156"/>
      <c r="J37" s="1157"/>
      <c r="K37" s="296">
        <v>36321</v>
      </c>
      <c r="L37" s="296">
        <v>846</v>
      </c>
      <c r="M37" s="297">
        <v>1129</v>
      </c>
      <c r="N37" s="298">
        <v>-25.1</v>
      </c>
    </row>
    <row r="38" spans="1:16" ht="27" customHeight="1">
      <c r="A38" s="250"/>
      <c r="B38" s="246"/>
      <c r="C38" s="246"/>
      <c r="D38" s="246"/>
      <c r="E38" s="246"/>
      <c r="F38" s="246"/>
      <c r="G38" s="1158" t="s">
        <v>502</v>
      </c>
      <c r="H38" s="1159"/>
      <c r="I38" s="1159"/>
      <c r="J38" s="1160"/>
      <c r="K38" s="299" t="s">
        <v>483</v>
      </c>
      <c r="L38" s="299" t="s">
        <v>483</v>
      </c>
      <c r="M38" s="300">
        <v>2</v>
      </c>
      <c r="N38" s="301" t="s">
        <v>483</v>
      </c>
      <c r="O38" s="295"/>
    </row>
    <row r="39" spans="1:16">
      <c r="A39" s="250"/>
      <c r="B39" s="246"/>
      <c r="C39" s="246"/>
      <c r="D39" s="246"/>
      <c r="E39" s="246"/>
      <c r="F39" s="246"/>
      <c r="G39" s="1158" t="s">
        <v>503</v>
      </c>
      <c r="H39" s="1159"/>
      <c r="I39" s="1159"/>
      <c r="J39" s="1160"/>
      <c r="K39" s="302">
        <v>-65493</v>
      </c>
      <c r="L39" s="302">
        <v>-1526</v>
      </c>
      <c r="M39" s="303">
        <v>-3135</v>
      </c>
      <c r="N39" s="304">
        <v>-51.3</v>
      </c>
      <c r="O39" s="295"/>
    </row>
    <row r="40" spans="1:16" ht="27" customHeight="1">
      <c r="A40" s="250"/>
      <c r="B40" s="246"/>
      <c r="C40" s="246"/>
      <c r="D40" s="246"/>
      <c r="E40" s="246"/>
      <c r="F40" s="246"/>
      <c r="G40" s="1155" t="s">
        <v>504</v>
      </c>
      <c r="H40" s="1156"/>
      <c r="I40" s="1156"/>
      <c r="J40" s="1157"/>
      <c r="K40" s="302">
        <v>-2005813</v>
      </c>
      <c r="L40" s="302">
        <v>-46737</v>
      </c>
      <c r="M40" s="303">
        <v>-59327</v>
      </c>
      <c r="N40" s="304">
        <v>-21.2</v>
      </c>
      <c r="O40" s="295"/>
    </row>
    <row r="41" spans="1:16">
      <c r="A41" s="250"/>
      <c r="B41" s="246"/>
      <c r="C41" s="246"/>
      <c r="D41" s="246"/>
      <c r="E41" s="246"/>
      <c r="F41" s="246"/>
      <c r="G41" s="1161" t="s">
        <v>282</v>
      </c>
      <c r="H41" s="1162"/>
      <c r="I41" s="1162"/>
      <c r="J41" s="1163"/>
      <c r="K41" s="296">
        <v>838277</v>
      </c>
      <c r="L41" s="302">
        <v>19533</v>
      </c>
      <c r="M41" s="303">
        <v>22729</v>
      </c>
      <c r="N41" s="304">
        <v>-14.1</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8" t="s">
        <v>473</v>
      </c>
      <c r="J49" s="1150" t="s">
        <v>508</v>
      </c>
      <c r="K49" s="1151"/>
      <c r="L49" s="1151"/>
      <c r="M49" s="1151"/>
      <c r="N49" s="1152"/>
    </row>
    <row r="50" spans="1:14">
      <c r="A50" s="250"/>
      <c r="B50" s="246"/>
      <c r="C50" s="246"/>
      <c r="D50" s="246"/>
      <c r="E50" s="246"/>
      <c r="F50" s="246"/>
      <c r="G50" s="314"/>
      <c r="H50" s="315"/>
      <c r="I50" s="1149"/>
      <c r="J50" s="316" t="s">
        <v>509</v>
      </c>
      <c r="K50" s="317" t="s">
        <v>510</v>
      </c>
      <c r="L50" s="318" t="s">
        <v>511</v>
      </c>
      <c r="M50" s="319" t="s">
        <v>512</v>
      </c>
      <c r="N50" s="320" t="s">
        <v>513</v>
      </c>
    </row>
    <row r="51" spans="1:14">
      <c r="A51" s="250"/>
      <c r="B51" s="246"/>
      <c r="C51" s="246"/>
      <c r="D51" s="246"/>
      <c r="E51" s="246"/>
      <c r="F51" s="246"/>
      <c r="G51" s="312" t="s">
        <v>514</v>
      </c>
      <c r="H51" s="313"/>
      <c r="I51" s="321">
        <v>2461942</v>
      </c>
      <c r="J51" s="322">
        <v>54056</v>
      </c>
      <c r="K51" s="323">
        <v>36.6</v>
      </c>
      <c r="L51" s="324">
        <v>70489</v>
      </c>
      <c r="M51" s="325">
        <v>5.0999999999999996</v>
      </c>
      <c r="N51" s="326">
        <v>31.5</v>
      </c>
    </row>
    <row r="52" spans="1:14">
      <c r="A52" s="250"/>
      <c r="B52" s="246"/>
      <c r="C52" s="246"/>
      <c r="D52" s="246"/>
      <c r="E52" s="246"/>
      <c r="F52" s="246"/>
      <c r="G52" s="327"/>
      <c r="H52" s="328" t="s">
        <v>515</v>
      </c>
      <c r="I52" s="329">
        <v>1542044</v>
      </c>
      <c r="J52" s="330">
        <v>33858</v>
      </c>
      <c r="K52" s="331">
        <v>31.3</v>
      </c>
      <c r="L52" s="332">
        <v>37817</v>
      </c>
      <c r="M52" s="333">
        <v>1.8</v>
      </c>
      <c r="N52" s="334">
        <v>29.5</v>
      </c>
    </row>
    <row r="53" spans="1:14">
      <c r="A53" s="250"/>
      <c r="B53" s="246"/>
      <c r="C53" s="246"/>
      <c r="D53" s="246"/>
      <c r="E53" s="246"/>
      <c r="F53" s="246"/>
      <c r="G53" s="312" t="s">
        <v>516</v>
      </c>
      <c r="H53" s="313"/>
      <c r="I53" s="321">
        <v>2367536</v>
      </c>
      <c r="J53" s="322">
        <v>52767</v>
      </c>
      <c r="K53" s="323">
        <v>-2.4</v>
      </c>
      <c r="L53" s="324">
        <v>84389</v>
      </c>
      <c r="M53" s="325">
        <v>19.7</v>
      </c>
      <c r="N53" s="326">
        <v>-22.1</v>
      </c>
    </row>
    <row r="54" spans="1:14">
      <c r="A54" s="250"/>
      <c r="B54" s="246"/>
      <c r="C54" s="246"/>
      <c r="D54" s="246"/>
      <c r="E54" s="246"/>
      <c r="F54" s="246"/>
      <c r="G54" s="327"/>
      <c r="H54" s="328" t="s">
        <v>515</v>
      </c>
      <c r="I54" s="329">
        <v>1808427</v>
      </c>
      <c r="J54" s="330">
        <v>40305</v>
      </c>
      <c r="K54" s="331">
        <v>19</v>
      </c>
      <c r="L54" s="332">
        <v>44339</v>
      </c>
      <c r="M54" s="333">
        <v>17.2</v>
      </c>
      <c r="N54" s="334">
        <v>1.8</v>
      </c>
    </row>
    <row r="55" spans="1:14">
      <c r="A55" s="250"/>
      <c r="B55" s="246"/>
      <c r="C55" s="246"/>
      <c r="D55" s="246"/>
      <c r="E55" s="246"/>
      <c r="F55" s="246"/>
      <c r="G55" s="312" t="s">
        <v>517</v>
      </c>
      <c r="H55" s="313"/>
      <c r="I55" s="321">
        <v>4124474</v>
      </c>
      <c r="J55" s="322">
        <v>93225</v>
      </c>
      <c r="K55" s="323">
        <v>76.7</v>
      </c>
      <c r="L55" s="324">
        <v>83623</v>
      </c>
      <c r="M55" s="325">
        <v>-0.9</v>
      </c>
      <c r="N55" s="326">
        <v>77.599999999999994</v>
      </c>
    </row>
    <row r="56" spans="1:14">
      <c r="A56" s="250"/>
      <c r="B56" s="246"/>
      <c r="C56" s="246"/>
      <c r="D56" s="246"/>
      <c r="E56" s="246"/>
      <c r="F56" s="246"/>
      <c r="G56" s="327"/>
      <c r="H56" s="328" t="s">
        <v>515</v>
      </c>
      <c r="I56" s="329">
        <v>3085194</v>
      </c>
      <c r="J56" s="330">
        <v>69735</v>
      </c>
      <c r="K56" s="331">
        <v>73</v>
      </c>
      <c r="L56" s="332">
        <v>48787</v>
      </c>
      <c r="M56" s="333">
        <v>10</v>
      </c>
      <c r="N56" s="334">
        <v>63</v>
      </c>
    </row>
    <row r="57" spans="1:14">
      <c r="A57" s="250"/>
      <c r="B57" s="246"/>
      <c r="C57" s="246"/>
      <c r="D57" s="246"/>
      <c r="E57" s="246"/>
      <c r="F57" s="246"/>
      <c r="G57" s="312" t="s">
        <v>518</v>
      </c>
      <c r="H57" s="313"/>
      <c r="I57" s="321">
        <v>5966159</v>
      </c>
      <c r="J57" s="322">
        <v>136860</v>
      </c>
      <c r="K57" s="323">
        <v>46.8</v>
      </c>
      <c r="L57" s="324">
        <v>87974</v>
      </c>
      <c r="M57" s="325">
        <v>5.2</v>
      </c>
      <c r="N57" s="326">
        <v>41.6</v>
      </c>
    </row>
    <row r="58" spans="1:14">
      <c r="A58" s="250"/>
      <c r="B58" s="246"/>
      <c r="C58" s="246"/>
      <c r="D58" s="246"/>
      <c r="E58" s="246"/>
      <c r="F58" s="246"/>
      <c r="G58" s="327"/>
      <c r="H58" s="328" t="s">
        <v>515</v>
      </c>
      <c r="I58" s="329">
        <v>5422486</v>
      </c>
      <c r="J58" s="330">
        <v>124389</v>
      </c>
      <c r="K58" s="331">
        <v>78.400000000000006</v>
      </c>
      <c r="L58" s="332">
        <v>48183</v>
      </c>
      <c r="M58" s="333">
        <v>-1.2</v>
      </c>
      <c r="N58" s="334">
        <v>79.599999999999994</v>
      </c>
    </row>
    <row r="59" spans="1:14">
      <c r="A59" s="250"/>
      <c r="B59" s="246"/>
      <c r="C59" s="246"/>
      <c r="D59" s="246"/>
      <c r="E59" s="246"/>
      <c r="F59" s="246"/>
      <c r="G59" s="312" t="s">
        <v>519</v>
      </c>
      <c r="H59" s="313"/>
      <c r="I59" s="321">
        <v>2925000</v>
      </c>
      <c r="J59" s="322">
        <v>68155</v>
      </c>
      <c r="K59" s="323">
        <v>-50.2</v>
      </c>
      <c r="L59" s="324">
        <v>78864</v>
      </c>
      <c r="M59" s="325">
        <v>-10.4</v>
      </c>
      <c r="N59" s="326">
        <v>-39.799999999999997</v>
      </c>
    </row>
    <row r="60" spans="1:14">
      <c r="A60" s="250"/>
      <c r="B60" s="246"/>
      <c r="C60" s="246"/>
      <c r="D60" s="246"/>
      <c r="E60" s="246"/>
      <c r="F60" s="246"/>
      <c r="G60" s="327"/>
      <c r="H60" s="328" t="s">
        <v>515</v>
      </c>
      <c r="I60" s="335">
        <v>2396126</v>
      </c>
      <c r="J60" s="330">
        <v>55832</v>
      </c>
      <c r="K60" s="331">
        <v>-55.1</v>
      </c>
      <c r="L60" s="332">
        <v>46136</v>
      </c>
      <c r="M60" s="333">
        <v>-4.2</v>
      </c>
      <c r="N60" s="334">
        <v>-50.9</v>
      </c>
    </row>
    <row r="61" spans="1:14">
      <c r="A61" s="250"/>
      <c r="B61" s="246"/>
      <c r="C61" s="246"/>
      <c r="D61" s="246"/>
      <c r="E61" s="246"/>
      <c r="F61" s="246"/>
      <c r="G61" s="312" t="s">
        <v>520</v>
      </c>
      <c r="H61" s="336"/>
      <c r="I61" s="337">
        <v>3569022</v>
      </c>
      <c r="J61" s="338">
        <v>81013</v>
      </c>
      <c r="K61" s="339">
        <v>21.5</v>
      </c>
      <c r="L61" s="340">
        <v>81068</v>
      </c>
      <c r="M61" s="341">
        <v>3.7</v>
      </c>
      <c r="N61" s="326">
        <v>17.8</v>
      </c>
    </row>
    <row r="62" spans="1:14">
      <c r="A62" s="250"/>
      <c r="B62" s="246"/>
      <c r="C62" s="246"/>
      <c r="D62" s="246"/>
      <c r="E62" s="246"/>
      <c r="F62" s="246"/>
      <c r="G62" s="327"/>
      <c r="H62" s="328" t="s">
        <v>515</v>
      </c>
      <c r="I62" s="329">
        <v>2850855</v>
      </c>
      <c r="J62" s="330">
        <v>64824</v>
      </c>
      <c r="K62" s="331">
        <v>29.3</v>
      </c>
      <c r="L62" s="332">
        <v>45052</v>
      </c>
      <c r="M62" s="333">
        <v>4.7</v>
      </c>
      <c r="N62" s="334">
        <v>24.6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3" t="s">
        <v>3</v>
      </c>
      <c r="D47" s="1173"/>
      <c r="E47" s="1174"/>
      <c r="F47" s="11">
        <v>15.98</v>
      </c>
      <c r="G47" s="12">
        <v>23.31</v>
      </c>
      <c r="H47" s="12">
        <v>25.89</v>
      </c>
      <c r="I47" s="12">
        <v>28.77</v>
      </c>
      <c r="J47" s="13">
        <v>29.29</v>
      </c>
    </row>
    <row r="48" spans="2:10" ht="57.75" customHeight="1">
      <c r="B48" s="14"/>
      <c r="C48" s="1175" t="s">
        <v>4</v>
      </c>
      <c r="D48" s="1175"/>
      <c r="E48" s="1176"/>
      <c r="F48" s="15">
        <v>15.45</v>
      </c>
      <c r="G48" s="16">
        <v>6.09</v>
      </c>
      <c r="H48" s="16">
        <v>6.13</v>
      </c>
      <c r="I48" s="16">
        <v>7.11</v>
      </c>
      <c r="J48" s="17">
        <v>4.75</v>
      </c>
    </row>
    <row r="49" spans="2:10" ht="57.75" customHeight="1" thickBot="1">
      <c r="B49" s="18"/>
      <c r="C49" s="1177" t="s">
        <v>5</v>
      </c>
      <c r="D49" s="1177"/>
      <c r="E49" s="1178"/>
      <c r="F49" s="19">
        <v>8.89</v>
      </c>
      <c r="G49" s="20" t="s">
        <v>527</v>
      </c>
      <c r="H49" s="20">
        <v>2.5099999999999998</v>
      </c>
      <c r="I49" s="20">
        <v>3.77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2018-11-28T10:12:29Z</cp:lastPrinted>
  <dcterms:created xsi:type="dcterms:W3CDTF">2018-01-24T04:02:44Z</dcterms:created>
  <dcterms:modified xsi:type="dcterms:W3CDTF">2018-11-28T10:12:32Z</dcterms:modified>
  <cp:category/>
</cp:coreProperties>
</file>