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<sst xmlns="http://schemas.openxmlformats.org/spreadsheetml/2006/main" count="1036" uniqueCount="561">
  <si>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</si>
  <si>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</si>
  <si>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</si>
  <si>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</si>
  <si>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</si>
  <si>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</si>
  <si>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</si>
  <si>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</si>
  <si>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</si>
  <si>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</si>
  <si>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</si>
  <si>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</si>
  <si>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</si>
  <si>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</si>
  <si>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</si>
  <si>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</si>
  <si>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</si>
  <si>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</si>
  <si>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</si>
  <si>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</si>
  <si>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</si>
  <si>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</si>
  <si>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</si>
  <si>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</si>
  <si>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</si>
  <si>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</si>
  <si>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</si>
  <si>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</si>
  <si>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</si>
  <si>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</si>
  <si>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</si>
  <si>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</si>
  <si>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</si>
  <si>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</si>
  <si>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</si>
  <si>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</si>
  <si>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</si>
  <si>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</si>
  <si>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</si>
  <si>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</si>
  <si>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</si>
  <si>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</si>
  <si>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</si>
  <si>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</si>
  <si>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</si>
  <si>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</si>
  <si>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</si>
  <si>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</si>
  <si>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</si>
  <si>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</si>
  <si>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</si>
  <si>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</si>
  <si>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</si>
  <si>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</si>
  <si>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</si>
  <si>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</si>
  <si>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</si>
  <si>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</si>
  <si>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</si>
  <si>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</si>
  <si>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</si>
  <si>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</si>
  <si>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</si>
  <si>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</si>
  <si>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</si>
  <si>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</si>
  <si>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</si>
  <si>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</si>
  <si>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</si>
  <si>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</si>
  <si>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</si>
  <si>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</si>
  <si>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</si>
  <si>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</si>
  <si>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</si>
  <si>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</si>
  <si>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</si>
  <si>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</si>
  <si>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</si>
  <si>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</si>
  <si>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</si>
  <si>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</si>
  <si>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</si>
  <si>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</si>
  <si>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</si>
  <si>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</si>
  <si>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</si>
  <si>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</si>
  <si>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</si>
  <si>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</si>
  <si>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</si>
  <si>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</si>
  <si>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</si>
  <si>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</si>
  <si>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</si>
  <si>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</si>
  <si>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</si>
  <si>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</si>
  <si>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</si>
  <si>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</si>
  <si>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</si>
  <si>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</si>
  <si>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</si>
  <si>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</si>
  <si>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</si>
  <si>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</si>
  <si>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</si>
  <si>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</si>
  <si>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</si>
  <si>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</si>
  <si>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</si>
  <si>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</si>
  <si>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</si>
  <si>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</si>
  <si>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</si>
  <si>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</si>
  <si>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</si>
  <si>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</si>
  <si>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</si>
  <si>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</si>
  <si>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</si>
  <si>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</si>
  <si>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</si>
  <si>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</si>
  <si>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</si>
  <si>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</si>
  <si>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</si>
  <si>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</si>
  <si>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</si>
  <si>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</si>
  <si>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</si>
  <si>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</si>
  <si>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</si>
  <si>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</si>
  <si>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</si>
  <si>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</si>
  <si>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</si>
  <si>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</si>
  <si>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</si>
  <si>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</si>
  <si>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</si>
  <si>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</si>
  <si>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</si>
  <si>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</si>
  <si>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</si>
  <si>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</si>
  <si>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</si>
  <si>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</si>
  <si>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</si>
  <si>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</si>
  <si>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</si>
  <si>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</si>
  <si>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</si>
  <si>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</si>
  <si>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</si>
  <si>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</si>
  <si>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</si>
  <si>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</si>
  <si>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</si>
  <si>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</si>
  <si>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</si>
  <si>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</si>
  <si>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</si>
  <si>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</si>
  <si>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</si>
  <si>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</si>
  <si>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</si>
  <si>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</si>
  <si>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</si>
  <si>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</si>
  <si>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</si>
  <si>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</si>
  <si>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</si>
  <si>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</si>
  <si>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</si>
  <si>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</si>
  <si>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</si>
  <si>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</si>
  <si>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</si>
  <si>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</si>
  <si>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</si>
  <si>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</si>
  <si>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</si>
  <si>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</si>
  <si>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</si>
  <si>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</si>
  <si>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</si>
  <si>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</si>
  <si>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</si>
  <si>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</si>
  <si>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</si>
  <si>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</si>
  <si>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</si>
  <si>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</si>
  <si>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茨城県桜川市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</si>
  <si>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</si>
  <si>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</si>
  <si>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</si>
  <si>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</si>
  <si>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</si>
  <si>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</si>
  <si>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</si>
  <si>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</si>
  <si>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</si>
  <si>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</si>
  <si>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</si>
  <si>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</si>
  <si>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</si>
  <si>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</si>
  <si>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</si>
  <si>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</si>
  <si>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</si>
  <si>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</si>
  <si>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</si>
  <si>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</si>
  <si>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</si>
  <si>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</si>
  <si>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</si>
  <si>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</si>
  <si>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</si>
  <si>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</si>
  <si>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</si>
  <si>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</si>
  <si>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</si>
  <si>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</si>
  <si>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</si>
  <si>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</si>
  <si>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</si>
  <si>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</si>
  <si>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</si>
  <si>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</si>
  <si>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</si>
  <si>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</si>
  <si>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</si>
  <si>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</si>
  <si>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</si>
  <si>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</si>
  <si>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</si>
  <si>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</si>
  <si>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</si>
  <si>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</si>
  <si>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</si>
  <si>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</si>
  <si>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</si>
  <si>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</si>
  <si>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</si>
  <si>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</si>
  <si>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</si>
  <si>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</si>
  <si>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</si>
  <si>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</si>
  <si>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</si>
  <si>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</si>
  <si>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</si>
  <si>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</si>
  <si>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</si>
  <si>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</si>
  <si>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</si>
  <si>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</si>
  <si>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</si>
  <si>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</si>
  <si>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</si>
  <si>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</si>
  <si>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</si>
  <si>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</si>
  <si>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</si>
  <si>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</si>
  <si>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</si>
  <si>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</si>
  <si>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</si>
  <si>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</si>
  <si>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</si>
  <si>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</si>
  <si>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</si>
  <si>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</si>
  <si>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</si>
  <si>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</si>
  <si>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</si>
  <si>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</si>
  <si>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</si>
  <si>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</si>
  <si>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</si>
  <si>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</si>
  <si>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</si>
  <si>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</si>
  <si>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</si>
  <si>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</si>
  <si>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</si>
  <si>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</si>
  <si>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</si>
  <si>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</si>
  <si>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</si>
  <si>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</si>
  <si>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</si>
  <si>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</si>
  <si>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</si>
  <si>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</si>
  <si>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</si>
  <si>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</si>
  <si>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</si>
  <si>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</si>
  <si>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</si>
  <si>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</si>
  <si>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</si>
  <si>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</si>
  <si>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</si>
  <si>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</si>
  <si>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</si>
  <si>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</si>
  <si>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</si>
  <si>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</si>
  <si>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</si>
  <si>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</si>
  <si>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</si>
  <si>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</si>
  <si>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</si>
  <si>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</si>
  <si>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</si>
  <si>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</si>
  <si>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</si>
  <si>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</si>
  <si>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</si>
  <si>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</si>
  <si>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</si>
  <si>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</si>
  <si>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</si>
  <si>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</si>
  <si>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</si>
  <si>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</si>
  <si>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</si>
  <si>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</si>
  <si>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</si>
  <si>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</si>
  <si>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</si>
  <si>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</si>
  <si>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</si>
  <si>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</si>
  <si>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</si>
  <si>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</si>
  <si>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</si>
  <si>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</si>
  <si>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</si>
  <si>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</si>
  <si>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茨城県桜川市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</si>
  <si>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</si>
  <si>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</si>
  <si>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</si>
  <si>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</si>
  <si>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</si>
  <si>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</si>
  <si>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</si>
  <si>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</si>
  <si>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</si>
  <si>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</si>
  <si>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</si>
  <si>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</si>
  <si>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</si>
  <si>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</si>
  <si>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</si>
  <si>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</si>
  <si>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</si>
  <si>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</si>
  <si>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</si>
  <si>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</si>
  <si>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</si>
  <si>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</si>
  <si>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</si>
  <si>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</si>
  <si>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</si>
  <si>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</si>
  <si>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</si>
  <si>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</si>
  <si>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</si>
  <si>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</si>
  <si>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</si>
  <si>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</si>
  <si>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</si>
  <si>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</si>
  <si>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</si>
  <si>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</si>
  <si>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</si>
  <si>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</si>
  <si>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</si>
  <si>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</si>
  <si>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</si>
  <si>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</si>
  <si>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</si>
  <si>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</si>
  <si>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</si>
  <si>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</si>
  <si>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</si>
  <si>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</si>
  <si>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</si>
  <si>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</si>
  <si>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</si>
  <si>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</si>
  <si>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</si>
  <si>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</si>
  <si>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</si>
  <si>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</si>
  <si>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</si>
  <si>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</si>
  <si>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</si>
  <si>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</si>
  <si>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</si>
  <si>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</si>
  <si>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</si>
  <si>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</si>
  <si>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</si>
  <si>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</si>
  <si>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</si>
  <si>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</si>
  <si>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</si>
  <si>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</si>
  <si>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</si>
  <si>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</si>
  <si>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</si>
  <si>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</si>
  <si>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</si>
  <si>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</si>
  <si>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</si>
  <si>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</si>
  <si>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</si>
  <si>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</si>
  <si>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</si>
  <si>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</si>
  <si>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</si>
  <si>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</si>
  <si>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</si>
  <si>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</si>
  <si>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</si>
  <si>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</si>
  <si>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</si>
  <si>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</si>
  <si>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</si>
  <si>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</si>
  <si>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</si>
  <si>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</si>
  <si>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</si>
  <si>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</si>
  <si>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</si>
  <si>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</si>
  <si>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</si>
  <si>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</si>
  <si>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</si>
  <si>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</si>
  <si>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</si>
  <si>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</si>
  <si>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</si>
  <si>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</si>
  <si>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</si>
  <si>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</si>
  <si>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</si>
  <si>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</si>
  <si>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</si>
  <si>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</si>
  <si>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</si>
  <si>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</si>
  <si>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</si>
  <si>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</si>
  <si>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</si>
  <si>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</si>
  <si>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</si>
  <si>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</si>
  <si>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</si>
  <si>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</si>
  <si>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</si>
  <si>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</si>
  <si>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</si>
  <si>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</si>
  <si>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</si>
  <si>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</si>
  <si>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</si>
  <si>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</si>
  <si>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</si>
  <si>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</si>
  <si>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</si>
  <si>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</si>
  <si>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</si>
  <si>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</si>
  <si>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</si>
  <si>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</si>
  <si>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</si>
  <si>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</si>
  <si>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</si>
  <si>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</si>
  <si>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</si>
  <si>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</si>
  <si>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</si>
  <si>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</si>
  <si>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</si>
  <si>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</si>
  <si>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</si>
  <si>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</si>
  <si>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</si>
  <si>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</si>
  <si>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</si>
  <si>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</si>
  <si>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</si>
  <si>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</si>
  <si>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</si>
  <si>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</si>
  <si>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</si>
  <si>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</si>
  <si>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</si>
  <si>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</si>
  <si>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</si>
  <si>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</si>
  <si>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</si>
  <si>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</si>
  <si>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</si>
  <si>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</si>
  <si>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</si>
  <si>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</si>
  <si>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</si>
  <si>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</si>
  <si>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</si>
  <si>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</si>
  <si>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</si>
  <si>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</si>
  <si>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</si>
  <si>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t>
  </si>
  <si>
    <t>一般会計</t>
  </si>
  <si>
    <t>国民健康保険特別会計</t>
  </si>
  <si>
    <t>介護保険特別会計</t>
  </si>
  <si>
    <t>水道事業会計</t>
  </si>
  <si>
    <t>農業集落排水事業特別会計</t>
  </si>
  <si>
    <t>公共下水道事業特別会計</t>
  </si>
  <si>
    <t>介護サービス事業特別会計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</si>
  <si>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</si>
  <si>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</si>
  <si>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</si>
  <si>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</si>
  <si>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</si>
  <si>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6">
      <t>イッパンカイケイ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</si>
  <si>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</si>
  <si>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</si>
  <si>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筑北環境衛生組合（一般会計）</t>
    <rPh sb="0" eb="1">
      <t>チク</t>
    </rPh>
    <rPh sb="1" eb="2">
      <t>ホク</t>
    </rPh>
    <rPh sb="2" eb="4">
      <t>カンキョウ</t>
    </rPh>
    <rPh sb="4" eb="6">
      <t>エイセイ</t>
    </rPh>
    <rPh sb="6" eb="8">
      <t>クミアイ</t>
    </rPh>
    <rPh sb="9" eb="13">
      <t>イッパンカイケイ</t>
    </rPh>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</si>
  <si>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</si>
  <si>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7">
      <t>イッパンカイケイ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</si>
  <si>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</si>
  <si>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桜川市土地開発公社</t>
    <rPh sb="0" eb="3">
      <t>サクラガワシ</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</si>
  <si>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</si>
  <si>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</si>
  <si>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</si>
  <si>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</si>
  <si>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</si>
  <si>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</si>
  <si>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</si>
  <si>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</si>
  <si>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は、22.5ポイント、有形固定資産減価償却率は、5.2ポイント上回っている。将来負担比率については、霞ヶ浦用水の受益面積が他市町村に比べ広いため債務負担行の数値が高いこと、減価償却率については、木造築45年以上の児童館98．9％、昭和63年以前に建設された認定こども園・幼稚園・保育84.1％であることが要因である。今後は、公共施設総合計画に基づき、老朽化の進んだ施設の集約化・複合化に取り組んでいく。また、新規事業の実施等について点検を行い、地方債の新規発行額を抑制し財政の健全化に努める。</t>
    <rPh sb="221" eb="223">
      <t>シンキ</t>
    </rPh>
    <rPh sb="223" eb="225">
      <t>ジギョウ</t>
    </rPh>
    <rPh sb="226" eb="228">
      <t>ジッシ</t>
    </rPh>
    <rPh sb="228" eb="229">
      <t>トウ</t>
    </rPh>
    <rPh sb="233" eb="235">
      <t>テンケン</t>
    </rPh>
    <rPh sb="236" eb="237">
      <t>オコナ</t>
    </rPh>
    <rPh sb="239" eb="242">
      <t>チホウサイ</t>
    </rPh>
    <rPh sb="243" eb="245">
      <t>シンキ</t>
    </rPh>
    <rPh sb="245" eb="247">
      <t>ハッコウ</t>
    </rPh>
    <rPh sb="247" eb="248">
      <t>ガク</t>
    </rPh>
    <rPh sb="249" eb="251">
      <t>ヨクセイ</t>
    </rPh>
    <rPh sb="252" eb="254">
      <t>ザイセイ</t>
    </rPh>
    <rPh sb="255" eb="258">
      <t>ケンゼンカ</t>
    </rPh>
    <rPh sb="259" eb="260">
      <t>ツト</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</si>
  <si>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</si>
  <si>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</si>
  <si>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</si>
  <si>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</si>
  <si>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</si>
  <si>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</si>
  <si>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</si>
  <si>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実質公債費率は、2.2ポイント下回っており、将来負担比率は、8ポイント上回っている。実質公債費比率については，近年の繰上償還に伴う元利償還金、債務負担行為の償還にに伴う支出額の減少などが要因である。将来負担比率については，霞ヶ浦用水の受益面積が他市町村に比べ広いため、債務負担行為の数値が高いことが主な要因である。公営企業債等繰入見込額の減などこのまま減少傾向に転じる要素もあるが、今後、も大和駅北地区の整備事業などに伴う地方債の発行が見込まれるため、事業を厳選し、公債費の適正化に取り組む。</t>
    <rPh sb="66" eb="68">
      <t>キンネン</t>
    </rPh>
    <rPh sb="69" eb="71">
      <t>クリアゲ</t>
    </rPh>
    <rPh sb="71" eb="73">
      <t>ショウカン</t>
    </rPh>
    <rPh sb="74" eb="75">
      <t>トモナ</t>
    </rPh>
    <rPh sb="76" eb="78">
      <t>ガンリ</t>
    </rPh>
    <rPh sb="78" eb="81">
      <t>ショウカンキン</t>
    </rPh>
    <rPh sb="82" eb="84">
      <t>サイム</t>
    </rPh>
    <rPh sb="84" eb="86">
      <t>フタン</t>
    </rPh>
    <rPh sb="86" eb="88">
      <t>コウイ</t>
    </rPh>
    <rPh sb="89" eb="91">
      <t>ショウカン</t>
    </rPh>
    <rPh sb="93" eb="94">
      <t>トモナ</t>
    </rPh>
    <rPh sb="95" eb="97">
      <t>シシュツ</t>
    </rPh>
    <rPh sb="97" eb="98">
      <t>ガク</t>
    </rPh>
    <rPh sb="99" eb="101">
      <t>ゲンショウ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</si>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</sst>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28254</c:v>
                </c:pt>
                <c:pt idx="1">
                  <c:v>36583</c:v>
                </c:pt>
                <c:pt idx="2">
                  <c:v>27191</c:v>
                </c:pt>
                <c:pt idx="3">
                  <c:v>24952</c:v>
                </c:pt>
                <c:pt idx="4">
                  <c:v>43766</c:v>
                </c:pt>
              </c:numCache>
            </c:numRef>
          </c:val>
          <c:smooth val="0"/>
        </c:ser>
        <c:dLbls>
          <c:showLegendKey val="0"/>
          <c:showVal val="0"/>
          <c:showCatName val="0"/>
          <c:showSerName val="0"/>
          <c:showPercent val="0"/>
          <c:showBubbleSize val="0"/>
        </c:dLbls>
        <c:marker val="1"/>
        <c:smooth val="0"/>
        <c:axId val="99318784"/>
        <c:axId val="99341440"/>
      </c:lineChart>
      <c:catAx>
        <c:axId val="99318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41440"/>
        <c:crosses val="autoZero"/>
        <c:auto val="1"/>
        <c:lblAlgn val="ctr"/>
        <c:lblOffset val="100"/>
        <c:tickLblSkip val="1"/>
        <c:tickMarkSkip val="1"/>
        <c:noMultiLvlLbl val="0"/>
      </c:catAx>
      <c:valAx>
        <c:axId val="99341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18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14.89</c:v>
                </c:pt>
                <c:pt idx="1">
                  <c:v>16.489999999999998</c:v>
                </c:pt>
                <c:pt idx="2">
                  <c:v>17.14</c:v>
                </c:pt>
                <c:pt idx="3">
                  <c:v>10.94</c:v>
                </c:pt>
                <c:pt idx="4">
                  <c:v>13.3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16.27</c:v>
                </c:pt>
                <c:pt idx="1">
                  <c:v>20.47</c:v>
                </c:pt>
                <c:pt idx="2">
                  <c:v>25.35</c:v>
                </c:pt>
                <c:pt idx="3">
                  <c:v>29.29</c:v>
                </c:pt>
                <c:pt idx="4">
                  <c:v>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253312"/>
        <c:axId val="14625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6.33</c:v>
                </c:pt>
                <c:pt idx="1">
                  <c:v>5.88</c:v>
                </c:pt>
                <c:pt idx="2">
                  <c:v>5.35</c:v>
                </c:pt>
                <c:pt idx="3">
                  <c:v>-1.51</c:v>
                </c:pt>
                <c:pt idx="4">
                  <c:v>2.2000000000000002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253312"/>
        <c:axId val="146255232"/>
      </c:lineChart>
      <c:catAx>
        <c:axId val="1462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255232"/>
        <c:crosses val="autoZero"/>
        <c:auto val="1"/>
        <c:lblAlgn val="ctr"/>
        <c:lblOffset val="100"/>
        <c:tickLblSkip val="1"/>
        <c:tickMarkSkip val="1"/>
        <c:noMultiLvlLbl val="0"/>
      </c:catAx>
      <c:valAx>
        <c:axId val="14625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0.2</c:v>
                </c:pt>
                <c:pt idx="4">
                  <c:v>#N/A</c:v>
                </c:pt>
                <c:pt idx="5">
                  <c:v>0.08</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0.37</c:v>
                </c:pt>
                <c:pt idx="4">
                  <c:v>#N/A</c:v>
                </c:pt>
                <c:pt idx="5">
                  <c:v>0.13</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3.78</c:v>
                </c:pt>
                <c:pt idx="2">
                  <c:v>#N/A</c:v>
                </c:pt>
                <c:pt idx="3">
                  <c:v>3.42</c:v>
                </c:pt>
                <c:pt idx="4">
                  <c:v>#N/A</c:v>
                </c:pt>
                <c:pt idx="5">
                  <c:v>1.74</c:v>
                </c:pt>
                <c:pt idx="6">
                  <c:v>#N/A</c:v>
                </c:pt>
                <c:pt idx="7">
                  <c:v>1.33</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1.01</c:v>
                </c:pt>
                <c:pt idx="2">
                  <c:v>#N/A</c:v>
                </c:pt>
                <c:pt idx="3">
                  <c:v>0.62</c:v>
                </c:pt>
                <c:pt idx="4">
                  <c:v>#N/A</c:v>
                </c:pt>
                <c:pt idx="5">
                  <c:v>1.63</c:v>
                </c:pt>
                <c:pt idx="6">
                  <c:v>#N/A</c:v>
                </c:pt>
                <c:pt idx="7">
                  <c:v>1.46</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3.35</c:v>
                </c:pt>
                <c:pt idx="2">
                  <c:v>#N/A</c:v>
                </c:pt>
                <c:pt idx="3">
                  <c:v>2.7</c:v>
                </c:pt>
                <c:pt idx="4">
                  <c:v>#N/A</c:v>
                </c:pt>
                <c:pt idx="5">
                  <c:v>3.19</c:v>
                </c:pt>
                <c:pt idx="6">
                  <c:v>#N/A</c:v>
                </c:pt>
                <c:pt idx="7">
                  <c:v>2.6</c:v>
                </c:pt>
                <c:pt idx="8">
                  <c:v>#N/A</c:v>
                </c:pt>
                <c:pt idx="9">
                  <c:v>3.72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14.88</c:v>
                </c:pt>
                <c:pt idx="2">
                  <c:v>#N/A</c:v>
                </c:pt>
                <c:pt idx="3">
                  <c:v>16.489999999999998</c:v>
                </c:pt>
                <c:pt idx="4">
                  <c:v>#N/A</c:v>
                </c:pt>
                <c:pt idx="5">
                  <c:v>17.14</c:v>
                </c:pt>
                <c:pt idx="6">
                  <c:v>#N/A</c:v>
                </c:pt>
                <c:pt idx="7">
                  <c:v>10.94</c:v>
                </c:pt>
                <c:pt idx="8">
                  <c:v>#N/A</c:v>
                </c:pt>
                <c:pt idx="9">
                  <c:v>13.29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3118464"/>
        <c:axId val="93120000"/>
      </c:barChart>
      <c:catAx>
        <c:axId val="931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20000"/>
        <c:crosses val="autoZero"/>
        <c:auto val="1"/>
        <c:lblAlgn val="ctr"/>
        <c:lblOffset val="100"/>
        <c:tickLblSkip val="1"/>
        <c:tickMarkSkip val="1"/>
        <c:noMultiLvlLbl val="0"/>
      </c:catAx>
      <c:valAx>
        <c:axId val="931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1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1541</c:v>
                </c:pt>
                <c:pt idx="5">
                  <c:v>1525</c:v>
                </c:pt>
                <c:pt idx="8">
                  <c:v>1676</c:v>
                </c:pt>
                <c:pt idx="11">
                  <c:v>1573</c:v>
                </c:pt>
                <c:pt idx="14">
                  <c:v>1580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216</c:v>
                </c:pt>
                <c:pt idx="3">
                  <c:v>186</c:v>
                </c:pt>
                <c:pt idx="6">
                  <c:v>170</c:v>
                </c:pt>
                <c:pt idx="9">
                  <c:v>150</c:v>
                </c:pt>
                <c:pt idx="12">
                  <c:v>130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308</c:v>
                </c:pt>
                <c:pt idx="3">
                  <c:v>296</c:v>
                </c:pt>
                <c:pt idx="6">
                  <c:v>299</c:v>
                </c:pt>
                <c:pt idx="9">
                  <c:v>262</c:v>
                </c:pt>
                <c:pt idx="12">
                  <c:v>204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535</c:v>
                </c:pt>
                <c:pt idx="3">
                  <c:v>577</c:v>
                </c:pt>
                <c:pt idx="6">
                  <c:v>606</c:v>
                </c:pt>
                <c:pt idx="9">
                  <c:v>574</c:v>
                </c:pt>
                <c:pt idx="12">
                  <c:v>523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1494</c:v>
                </c:pt>
                <c:pt idx="3">
                  <c:v>1466</c:v>
                </c:pt>
                <c:pt idx="6">
                  <c:v>1469</c:v>
                </c:pt>
                <c:pt idx="9">
                  <c:v>1439</c:v>
                </c:pt>
                <c:pt idx="12">
                  <c:v>1449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175424"/>
        <c:axId val="9917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1012</c:v>
                </c:pt>
                <c:pt idx="2">
                  <c:v>#N/A</c:v>
                </c:pt>
                <c:pt idx="3">
                  <c:v>#N/A</c:v>
                </c:pt>
                <c:pt idx="4">
                  <c:v>1000</c:v>
                </c:pt>
                <c:pt idx="5">
                  <c:v>#N/A</c:v>
                </c:pt>
                <c:pt idx="6">
                  <c:v>#N/A</c:v>
                </c:pt>
                <c:pt idx="7">
                  <c:v>868</c:v>
                </c:pt>
                <c:pt idx="8">
                  <c:v>#N/A</c:v>
                </c:pt>
                <c:pt idx="9">
                  <c:v>#N/A</c:v>
                </c:pt>
                <c:pt idx="10">
                  <c:v>852</c:v>
                </c:pt>
                <c:pt idx="11">
                  <c:v>#N/A</c:v>
                </c:pt>
                <c:pt idx="12">
                  <c:v>#N/A</c:v>
                </c:pt>
                <c:pt idx="13">
                  <c:v>726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175424"/>
        <c:axId val="99177600"/>
      </c:lineChart>
      <c:catAx>
        <c:axId val="9917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77600"/>
        <c:crosses val="autoZero"/>
        <c:auto val="1"/>
        <c:lblAlgn val="ctr"/>
        <c:lblOffset val="100"/>
        <c:tickLblSkip val="1"/>
        <c:tickMarkSkip val="1"/>
        <c:noMultiLvlLbl val="0"/>
      </c:catAx>
      <c:valAx>
        <c:axId val="9917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7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17174</c:v>
                </c:pt>
                <c:pt idx="5">
                  <c:v>17752</c:v>
                </c:pt>
                <c:pt idx="8">
                  <c:v>18729</c:v>
                </c:pt>
                <c:pt idx="11">
                  <c:v>15276</c:v>
                </c:pt>
                <c:pt idx="14">
                  <c:v>16760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911</c:v>
                </c:pt>
                <c:pt idx="5">
                  <c:v>896</c:v>
                </c:pt>
                <c:pt idx="8">
                  <c:v>882</c:v>
                </c:pt>
                <c:pt idx="11">
                  <c:v>769</c:v>
                </c:pt>
                <c:pt idx="14">
                  <c:v>1169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3951</c:v>
                </c:pt>
                <c:pt idx="5">
                  <c:v>4381</c:v>
                </c:pt>
                <c:pt idx="8">
                  <c:v>4893</c:v>
                </c:pt>
                <c:pt idx="11">
                  <c:v>5431</c:v>
                </c:pt>
                <c:pt idx="14">
                  <c:v>5454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6</c:v>
                </c:pt>
                <c:pt idx="6">
                  <c:v>2</c:v>
                </c:pt>
                <c:pt idx="9">
                  <c:v>7</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4601</c:v>
                </c:pt>
                <c:pt idx="3">
                  <c:v>4341</c:v>
                </c:pt>
                <c:pt idx="6">
                  <c:v>4215</c:v>
                </c:pt>
                <c:pt idx="9">
                  <c:v>3914</c:v>
                </c:pt>
                <c:pt idx="12">
                  <c:v>3872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1721</c:v>
                </c:pt>
                <c:pt idx="3">
                  <c:v>1364</c:v>
                </c:pt>
                <c:pt idx="6">
                  <c:v>1180</c:v>
                </c:pt>
                <c:pt idx="9">
                  <c:v>1038</c:v>
                </c:pt>
                <c:pt idx="12">
                  <c:v>886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9362</c:v>
                </c:pt>
                <c:pt idx="3">
                  <c:v>8510</c:v>
                </c:pt>
                <c:pt idx="6">
                  <c:v>8288</c:v>
                </c:pt>
                <c:pt idx="9">
                  <c:v>8011</c:v>
                </c:pt>
                <c:pt idx="12">
                  <c:v>7655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1389</c:v>
                </c:pt>
                <c:pt idx="3">
                  <c:v>1554</c:v>
                </c:pt>
                <c:pt idx="6">
                  <c:v>1162</c:v>
                </c:pt>
                <c:pt idx="9">
                  <c:v>1115</c:v>
                </c:pt>
                <c:pt idx="12">
                  <c:v>995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15674</c:v>
                </c:pt>
                <c:pt idx="3">
                  <c:v>15943</c:v>
                </c:pt>
                <c:pt idx="6">
                  <c:v>15894</c:v>
                </c:pt>
                <c:pt idx="9">
                  <c:v>15736</c:v>
                </c:pt>
                <c:pt idx="12">
                  <c:v>16134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462400"/>
        <c:axId val="12547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10718</c:v>
                </c:pt>
                <c:pt idx="2">
                  <c:v>#N/A</c:v>
                </c:pt>
                <c:pt idx="3">
                  <c:v>#N/A</c:v>
                </c:pt>
                <c:pt idx="4">
                  <c:v>8688</c:v>
                </c:pt>
                <c:pt idx="5">
                  <c:v>#N/A</c:v>
                </c:pt>
                <c:pt idx="6">
                  <c:v>#N/A</c:v>
                </c:pt>
                <c:pt idx="7">
                  <c:v>6237</c:v>
                </c:pt>
                <c:pt idx="8">
                  <c:v>#N/A</c:v>
                </c:pt>
                <c:pt idx="9">
                  <c:v>#N/A</c:v>
                </c:pt>
                <c:pt idx="10">
                  <c:v>8343</c:v>
                </c:pt>
                <c:pt idx="11">
                  <c:v>#N/A</c:v>
                </c:pt>
                <c:pt idx="12">
                  <c:v>#N/A</c:v>
                </c:pt>
                <c:pt idx="13">
                  <c:v>6165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462400"/>
        <c:axId val="125472768"/>
      </c:lineChart>
      <c:catAx>
        <c:axId val="1254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72768"/>
        <c:crosses val="autoZero"/>
        <c:auto val="1"/>
        <c:lblAlgn val="ctr"/>
        <c:lblOffset val="100"/>
        <c:tickLblSkip val="1"/>
        <c:tickMarkSkip val="1"/>
        <c:noMultiLvlLbl val="0"/>
      </c:catAx>
      <c:valAx>
        <c:axId val="1254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{53A15EE8-688B-417B-8CF7-D1A9CB723797}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{AED7A600-23B8-4BDD-A90E-402A1ABCCEA1}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{CB544309-85F1-43CB-9487-2435CBACE008}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{131CD0A9-4A13-40F6-892C-B5E45414D0CF}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{B5311330-5E3D-4021-86A3-0253D89BCE66}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59.2</c:v>
                </c:pt>
              </c:numCache>
            </c:numRef>
          </c:xVal>
          <c:yVal>
            <c:numRef>
              <c:f>公会計指標分析・財政指標組合せ分析表!$K$51:$O$51</c:f>
              <c:numCache>
                <c:formatCode>#,##0.0;"▲ "#,##0.0</c:formatCode>
                <c:ptCount val="5"/>
                <c:pt idx="3">
                  <c:v>79.3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{7AE0D717-5DB8-47C4-B547-F29B117C361E}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{88DF976C-7F89-40C6-9F0E-F7246A3D2744}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{381AF099-AE5A-4F09-9CA8-9493A9F08F2C}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{1CD522BE-A6E3-41A2-8BE4-DC8B1E8D7528}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{3741EC28-5175-48BE-A502-E0C7FAFCF74D}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6561280"/>
        <c:axId val="146579840"/>
      </c:scatterChart>
      <c:valAx>
        <c:axId val="146561280"/>
        <c:scaling>
          <c:orientation val="minMax"/>
          <c:max val="59.7"/>
          <c:min val="5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79840"/>
        <c:crosses val="autoZero"/>
        <c:crossBetween val="midCat"/>
      </c:valAx>
      <c:valAx>
        <c:axId val="146579840"/>
        <c:scaling>
          <c:orientation val="minMax"/>
          <c:max val="84"/>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56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{0AFDAAAC-9495-459C-8C71-B210A11089DB}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{01706E41-8E87-42DB-90ED-D566CFCF581F}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{7C63DFD9-4AAA-49D7-9D86-AA59004F9A4C}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{64E02E87-9A84-4EEF-BDAA-BB6BC0C419A7}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{B8178C85-3B74-4499-9C6E-4D592F1CEF6E}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9.1999999999999993</c:v>
                </c:pt>
                <c:pt idx="3">
                  <c:v>8.6999999999999993</c:v>
                </c:pt>
                <c:pt idx="4">
                  <c:v>7.8</c:v>
                </c:pt>
              </c:numCache>
            </c:numRef>
          </c:xVal>
          <c:yVal>
            <c:numRef>
              <c:f>公会計指標分析・財政指標組合せ分析表!$K$73:$O$73</c:f>
              <c:numCache>
                <c:formatCode>#,##0.0;"▲ "#,##0.0</c:formatCode>
                <c:ptCount val="5"/>
                <c:pt idx="0">
                  <c:v>102.9</c:v>
                </c:pt>
                <c:pt idx="1">
                  <c:v>83.4</c:v>
                </c:pt>
                <c:pt idx="2">
                  <c:v>60.9</c:v>
                </c:pt>
                <c:pt idx="3">
                  <c:v>79.3</c:v>
                </c:pt>
                <c:pt idx="4">
                  <c:v>60.3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{CC0FC1AF-0BE4-48EF-9B41-DFDE22677C25}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{E5799E1E-83D6-461B-9A35-BF39FC7D4881}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{AB52CDEA-7D58-4E4B-A60B-AB03D6B98FE7}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{AB157A30-663E-4B3D-BB2F-0959B64AB9B8}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{83BC4F25-7368-4AE9-9978-B9DE60BCF1C8}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335808"/>
        <c:axId val="125354368"/>
      </c:scatterChart>
      <c:valAx>
        <c:axId val="125335808"/>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54368"/>
        <c:crosses val="autoZero"/>
        <c:crossBetween val="midCat"/>
      </c:valAx>
      <c:valAx>
        <c:axId val="125354368"/>
        <c:scaling>
          <c:orientation val="minMax"/>
          <c:max val="11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35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本市の実質公債費比率は年々低下している。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分子減の主な要因は、組合等が起こし地方債の元利償還金に対する負担金等や公営企業債の元利償還金に対する繰入金が減少したことによるものである。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今後も大和駅北地区の整備事業など、地方債発行が見込まれることから、事業を厳選し公債費の管理に努める。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公営企業債等繰入見込額の減や、組合等負担等見込額、債務負担行為に基づく支出予定額の減により将来負担額は減少傾向にある。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また、充当可能財源等は合併特例債償還費等の算入見込額が増加したことや充当可能特定歳入が増加したことから分子は前年度比で減少している。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今後も大和駅北地区の整備事業など、地方債発行があり地方債現在高は増加の見込みであるため、合併特例債等の交付税算入率の高い起債を活用し将来負担比率の抑制に努める。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当市では老朽化した施設が大半を占め、有形固定資産減価償却率</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ポイント上回っており高い水準となっているが、それぞれの施設に対して、平成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年度に策定した総合計画に基づいた集約化・複合化を推進している。また、全庁的な取り組み体制をとり、公共施設の効率的な配置の検討を継続的に行っていくことで償却率の上昇を抑える。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69003</xdr:rowOff>
    </xdr:from>
    <xdr:to>
      <xdr:col>3</xdr:col>
      <xdr:colOff>511175</xdr:colOff>
      <xdr:row>28</xdr:row>
      <xdr:rowOff>170603</xdr:rowOff>
    </xdr:to>
    <xdr:sp macro="" textlink="">
      <xdr:nvSpPr>
        <xdr:cNvPr id="77" name="円/楕円 76"/>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15680</xdr:rowOff>
    </xdr:from>
    <xdr:ext cx="405111" cy="259045"/>
    <xdr:sp macro="" textlink="">
      <xdr:nvSpPr>
        <xdr:cNvPr id="79" name="n_1mainValue有形固定資産減価償却率"/>
        <xdr:cNvSpPr txBox="1"/>
      </xdr:nvSpPr>
      <xdr:spPr>
        <a:xfrm>
          <a:off x="3836043"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148844</xdr:rowOff>
    </xdr:from>
    <xdr:to>
      <xdr:col>5</xdr:col>
      <xdr:colOff>409575</xdr:colOff>
      <xdr:row>34</xdr:row>
      <xdr:rowOff>78994</xdr:rowOff>
    </xdr:to>
    <xdr:sp macro="" textlink="">
      <xdr:nvSpPr>
        <xdr:cNvPr id="67" name="円/楕円 66"/>
        <xdr:cNvSpPr/>
      </xdr:nvSpPr>
      <xdr:spPr>
        <a:xfrm>
          <a:off x="3746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95521</xdr:rowOff>
    </xdr:from>
    <xdr:ext cx="405111" cy="259045"/>
    <xdr:sp macro="" textlink="">
      <xdr:nvSpPr>
        <xdr:cNvPr id="69" name="n_1mainValue【道路】&#10;有形固定資産減価償却率"/>
        <xdr:cNvSpPr txBox="1"/>
      </xdr:nvSpPr>
      <xdr:spPr>
        <a:xfrm>
          <a:off x="3582043"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140797</xdr:rowOff>
    </xdr:from>
    <xdr:to>
      <xdr:col>14</xdr:col>
      <xdr:colOff>79375</xdr:colOff>
      <xdr:row>35</xdr:row>
      <xdr:rowOff>70947</xdr:rowOff>
    </xdr:to>
    <xdr:sp macro="" textlink="">
      <xdr:nvSpPr>
        <xdr:cNvPr id="105" name="円/楕円 104"/>
        <xdr:cNvSpPr/>
      </xdr:nvSpPr>
      <xdr:spPr>
        <a:xfrm>
          <a:off x="9588500" y="59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87474</xdr:rowOff>
    </xdr:from>
    <xdr:ext cx="534377" cy="259045"/>
    <xdr:sp macro="" textlink="">
      <xdr:nvSpPr>
        <xdr:cNvPr id="107" name="n_1mainValue【道路】&#10;一人当たり延長"/>
        <xdr:cNvSpPr txBox="1"/>
      </xdr:nvSpPr>
      <xdr:spPr>
        <a:xfrm>
          <a:off x="9359410" y="57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72644</xdr:rowOff>
    </xdr:from>
    <xdr:to>
      <xdr:col>5</xdr:col>
      <xdr:colOff>409575</xdr:colOff>
      <xdr:row>63</xdr:row>
      <xdr:rowOff>2794</xdr:rowOff>
    </xdr:to>
    <xdr:sp macro="" textlink="">
      <xdr:nvSpPr>
        <xdr:cNvPr id="143" name="円/楕円 142"/>
        <xdr:cNvSpPr/>
      </xdr:nvSpPr>
      <xdr:spPr>
        <a:xfrm>
          <a:off x="3746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165371</xdr:rowOff>
    </xdr:from>
    <xdr:ext cx="405111" cy="259045"/>
    <xdr:sp macro="" textlink="">
      <xdr:nvSpPr>
        <xdr:cNvPr id="145" name="n_1mainValue【橋りょう・トンネル】&#10;有形固定資産減価償却率"/>
        <xdr:cNvSpPr txBox="1"/>
      </xdr:nvSpPr>
      <xdr:spPr>
        <a:xfrm>
          <a:off x="3582043"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58813</xdr:rowOff>
    </xdr:from>
    <xdr:to>
      <xdr:col>14</xdr:col>
      <xdr:colOff>79375</xdr:colOff>
      <xdr:row>58</xdr:row>
      <xdr:rowOff>160413</xdr:rowOff>
    </xdr:to>
    <xdr:sp macro="" textlink="">
      <xdr:nvSpPr>
        <xdr:cNvPr id="179" name="円/楕円 178"/>
        <xdr:cNvSpPr/>
      </xdr:nvSpPr>
      <xdr:spPr>
        <a:xfrm>
          <a:off x="9588500" y="100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5490</xdr:rowOff>
    </xdr:from>
    <xdr:ext cx="599010" cy="259045"/>
    <xdr:sp macro="" textlink="">
      <xdr:nvSpPr>
        <xdr:cNvPr id="181" name="n_1mainValue【橋りょう・トンネル】&#10;一人当たり有形固定資産（償却資産）額"/>
        <xdr:cNvSpPr txBox="1"/>
      </xdr:nvSpPr>
      <xdr:spPr>
        <a:xfrm>
          <a:off x="9327094" y="977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48261</xdr:rowOff>
    </xdr:from>
    <xdr:to>
      <xdr:col>5</xdr:col>
      <xdr:colOff>409575</xdr:colOff>
      <xdr:row>80</xdr:row>
      <xdr:rowOff>149861</xdr:rowOff>
    </xdr:to>
    <xdr:sp macro="" textlink="">
      <xdr:nvSpPr>
        <xdr:cNvPr id="219" name="円/楕円 218"/>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0"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166388</xdr:rowOff>
    </xdr:from>
    <xdr:ext cx="405111" cy="259045"/>
    <xdr:sp macro="" textlink="">
      <xdr:nvSpPr>
        <xdr:cNvPr id="221" name="n_1mainValue【公営住宅】&#10;有形固定資産減価償却率"/>
        <xdr:cNvSpPr txBox="1"/>
      </xdr:nvSpPr>
      <xdr:spPr>
        <a:xfrm>
          <a:off x="3582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5262</xdr:rowOff>
    </xdr:from>
    <xdr:to>
      <xdr:col>14</xdr:col>
      <xdr:colOff>79375</xdr:colOff>
      <xdr:row>84</xdr:row>
      <xdr:rowOff>106862</xdr:rowOff>
    </xdr:to>
    <xdr:sp macro="" textlink="">
      <xdr:nvSpPr>
        <xdr:cNvPr id="261" name="円/楕円 260"/>
        <xdr:cNvSpPr/>
      </xdr:nvSpPr>
      <xdr:spPr>
        <a:xfrm>
          <a:off x="958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97989</xdr:rowOff>
    </xdr:from>
    <xdr:ext cx="469744" cy="259045"/>
    <xdr:sp macro="" textlink="">
      <xdr:nvSpPr>
        <xdr:cNvPr id="263" name="n_1mainValue【公営住宅】&#10;一人当たり面積"/>
        <xdr:cNvSpPr txBox="1"/>
      </xdr:nvSpPr>
      <xdr:spPr>
        <a:xfrm>
          <a:off x="9391727" y="144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137795</xdr:rowOff>
    </xdr:from>
    <xdr:to>
      <xdr:col>22</xdr:col>
      <xdr:colOff>415925</xdr:colOff>
      <xdr:row>35</xdr:row>
      <xdr:rowOff>67945</xdr:rowOff>
    </xdr:to>
    <xdr:sp macro="" textlink="">
      <xdr:nvSpPr>
        <xdr:cNvPr id="313" name="円/楕円 312"/>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84472</xdr:rowOff>
    </xdr:from>
    <xdr:ext cx="405111" cy="259045"/>
    <xdr:sp macro="" textlink="">
      <xdr:nvSpPr>
        <xdr:cNvPr id="315" name="n_1mainValue【認定こども園・幼稚園・保育所】&#10;有形固定資産減価償却率"/>
        <xdr:cNvSpPr txBox="1"/>
      </xdr:nvSpPr>
      <xdr:spPr>
        <a:xfrm>
          <a:off x="15266043"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29210</xdr:rowOff>
    </xdr:from>
    <xdr:to>
      <xdr:col>31</xdr:col>
      <xdr:colOff>85725</xdr:colOff>
      <xdr:row>39</xdr:row>
      <xdr:rowOff>130810</xdr:rowOff>
    </xdr:to>
    <xdr:sp macro="" textlink="">
      <xdr:nvSpPr>
        <xdr:cNvPr id="352" name="円/楕円 351"/>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121937</xdr:rowOff>
    </xdr:from>
    <xdr:ext cx="469744" cy="259045"/>
    <xdr:sp macro="" textlink="">
      <xdr:nvSpPr>
        <xdr:cNvPr id="354"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105410</xdr:rowOff>
    </xdr:from>
    <xdr:to>
      <xdr:col>22</xdr:col>
      <xdr:colOff>415925</xdr:colOff>
      <xdr:row>56</xdr:row>
      <xdr:rowOff>35560</xdr:rowOff>
    </xdr:to>
    <xdr:sp macro="" textlink="">
      <xdr:nvSpPr>
        <xdr:cNvPr id="392" name="円/楕円 391"/>
        <xdr:cNvSpPr/>
      </xdr:nvSpPr>
      <xdr:spPr>
        <a:xfrm>
          <a:off x="15430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52087</xdr:rowOff>
    </xdr:from>
    <xdr:ext cx="405111" cy="259045"/>
    <xdr:sp macro="" textlink="">
      <xdr:nvSpPr>
        <xdr:cNvPr id="394" name="n_1mainValue【学校施設】&#10;有形固定資産減価償却率"/>
        <xdr:cNvSpPr txBox="1"/>
      </xdr:nvSpPr>
      <xdr:spPr>
        <a:xfrm>
          <a:off x="15266043"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165281</xdr:rowOff>
    </xdr:from>
    <xdr:to>
      <xdr:col>31</xdr:col>
      <xdr:colOff>85725</xdr:colOff>
      <xdr:row>60</xdr:row>
      <xdr:rowOff>95431</xdr:rowOff>
    </xdr:to>
    <xdr:sp macro="" textlink="">
      <xdr:nvSpPr>
        <xdr:cNvPr id="434" name="円/楕円 433"/>
        <xdr:cNvSpPr/>
      </xdr:nvSpPr>
      <xdr:spPr>
        <a:xfrm>
          <a:off x="21272500" y="102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86558</xdr:rowOff>
    </xdr:from>
    <xdr:ext cx="469744" cy="259045"/>
    <xdr:sp macro="" textlink="">
      <xdr:nvSpPr>
        <xdr:cNvPr id="436" name="n_1mainValue【学校施設】&#10;一人当たり面積"/>
        <xdr:cNvSpPr txBox="1"/>
      </xdr:nvSpPr>
      <xdr:spPr>
        <a:xfrm>
          <a:off x="21075727" y="1037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9" name="フローチャート : 判断 46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46082</xdr:rowOff>
    </xdr:from>
    <xdr:to>
      <xdr:col>22</xdr:col>
      <xdr:colOff>415925</xdr:colOff>
      <xdr:row>77</xdr:row>
      <xdr:rowOff>147682</xdr:rowOff>
    </xdr:to>
    <xdr:sp macro="" textlink="">
      <xdr:nvSpPr>
        <xdr:cNvPr id="475" name="円/楕円 474"/>
        <xdr:cNvSpPr/>
      </xdr:nvSpPr>
      <xdr:spPr>
        <a:xfrm>
          <a:off x="15430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6"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164209</xdr:rowOff>
    </xdr:from>
    <xdr:ext cx="405111" cy="259045"/>
    <xdr:sp macro="" textlink="">
      <xdr:nvSpPr>
        <xdr:cNvPr id="477" name="n_1mainValue【児童館】&#10;有形固定資産減価償却率"/>
        <xdr:cNvSpPr txBox="1"/>
      </xdr:nvSpPr>
      <xdr:spPr>
        <a:xfrm>
          <a:off x="15266043" y="1302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8" name="フローチャート : 判断 50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151130</xdr:rowOff>
    </xdr:from>
    <xdr:to>
      <xdr:col>31</xdr:col>
      <xdr:colOff>85725</xdr:colOff>
      <xdr:row>86</xdr:row>
      <xdr:rowOff>81280</xdr:rowOff>
    </xdr:to>
    <xdr:sp macro="" textlink="">
      <xdr:nvSpPr>
        <xdr:cNvPr id="514" name="円/楕円 513"/>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15"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72407</xdr:rowOff>
    </xdr:from>
    <xdr:ext cx="469744" cy="259045"/>
    <xdr:sp macro="" textlink="">
      <xdr:nvSpPr>
        <xdr:cNvPr id="516"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6" name="フローチャート : 判断 545"/>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132842</xdr:rowOff>
    </xdr:from>
    <xdr:to>
      <xdr:col>22</xdr:col>
      <xdr:colOff>415925</xdr:colOff>
      <xdr:row>107</xdr:row>
      <xdr:rowOff>62992</xdr:rowOff>
    </xdr:to>
    <xdr:sp macro="" textlink="">
      <xdr:nvSpPr>
        <xdr:cNvPr id="552" name="円/楕円 551"/>
        <xdr:cNvSpPr/>
      </xdr:nvSpPr>
      <xdr:spPr>
        <a:xfrm>
          <a:off x="15430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553"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54119</xdr:rowOff>
    </xdr:from>
    <xdr:ext cx="405111" cy="259045"/>
    <xdr:sp macro="" textlink="">
      <xdr:nvSpPr>
        <xdr:cNvPr id="554" name="n_1mainValue【公民館】&#10;有形固定資産減価償却率"/>
        <xdr:cNvSpPr txBox="1"/>
      </xdr:nvSpPr>
      <xdr:spPr>
        <a:xfrm>
          <a:off x="15266043"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3" name="フローチャート : 判断 582"/>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41402</xdr:rowOff>
    </xdr:from>
    <xdr:to>
      <xdr:col>31</xdr:col>
      <xdr:colOff>85725</xdr:colOff>
      <xdr:row>103</xdr:row>
      <xdr:rowOff>143002</xdr:rowOff>
    </xdr:to>
    <xdr:sp macro="" textlink="">
      <xdr:nvSpPr>
        <xdr:cNvPr id="589" name="円/楕円 588"/>
        <xdr:cNvSpPr/>
      </xdr:nvSpPr>
      <xdr:spPr>
        <a:xfrm>
          <a:off x="2127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90"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134129</xdr:rowOff>
    </xdr:from>
    <xdr:ext cx="469744" cy="259045"/>
    <xdr:sp macro="" textlink="">
      <xdr:nvSpPr>
        <xdr:cNvPr id="591" name="n_1mainValue【公民館】&#10;一人当たり面積"/>
        <xdr:cNvSpPr txBox="1"/>
      </xdr:nvSpPr>
      <xdr:spPr>
        <a:xfrm>
          <a:off x="21075727" y="177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a:t>
          </a:r>
          <a:r>
            <a:rPr kumimoji="1" lang="ja-JP" altLang="ja-JP" sz="1100" baseline="0">
              <a:solidFill>
                <a:schemeClr val="dk1"/>
              </a:solidFill>
              <a:effectLst/>
              <a:latin typeface="+mn-lt"/>
              <a:ea typeface="+mn-ea"/>
              <a:cs typeface="+mn-cs"/>
            </a:rPr>
            <a:t>、児童館、</a:t>
          </a:r>
          <a:r>
            <a:rPr kumimoji="1" lang="ja-JP" altLang="en-US" sz="1100" baseline="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一方，低くなっている施設は、橋りょう・トンネル、公民館である。認定子ども園・幼稚園・保育所については，全ての幼稚園・認定こども園において施設の老朽化が進んでいることに加えて、少子化の影響による児童数減少が想定される。これらの課題への対応策として、さらなる再編による建替え等を視野に入れ、既存施設の計画的な修繕を行い、現在の教育サービスの質を維持していく。学校施設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年以前に建築された校舎が多く，老朽化が進んでいる。小中学校適正配置計画に基づき、平成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小学校を統合し、既存中学校敷地内へ新校舎を整備し、統合された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小学校を取壊すため、今後数値の減少が見込まれる。児童館について</a:t>
          </a:r>
          <a:r>
            <a:rPr kumimoji="1" lang="ja-JP" altLang="ja-JP" sz="1100" baseline="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３棟のうち２棟は取得年より４５年以上経過しており老朽化対策や今後の維持管理についても公共施設等総合計画に基づき取り組んでいく。橋りょう・トンネルについては、類似団体平均を下回っている状況ではあるが、今後の維持管理等に伴う負担は重くなることが見込まれる。桜川市橋梁長寿命化修繕計画に基づき計画的に定期点検を行い、優先順位をつけて橋りょうの修繕を順次行っていく。公民館については、平成２３年度に真壁伝承館が建設されたことが影響している。</a:t>
          </a:r>
          <a:endParaRPr lang="ja-JP" altLang="ja-JP" sz="1400">
            <a:effectLst/>
          </a:endParaRPr>
        </a:p>
        <a:p>
          <a:r>
            <a:rPr kumimoji="1" lang="ja-JP" altLang="ja-JP" sz="1100">
              <a:solidFill>
                <a:schemeClr val="dk1"/>
              </a:solidFill>
              <a:effectLst/>
              <a:latin typeface="+mn-lt"/>
              <a:ea typeface="+mn-ea"/>
              <a:cs typeface="+mn-cs"/>
            </a:rPr>
            <a:t>　また，類似団体と比較して一人当たり延長が長い施設は，道路である。道路については，集落が点在しているため道路の総延長が長くなっている。道路の維持管理等、更新に伴う負担が今後も重くなることが見込まれるため、優先順位をつけて改良・維持補修を行っ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160274</xdr:rowOff>
    </xdr:from>
    <xdr:to>
      <xdr:col>5</xdr:col>
      <xdr:colOff>409575</xdr:colOff>
      <xdr:row>37</xdr:row>
      <xdr:rowOff>90424</xdr:rowOff>
    </xdr:to>
    <xdr:sp macro="" textlink="">
      <xdr:nvSpPr>
        <xdr:cNvPr id="69" name="円/楕円 68"/>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106951</xdr:rowOff>
    </xdr:from>
    <xdr:ext cx="405111" cy="259045"/>
    <xdr:sp macro="" textlink="">
      <xdr:nvSpPr>
        <xdr:cNvPr id="70" name="n_1mainValue【図書館】&#10;有形固定資産減価償却率"/>
        <xdr:cNvSpPr txBox="1"/>
      </xdr:nvSpPr>
      <xdr:spPr>
        <a:xfrm>
          <a:off x="3582043"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120650</xdr:rowOff>
    </xdr:from>
    <xdr:to>
      <xdr:col>14</xdr:col>
      <xdr:colOff>79375</xdr:colOff>
      <xdr:row>34</xdr:row>
      <xdr:rowOff>50800</xdr:rowOff>
    </xdr:to>
    <xdr:sp macro="" textlink="">
      <xdr:nvSpPr>
        <xdr:cNvPr id="108" name="円/楕円 107"/>
        <xdr:cNvSpPr/>
      </xdr:nvSpPr>
      <xdr:spPr>
        <a:xfrm>
          <a:off x="958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67327</xdr:rowOff>
    </xdr:from>
    <xdr:ext cx="469744" cy="259045"/>
    <xdr:sp macro="" textlink="">
      <xdr:nvSpPr>
        <xdr:cNvPr id="109" name="n_1mainValue【図書館】&#10;一人当たり面積"/>
        <xdr:cNvSpPr txBox="1"/>
      </xdr:nvSpPr>
      <xdr:spPr>
        <a:xfrm>
          <a:off x="9391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48" name="円/楕円 147"/>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132097</xdr:rowOff>
    </xdr:from>
    <xdr:ext cx="405111" cy="259045"/>
    <xdr:sp macro="" textlink="">
      <xdr:nvSpPr>
        <xdr:cNvPr id="149" name="n_1mainValue【体育館・プール】&#10;有形固定資産減価償却率"/>
        <xdr:cNvSpPr txBox="1"/>
      </xdr:nvSpPr>
      <xdr:spPr>
        <a:xfrm>
          <a:off x="3582043"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27577</xdr:rowOff>
    </xdr:from>
    <xdr:to>
      <xdr:col>14</xdr:col>
      <xdr:colOff>79375</xdr:colOff>
      <xdr:row>64</xdr:row>
      <xdr:rowOff>129177</xdr:rowOff>
    </xdr:to>
    <xdr:sp macro="" textlink="">
      <xdr:nvSpPr>
        <xdr:cNvPr id="190" name="円/楕円 189"/>
        <xdr:cNvSpPr/>
      </xdr:nvSpPr>
      <xdr:spPr>
        <a:xfrm>
          <a:off x="9588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120304</xdr:rowOff>
    </xdr:from>
    <xdr:ext cx="469744" cy="259045"/>
    <xdr:sp macro="" textlink="">
      <xdr:nvSpPr>
        <xdr:cNvPr id="191" name="n_1mainValue【体育館・プール】&#10;一人当たり面積"/>
        <xdr:cNvSpPr txBox="1"/>
      </xdr:nvSpPr>
      <xdr:spPr>
        <a:xfrm>
          <a:off x="9391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36830</xdr:rowOff>
    </xdr:from>
    <xdr:to>
      <xdr:col>5</xdr:col>
      <xdr:colOff>409575</xdr:colOff>
      <xdr:row>83</xdr:row>
      <xdr:rowOff>138430</xdr:rowOff>
    </xdr:to>
    <xdr:sp macro="" textlink="">
      <xdr:nvSpPr>
        <xdr:cNvPr id="230" name="円/楕円 229"/>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31" name="n_1main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152219</xdr:rowOff>
    </xdr:from>
    <xdr:to>
      <xdr:col>14</xdr:col>
      <xdr:colOff>79375</xdr:colOff>
      <xdr:row>84</xdr:row>
      <xdr:rowOff>82369</xdr:rowOff>
    </xdr:to>
    <xdr:sp macro="" textlink="">
      <xdr:nvSpPr>
        <xdr:cNvPr id="271" name="円/楕円 270"/>
        <xdr:cNvSpPr/>
      </xdr:nvSpPr>
      <xdr:spPr>
        <a:xfrm>
          <a:off x="958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73496</xdr:rowOff>
    </xdr:from>
    <xdr:ext cx="469744" cy="259045"/>
    <xdr:sp macro="" textlink="">
      <xdr:nvSpPr>
        <xdr:cNvPr id="272" name="n_1mainValue【福祉施設】&#10;一人当たり面積"/>
        <xdr:cNvSpPr txBox="1"/>
      </xdr:nvSpPr>
      <xdr:spPr>
        <a:xfrm>
          <a:off x="93917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169418</xdr:rowOff>
    </xdr:from>
    <xdr:to>
      <xdr:col>5</xdr:col>
      <xdr:colOff>409575</xdr:colOff>
      <xdr:row>106</xdr:row>
      <xdr:rowOff>99568</xdr:rowOff>
    </xdr:to>
    <xdr:sp macro="" textlink="">
      <xdr:nvSpPr>
        <xdr:cNvPr id="309" name="円/楕円 308"/>
        <xdr:cNvSpPr/>
      </xdr:nvSpPr>
      <xdr:spPr>
        <a:xfrm>
          <a:off x="3746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90695</xdr:rowOff>
    </xdr:from>
    <xdr:ext cx="405111" cy="259045"/>
    <xdr:sp macro="" textlink="">
      <xdr:nvSpPr>
        <xdr:cNvPr id="310" name="n_1mainValue【市民会館】&#10;有形固定資産減価償却率"/>
        <xdr:cNvSpPr txBox="1"/>
      </xdr:nvSpPr>
      <xdr:spPr>
        <a:xfrm>
          <a:off x="3582043"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39115</xdr:rowOff>
    </xdr:from>
    <xdr:to>
      <xdr:col>14</xdr:col>
      <xdr:colOff>79375</xdr:colOff>
      <xdr:row>106</xdr:row>
      <xdr:rowOff>140715</xdr:rowOff>
    </xdr:to>
    <xdr:sp macro="" textlink="">
      <xdr:nvSpPr>
        <xdr:cNvPr id="346" name="円/楕円 345"/>
        <xdr:cNvSpPr/>
      </xdr:nvSpPr>
      <xdr:spPr>
        <a:xfrm>
          <a:off x="9588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131842</xdr:rowOff>
    </xdr:from>
    <xdr:ext cx="469744" cy="259045"/>
    <xdr:sp macro="" textlink="">
      <xdr:nvSpPr>
        <xdr:cNvPr id="347" name="n_1main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0" name="テキスト ボックス 35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0" name="テキスト ボックス 36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4" name="直線コネクタ 373"/>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5"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6" name="直線コネクタ 375"/>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7"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8" name="直線コネクタ 377"/>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9"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0" name="フローチャート : 判断 379"/>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1" name="フローチャート : 判断 380"/>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82"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129903</xdr:rowOff>
    </xdr:from>
    <xdr:to>
      <xdr:col>22</xdr:col>
      <xdr:colOff>415925</xdr:colOff>
      <xdr:row>37</xdr:row>
      <xdr:rowOff>60053</xdr:rowOff>
    </xdr:to>
    <xdr:sp macro="" textlink="">
      <xdr:nvSpPr>
        <xdr:cNvPr id="388" name="円/楕円 387"/>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76580</xdr:rowOff>
    </xdr:from>
    <xdr:ext cx="405111" cy="259045"/>
    <xdr:sp macro="" textlink="">
      <xdr:nvSpPr>
        <xdr:cNvPr id="389" name="n_1mainValue【一般廃棄物処理施設】&#10;有形固定資産減価償却率"/>
        <xdr:cNvSpPr txBox="1"/>
      </xdr:nvSpPr>
      <xdr:spPr>
        <a:xfrm>
          <a:off x="15266043"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1" name="テキスト ボックス 4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3" name="テキスト ボックス 40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7" name="テキスト ボックス 4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9" name="テキスト ボックス 4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3" name="直線コネクタ 41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5" name="直線コネクタ 41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7" name="直線コネクタ 41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9" name="フローチャート : 判断 41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0" name="フローチャート : 判断 419"/>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421"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157523</xdr:rowOff>
    </xdr:from>
    <xdr:to>
      <xdr:col>31</xdr:col>
      <xdr:colOff>85725</xdr:colOff>
      <xdr:row>42</xdr:row>
      <xdr:rowOff>87673</xdr:rowOff>
    </xdr:to>
    <xdr:sp macro="" textlink="">
      <xdr:nvSpPr>
        <xdr:cNvPr id="427" name="円/楕円 426"/>
        <xdr:cNvSpPr/>
      </xdr:nvSpPr>
      <xdr:spPr>
        <a:xfrm>
          <a:off x="21272500" y="71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78800</xdr:rowOff>
    </xdr:from>
    <xdr:ext cx="378565" cy="259045"/>
    <xdr:sp macro="" textlink="">
      <xdr:nvSpPr>
        <xdr:cNvPr id="428" name="n_1mainValue【一般廃棄物処理施設】&#10;一人当たり有形固定資産（償却資産）額"/>
        <xdr:cNvSpPr txBox="1"/>
      </xdr:nvSpPr>
      <xdr:spPr>
        <a:xfrm>
          <a:off x="21121317" y="727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0" name="テキスト ボックス 4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2" name="直線コネクタ 45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4" name="直線コネクタ 45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6" name="直線コネクタ 45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5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58" name="フローチャート : 判断 45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59" name="フローチャート : 判断 45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460"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466" name="円/楕円 465"/>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10177</xdr:rowOff>
    </xdr:from>
    <xdr:ext cx="405111" cy="259045"/>
    <xdr:sp macro="" textlink="">
      <xdr:nvSpPr>
        <xdr:cNvPr id="467" name="n_1mainValue【保健センター・保健所】&#10;有形固定資産減価償却率"/>
        <xdr:cNvSpPr txBox="1"/>
      </xdr:nvSpPr>
      <xdr:spPr>
        <a:xfrm>
          <a:off x="15266043"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91" name="直線コネクタ 49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3" name="直線コネクタ 49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5" name="直線コネクタ 49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9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97" name="フローチャート : 判断 49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98" name="フローチャート : 判断 49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9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82550</xdr:rowOff>
    </xdr:from>
    <xdr:to>
      <xdr:col>31</xdr:col>
      <xdr:colOff>85725</xdr:colOff>
      <xdr:row>64</xdr:row>
      <xdr:rowOff>12700</xdr:rowOff>
    </xdr:to>
    <xdr:sp macro="" textlink="">
      <xdr:nvSpPr>
        <xdr:cNvPr id="505" name="円/楕円 504"/>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3827</xdr:rowOff>
    </xdr:from>
    <xdr:ext cx="469744" cy="259045"/>
    <xdr:sp macro="" textlink="">
      <xdr:nvSpPr>
        <xdr:cNvPr id="506"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8" name="テキスト ボックス 5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8" name="テキスト ボックス 5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2" name="直線コネクタ 53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4" name="直線コネクタ 53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36" name="直線コネクタ 5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3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38" name="フローチャート : 判断 53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39" name="フローチャート : 判断 53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540"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116295</xdr:rowOff>
    </xdr:from>
    <xdr:to>
      <xdr:col>22</xdr:col>
      <xdr:colOff>415925</xdr:colOff>
      <xdr:row>82</xdr:row>
      <xdr:rowOff>46445</xdr:rowOff>
    </xdr:to>
    <xdr:sp macro="" textlink="">
      <xdr:nvSpPr>
        <xdr:cNvPr id="546" name="円/楕円 545"/>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37572</xdr:rowOff>
    </xdr:from>
    <xdr:ext cx="405111" cy="259045"/>
    <xdr:sp macro="" textlink="">
      <xdr:nvSpPr>
        <xdr:cNvPr id="547" name="n_1mainValue【消防施設】&#10;有形固定資産減価償却率"/>
        <xdr:cNvSpPr txBox="1"/>
      </xdr:nvSpPr>
      <xdr:spPr>
        <a:xfrm>
          <a:off x="15266043"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69" name="直線コネクタ 56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7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71" name="直線コネクタ 57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3" name="直線コネクタ 57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5" name="フローチャート : 判断 57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76" name="フローチャート : 判断 575"/>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77"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129032</xdr:rowOff>
    </xdr:from>
    <xdr:to>
      <xdr:col>31</xdr:col>
      <xdr:colOff>85725</xdr:colOff>
      <xdr:row>85</xdr:row>
      <xdr:rowOff>59182</xdr:rowOff>
    </xdr:to>
    <xdr:sp macro="" textlink="">
      <xdr:nvSpPr>
        <xdr:cNvPr id="583" name="円/楕円 582"/>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50309</xdr:rowOff>
    </xdr:from>
    <xdr:ext cx="469744" cy="259045"/>
    <xdr:sp macro="" textlink="">
      <xdr:nvSpPr>
        <xdr:cNvPr id="584"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7" name="テキスト ボックス 6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09" name="直線コネクタ 60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1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11" name="直線コネクタ 61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1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13" name="直線コネクタ 61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5" name="フローチャート : 判断 61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16" name="フローチャート : 判断 61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617"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158750</xdr:rowOff>
    </xdr:from>
    <xdr:to>
      <xdr:col>22</xdr:col>
      <xdr:colOff>415925</xdr:colOff>
      <xdr:row>100</xdr:row>
      <xdr:rowOff>88900</xdr:rowOff>
    </xdr:to>
    <xdr:sp macro="" textlink="">
      <xdr:nvSpPr>
        <xdr:cNvPr id="623" name="円/楕円 622"/>
        <xdr:cNvSpPr/>
      </xdr:nvSpPr>
      <xdr:spPr>
        <a:xfrm>
          <a:off x="1543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105427</xdr:rowOff>
    </xdr:from>
    <xdr:ext cx="405111" cy="259045"/>
    <xdr:sp macro="" textlink="">
      <xdr:nvSpPr>
        <xdr:cNvPr id="624" name="n_1mainValue【庁舎】&#10;有形固定資産減価償却率"/>
        <xdr:cNvSpPr txBox="1"/>
      </xdr:nvSpPr>
      <xdr:spPr>
        <a:xfrm>
          <a:off x="15266043"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49" name="直線コネクタ 64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5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51" name="直線コネクタ 65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3" name="直線コネクタ 65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5" name="フローチャート : 判断 65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6" name="フローチャート : 判断 65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57"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59689</xdr:rowOff>
    </xdr:from>
    <xdr:to>
      <xdr:col>31</xdr:col>
      <xdr:colOff>85725</xdr:colOff>
      <xdr:row>105</xdr:row>
      <xdr:rowOff>161289</xdr:rowOff>
    </xdr:to>
    <xdr:sp macro="" textlink="">
      <xdr:nvSpPr>
        <xdr:cNvPr id="663" name="円/楕円 662"/>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664" name="n_1main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類似団体と比較して特に有形固定資産減価償却率が高くなっているものは，体育館・プール、保健センター・保健所、庁舎である。　体育館・プールについては，平成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年の合併以前に整備されたため各地域に体育館が１施設ずつ設置されており、同関連施設が各地域１～２施設ずつ整備されている。そのうち半数以上の施設が築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過しており、今後の施設の老朽化対策が課題となっている。施設の耐震化に関する取組みはすすめているが、施設の老朽化に伴う対策を講じる必要についても検討していく。保健センター・保健所については，市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施設であり、行政サービスとして必要不可欠であるため、現状維持をはかり、計画的な維持管理に努めていく。庁舎については，いずれの庁舎も平成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年の合併以前に整備された旧２町１村の庁舎機能を継続して利用している施設である。現在、桜川市新庁舎建設検討委員会を設置し、新庁舎の建替えについて検討中である。</a:t>
          </a:r>
          <a:endParaRPr lang="ja-JP" altLang="ja-JP" sz="1400">
            <a:effectLst/>
          </a:endParaRPr>
        </a:p>
        <a:p>
          <a:r>
            <a:rPr kumimoji="1" lang="ja-JP" altLang="ja-JP" sz="1100">
              <a:solidFill>
                <a:schemeClr val="dk1"/>
              </a:solidFill>
              <a:effectLst/>
              <a:latin typeface="+mn-lt"/>
              <a:ea typeface="+mn-ea"/>
              <a:cs typeface="+mn-cs"/>
            </a:rPr>
            <a:t>また，類似団体と比較して一人当たり面積の大きい施設は，図書館である。図書館については，市内に３施設を保有しており住民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人あたりの面積が大きくなっている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年を経過しており公民館の整備方針に併せて、大規模改修や修繕の要否を検討する。</a:t>
          </a:r>
          <a:endParaRPr lang="ja-JP" altLang="ja-JP" sz="1400">
            <a:effectLst/>
          </a:endParaRPr>
        </a:p>
        <a:p>
          <a:r>
            <a:rPr kumimoji="1" lang="ja-JP" altLang="ja-JP" sz="1100">
              <a:solidFill>
                <a:schemeClr val="dk1"/>
              </a:solidFill>
              <a:effectLst/>
              <a:latin typeface="+mn-lt"/>
              <a:ea typeface="+mn-ea"/>
              <a:cs typeface="+mn-cs"/>
            </a:rPr>
            <a:t>市全体みると有形固定資産減価償却率は類似団体を上回っているが、施設によっては老朽化が進んでおり維持管理費用の増加が懸念されるため、集約化・複合化も含め適に維持管理を進める。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類似団体平均と比較すると</a:t>
          </a:r>
          <a:r>
            <a:rPr kumimoji="1" lang="en-US" altLang="ja-JP" sz="1300">
              <a:solidFill>
                <a:sysClr val="windowText" lastClr="000000"/>
              </a:solidFill>
              <a:latin typeface="ＭＳ Ｐゴシック"/>
            </a:rPr>
            <a:t>0.08</a:t>
          </a:r>
          <a:r>
            <a:rPr kumimoji="1" lang="ja-JP" altLang="en-US" sz="1300">
              <a:solidFill>
                <a:sysClr val="windowText" lastClr="000000"/>
              </a:solidFill>
              <a:latin typeface="ＭＳ Ｐゴシック"/>
            </a:rPr>
            <a:t>ポイント下回っているが、昨年度同様のポイントとなった。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主な要因として、基準財政収入額は地方消費税交付金の増や固定資産税の増、基準財政需要額は公債費が増により、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基準財政収入額と基準財政需要額ともに増となったものの、昨年度と同率になっている。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1" lang="ja-JP" altLang="en-US" sz="1300">
              <a:solidFill>
                <a:sysClr val="windowText" lastClr="000000"/>
              </a:solidFill>
              <a:latin typeface="ＭＳ Ｐゴシック"/>
            </a:rPr>
            <a:t>今後も行政評価により徹底的な歳出の見直しを実施するとともに、自主財源の柱である税収の徴収率向上により歳入の確保に努める。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45508</xdr:rowOff>
    </xdr:to>
    <xdr:cxnSp macro="">
      <xdr:nvCxnSpPr>
        <xdr:cNvPr id="77" name="直線コネクタ 76"/>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年度は、全国平均及び茨城県内平均を下回る</a:t>
          </a:r>
          <a:r>
            <a:rPr kumimoji="1" lang="en-US" altLang="ja-JP" sz="1300">
              <a:latin typeface="ＭＳ Ｐゴシック"/>
            </a:rPr>
            <a:t>87.0</a:t>
          </a:r>
          <a:r>
            <a:rPr kumimoji="1" lang="ja-JP" altLang="en-US" sz="1300">
              <a:latin typeface="ＭＳ Ｐゴシック"/>
            </a:rPr>
            <a:t>％と</a:t>
          </a:r>
          <a:r>
            <a:rPr kumimoji="1" lang="ja-JP" altLang="en-US" sz="1300">
              <a:solidFill>
                <a:sysClr val="windowText" lastClr="000000"/>
              </a:solidFill>
              <a:latin typeface="ＭＳ Ｐゴシック"/>
            </a:rPr>
            <a:t>なっているが</a:t>
          </a:r>
          <a:r>
            <a:rPr kumimoji="1" lang="ja-JP" altLang="en-US" sz="1300">
              <a:latin typeface="ＭＳ Ｐゴシック"/>
            </a:rPr>
            <a:t>、昨年度より</a:t>
          </a:r>
          <a:r>
            <a:rPr kumimoji="1" lang="en-US" altLang="ja-JP" sz="1300">
              <a:latin typeface="ＭＳ Ｐゴシック"/>
            </a:rPr>
            <a:t>2.4</a:t>
          </a:r>
          <a:r>
            <a:rPr kumimoji="1" lang="ja-JP" altLang="en-US" sz="1300">
              <a:latin typeface="ＭＳ Ｐゴシック"/>
            </a:rPr>
            <a:t>ポイント増となった。全体的に経常経費は削減されて</a:t>
          </a:r>
          <a:r>
            <a:rPr kumimoji="1" lang="ja-JP" altLang="en-US" sz="1300">
              <a:solidFill>
                <a:sysClr val="windowText" lastClr="000000"/>
              </a:solidFill>
              <a:latin typeface="ＭＳ Ｐゴシック"/>
            </a:rPr>
            <a:t>いるが</a:t>
          </a:r>
          <a:r>
            <a:rPr kumimoji="1" lang="ja-JP" altLang="en-US" sz="1300">
              <a:latin typeface="ＭＳ Ｐゴシック"/>
            </a:rPr>
            <a:t>、収入において経常的一般財源も減少しているため</a:t>
          </a:r>
          <a:r>
            <a:rPr kumimoji="1" lang="ja-JP" altLang="en-US" sz="1300" baseline="0">
              <a:solidFill>
                <a:sysClr val="windowText" lastClr="000000"/>
              </a:solidFill>
              <a:latin typeface="ＭＳ Ｐゴシック"/>
            </a:rPr>
            <a:t>、経常収支比率が上昇している。</a:t>
          </a:r>
          <a:r>
            <a:rPr kumimoji="1" lang="ja-JP" altLang="en-US" sz="1300">
              <a:latin typeface="ＭＳ Ｐゴシック"/>
            </a:rPr>
            <a:t>さらに事務事業評価等により事務事業の点検・見直しを行い経常経費の削減を図るとともに滞納整理の強化により税収の確保を図り、類似団体平均を下回るよう努めていく。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121920</xdr:rowOff>
    </xdr:to>
    <xdr:cxnSp macro="">
      <xdr:nvCxnSpPr>
        <xdr:cNvPr id="129" name="直線コネクタ 128"/>
        <xdr:cNvCxnSpPr/>
      </xdr:nvCxnSpPr>
      <xdr:spPr>
        <a:xfrm>
          <a:off x="4114800" y="1029309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112268</xdr:rowOff>
    </xdr:to>
    <xdr:cxnSp macro="">
      <xdr:nvCxnSpPr>
        <xdr:cNvPr id="132" name="直線コネクタ 131"/>
        <xdr:cNvCxnSpPr/>
      </xdr:nvCxnSpPr>
      <xdr:spPr>
        <a:xfrm flipV="1">
          <a:off x="3225800" y="102930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112268</xdr:rowOff>
    </xdr:to>
    <xdr:cxnSp macro="">
      <xdr:nvCxnSpPr>
        <xdr:cNvPr id="135" name="直線コネクタ 134"/>
        <xdr:cNvCxnSpPr/>
      </xdr:nvCxnSpPr>
      <xdr:spPr>
        <a:xfrm>
          <a:off x="2336800" y="1037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48785</xdr:rowOff>
    </xdr:from>
    <xdr:ext cx="762000" cy="259045"/>
    <xdr:sp macro="" textlink="">
      <xdr:nvSpPr>
        <xdr:cNvPr id="137" name="テキスト ボックス 136"/>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61468</xdr:rowOff>
    </xdr:to>
    <xdr:cxnSp macro="">
      <xdr:nvCxnSpPr>
        <xdr:cNvPr id="138" name="直線コネクタ 137"/>
        <xdr:cNvCxnSpPr/>
      </xdr:nvCxnSpPr>
      <xdr:spPr>
        <a:xfrm flipV="1">
          <a:off x="1447800" y="103799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5351</xdr:rowOff>
    </xdr:from>
    <xdr:ext cx="762000" cy="259045"/>
    <xdr:sp macro="" textlink="">
      <xdr:nvSpPr>
        <xdr:cNvPr id="140" name="テキスト ボックス 139"/>
        <xdr:cNvSpPr txBox="1"/>
      </xdr:nvSpPr>
      <xdr:spPr>
        <a:xfrm>
          <a:off x="1955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48" name="円/楕円 147"/>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49"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0" name="円/楕円 149"/>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1" name="テキスト ボックス 150"/>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2" name="円/楕円 151"/>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3" name="テキスト ボックス 152"/>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6" name="円/楕円 155"/>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97045</xdr:rowOff>
    </xdr:from>
    <xdr:ext cx="762000" cy="259045"/>
    <xdr:sp macro="" textlink="">
      <xdr:nvSpPr>
        <xdr:cNvPr id="157" name="テキスト ボックス 156"/>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抑えられていると考えられる。今後も人件費及び物件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110224</xdr:rowOff>
    </xdr:from>
    <xdr:to>
      <xdr:col>7</xdr:col>
      <xdr:colOff>152400</xdr:colOff>
      <xdr:row>80</xdr:row>
      <xdr:rowOff>119969</xdr:rowOff>
    </xdr:to>
    <xdr:cxnSp macro="">
      <xdr:nvCxnSpPr>
        <xdr:cNvPr id="192" name="直線コネクタ 191"/>
        <xdr:cNvCxnSpPr/>
      </xdr:nvCxnSpPr>
      <xdr:spPr>
        <a:xfrm>
          <a:off x="4114800" y="13826224"/>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95509</xdr:rowOff>
    </xdr:from>
    <xdr:to>
      <xdr:col>6</xdr:col>
      <xdr:colOff>0</xdr:colOff>
      <xdr:row>80</xdr:row>
      <xdr:rowOff>110224</xdr:rowOff>
    </xdr:to>
    <xdr:cxnSp macro="">
      <xdr:nvCxnSpPr>
        <xdr:cNvPr id="195" name="直線コネクタ 194"/>
        <xdr:cNvCxnSpPr/>
      </xdr:nvCxnSpPr>
      <xdr:spPr>
        <a:xfrm>
          <a:off x="3225800" y="13811509"/>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90736</xdr:rowOff>
    </xdr:from>
    <xdr:to>
      <xdr:col>4</xdr:col>
      <xdr:colOff>482600</xdr:colOff>
      <xdr:row>80</xdr:row>
      <xdr:rowOff>95509</xdr:rowOff>
    </xdr:to>
    <xdr:cxnSp macro="">
      <xdr:nvCxnSpPr>
        <xdr:cNvPr id="198" name="直線コネクタ 197"/>
        <xdr:cNvCxnSpPr/>
      </xdr:nvCxnSpPr>
      <xdr:spPr>
        <a:xfrm>
          <a:off x="2336800" y="1380673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90736</xdr:rowOff>
    </xdr:from>
    <xdr:to>
      <xdr:col>3</xdr:col>
      <xdr:colOff>279400</xdr:colOff>
      <xdr:row>80</xdr:row>
      <xdr:rowOff>105764</xdr:rowOff>
    </xdr:to>
    <xdr:cxnSp macro="">
      <xdr:nvCxnSpPr>
        <xdr:cNvPr id="201" name="直線コネクタ 200"/>
        <xdr:cNvCxnSpPr/>
      </xdr:nvCxnSpPr>
      <xdr:spPr>
        <a:xfrm flipV="1">
          <a:off x="1447800" y="13806736"/>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69169</xdr:rowOff>
    </xdr:from>
    <xdr:to>
      <xdr:col>7</xdr:col>
      <xdr:colOff>203200</xdr:colOff>
      <xdr:row>80</xdr:row>
      <xdr:rowOff>170769</xdr:rowOff>
    </xdr:to>
    <xdr:sp macro="" textlink="">
      <xdr:nvSpPr>
        <xdr:cNvPr id="211" name="円/楕円 210"/>
        <xdr:cNvSpPr/>
      </xdr:nvSpPr>
      <xdr:spPr>
        <a:xfrm>
          <a:off x="4902200" y="13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161896</xdr:rowOff>
    </xdr:from>
    <xdr:ext cx="762000" cy="259045"/>
    <xdr:sp macro="" textlink="">
      <xdr:nvSpPr>
        <xdr:cNvPr id="212" name="人件費・物件費等の状況該当値テキスト"/>
        <xdr:cNvSpPr txBox="1"/>
      </xdr:nvSpPr>
      <xdr:spPr>
        <a:xfrm>
          <a:off x="5041900" y="13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59424</xdr:rowOff>
    </xdr:from>
    <xdr:to>
      <xdr:col>6</xdr:col>
      <xdr:colOff>50800</xdr:colOff>
      <xdr:row>80</xdr:row>
      <xdr:rowOff>161024</xdr:rowOff>
    </xdr:to>
    <xdr:sp macro="" textlink="">
      <xdr:nvSpPr>
        <xdr:cNvPr id="213" name="円/楕円 212"/>
        <xdr:cNvSpPr/>
      </xdr:nvSpPr>
      <xdr:spPr>
        <a:xfrm>
          <a:off x="4064000" y="13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171201</xdr:rowOff>
    </xdr:from>
    <xdr:ext cx="736600" cy="259045"/>
    <xdr:sp macro="" textlink="">
      <xdr:nvSpPr>
        <xdr:cNvPr id="214" name="テキスト ボックス 213"/>
        <xdr:cNvSpPr txBox="1"/>
      </xdr:nvSpPr>
      <xdr:spPr>
        <a:xfrm>
          <a:off x="3733800" y="1354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44709</xdr:rowOff>
    </xdr:from>
    <xdr:to>
      <xdr:col>4</xdr:col>
      <xdr:colOff>533400</xdr:colOff>
      <xdr:row>80</xdr:row>
      <xdr:rowOff>146309</xdr:rowOff>
    </xdr:to>
    <xdr:sp macro="" textlink="">
      <xdr:nvSpPr>
        <xdr:cNvPr id="215" name="円/楕円 214"/>
        <xdr:cNvSpPr/>
      </xdr:nvSpPr>
      <xdr:spPr>
        <a:xfrm>
          <a:off x="3175000" y="137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156486</xdr:rowOff>
    </xdr:from>
    <xdr:ext cx="762000" cy="259045"/>
    <xdr:sp macro="" textlink="">
      <xdr:nvSpPr>
        <xdr:cNvPr id="216" name="テキスト ボックス 215"/>
        <xdr:cNvSpPr txBox="1"/>
      </xdr:nvSpPr>
      <xdr:spPr>
        <a:xfrm>
          <a:off x="2844800" y="135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39936</xdr:rowOff>
    </xdr:from>
    <xdr:to>
      <xdr:col>3</xdr:col>
      <xdr:colOff>330200</xdr:colOff>
      <xdr:row>80</xdr:row>
      <xdr:rowOff>141536</xdr:rowOff>
    </xdr:to>
    <xdr:sp macro="" textlink="">
      <xdr:nvSpPr>
        <xdr:cNvPr id="217" name="円/楕円 216"/>
        <xdr:cNvSpPr/>
      </xdr:nvSpPr>
      <xdr:spPr>
        <a:xfrm>
          <a:off x="2286000" y="13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151713</xdr:rowOff>
    </xdr:from>
    <xdr:ext cx="762000" cy="259045"/>
    <xdr:sp macro="" textlink="">
      <xdr:nvSpPr>
        <xdr:cNvPr id="218" name="テキスト ボックス 217"/>
        <xdr:cNvSpPr txBox="1"/>
      </xdr:nvSpPr>
      <xdr:spPr>
        <a:xfrm>
          <a:off x="1955800" y="1352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54964</xdr:rowOff>
    </xdr:from>
    <xdr:to>
      <xdr:col>2</xdr:col>
      <xdr:colOff>127000</xdr:colOff>
      <xdr:row>80</xdr:row>
      <xdr:rowOff>156564</xdr:rowOff>
    </xdr:to>
    <xdr:sp macro="" textlink="">
      <xdr:nvSpPr>
        <xdr:cNvPr id="219" name="円/楕円 218"/>
        <xdr:cNvSpPr/>
      </xdr:nvSpPr>
      <xdr:spPr>
        <a:xfrm>
          <a:off x="1397000" y="13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166741</xdr:rowOff>
    </xdr:from>
    <xdr:ext cx="762000" cy="259045"/>
    <xdr:sp macro="" textlink="">
      <xdr:nvSpPr>
        <xdr:cNvPr id="220" name="テキスト ボックス 219"/>
        <xdr:cNvSpPr txBox="1"/>
      </xdr:nvSpPr>
      <xdr:spPr>
        <a:xfrm>
          <a:off x="1066800" y="1353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臨時特例法による国の給与体系の影響で、平成</a:t>
          </a:r>
          <a:r>
            <a:rPr kumimoji="1" lang="en-US" altLang="ja-JP" sz="1300">
              <a:latin typeface="ＭＳ Ｐゴシック"/>
            </a:rPr>
            <a:t>23</a:t>
          </a:r>
          <a:r>
            <a:rPr kumimoji="1" lang="ja-JP" altLang="en-US" sz="1300">
              <a:latin typeface="ＭＳ Ｐゴシック"/>
            </a:rPr>
            <a:t>年度以降前年度比で大幅増となった。合併以降平成</a:t>
          </a:r>
          <a:r>
            <a:rPr kumimoji="1" lang="en-US" altLang="ja-JP" sz="1300">
              <a:latin typeface="ＭＳ Ｐゴシック"/>
            </a:rPr>
            <a:t>20</a:t>
          </a:r>
          <a:r>
            <a:rPr kumimoji="1" lang="ja-JP" altLang="en-US" sz="1300">
              <a:latin typeface="ＭＳ Ｐゴシック"/>
            </a:rPr>
            <a:t>年度まで類似団体平均を上回る状況が続いたが、給与体系の見直しにより、平成</a:t>
          </a:r>
          <a:r>
            <a:rPr kumimoji="1" lang="en-US" altLang="ja-JP" sz="1300">
              <a:latin typeface="ＭＳ Ｐゴシック"/>
            </a:rPr>
            <a:t>21</a:t>
          </a:r>
          <a:r>
            <a:rPr kumimoji="1" lang="ja-JP" altLang="en-US" sz="1300">
              <a:latin typeface="ＭＳ Ｐゴシック"/>
            </a:rPr>
            <a:t>年度以降は類似団体平均を下回っており、本年度においても</a:t>
          </a:r>
          <a:r>
            <a:rPr kumimoji="1" lang="en-US" altLang="ja-JP" sz="1300">
              <a:latin typeface="ＭＳ Ｐゴシック"/>
            </a:rPr>
            <a:t>2.1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今後は、</a:t>
          </a:r>
          <a:r>
            <a:rPr kumimoji="1" lang="en-US" altLang="ja-JP" sz="1300">
              <a:latin typeface="ＭＳ Ｐゴシック"/>
            </a:rPr>
            <a:t>55</a:t>
          </a:r>
          <a:r>
            <a:rPr kumimoji="1" lang="ja-JP" altLang="en-US" sz="1300">
              <a:latin typeface="ＭＳ Ｐゴシック"/>
            </a:rPr>
            <a:t>歳昇給停止と合わせた勤務成績の昇給への反映などを視野に入れ、職責職務に応じた給与構造となるよう引き続き見直しを行っていく。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144841</xdr:rowOff>
    </xdr:to>
    <xdr:cxnSp macro="">
      <xdr:nvCxnSpPr>
        <xdr:cNvPr id="256" name="直線コネクタ 255"/>
        <xdr:cNvCxnSpPr/>
      </xdr:nvCxnSpPr>
      <xdr:spPr>
        <a:xfrm>
          <a:off x="16179800" y="143177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87388</xdr:rowOff>
    </xdr:to>
    <xdr:cxnSp macro="">
      <xdr:nvCxnSpPr>
        <xdr:cNvPr id="259" name="直線コネクタ 258"/>
        <xdr:cNvCxnSpPr/>
      </xdr:nvCxnSpPr>
      <xdr:spPr>
        <a:xfrm>
          <a:off x="15290800" y="1429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167821</xdr:rowOff>
    </xdr:to>
    <xdr:cxnSp macro="">
      <xdr:nvCxnSpPr>
        <xdr:cNvPr id="262" name="直線コネクタ 261"/>
        <xdr:cNvCxnSpPr/>
      </xdr:nvCxnSpPr>
      <xdr:spPr>
        <a:xfrm flipV="1">
          <a:off x="14401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88</xdr:row>
      <xdr:rowOff>126395</xdr:rowOff>
    </xdr:to>
    <xdr:cxnSp macro="">
      <xdr:nvCxnSpPr>
        <xdr:cNvPr id="265" name="直線コネクタ 264"/>
        <xdr:cNvCxnSpPr/>
      </xdr:nvCxnSpPr>
      <xdr:spPr>
        <a:xfrm flipV="1">
          <a:off x="13512800" y="14398171"/>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5" name="円/楕円 274"/>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6"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7" name="円/楕円 276"/>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8" name="テキスト ボックス 277"/>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0" name="テキスト ボックス 279"/>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1" name="円/楕円 280"/>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82" name="テキスト ボックス 281"/>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3" name="円/楕円 282"/>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4" name="テキスト ボックス 283"/>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現在、集中改革プランにより定員適正化計画に基づいて職員数の削減を行っており、類似団体平均を</a:t>
          </a:r>
          <a:r>
            <a:rPr kumimoji="1" lang="en-US" altLang="ja-JP" sz="1300">
              <a:latin typeface="ＭＳ Ｐゴシック"/>
            </a:rPr>
            <a:t>0.33</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88356</xdr:rowOff>
    </xdr:from>
    <xdr:to>
      <xdr:col>24</xdr:col>
      <xdr:colOff>558800</xdr:colOff>
      <xdr:row>61</xdr:row>
      <xdr:rowOff>112485</xdr:rowOff>
    </xdr:to>
    <xdr:cxnSp macro="">
      <xdr:nvCxnSpPr>
        <xdr:cNvPr id="321" name="直線コネクタ 320"/>
        <xdr:cNvCxnSpPr/>
      </xdr:nvCxnSpPr>
      <xdr:spPr>
        <a:xfrm>
          <a:off x="16179800" y="10546806"/>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74567</xdr:rowOff>
    </xdr:from>
    <xdr:to>
      <xdr:col>23</xdr:col>
      <xdr:colOff>406400</xdr:colOff>
      <xdr:row>61</xdr:row>
      <xdr:rowOff>88356</xdr:rowOff>
    </xdr:to>
    <xdr:cxnSp macro="">
      <xdr:nvCxnSpPr>
        <xdr:cNvPr id="324" name="直線コネクタ 323"/>
        <xdr:cNvCxnSpPr/>
      </xdr:nvCxnSpPr>
      <xdr:spPr>
        <a:xfrm>
          <a:off x="15290800" y="105330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55608</xdr:rowOff>
    </xdr:from>
    <xdr:to>
      <xdr:col>22</xdr:col>
      <xdr:colOff>203200</xdr:colOff>
      <xdr:row>61</xdr:row>
      <xdr:rowOff>74567</xdr:rowOff>
    </xdr:to>
    <xdr:cxnSp macro="">
      <xdr:nvCxnSpPr>
        <xdr:cNvPr id="327" name="直線コネクタ 326"/>
        <xdr:cNvCxnSpPr/>
      </xdr:nvCxnSpPr>
      <xdr:spPr>
        <a:xfrm>
          <a:off x="14401800" y="105140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9" name="テキスト ボックス 328"/>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55608</xdr:rowOff>
    </xdr:from>
    <xdr:to>
      <xdr:col>21</xdr:col>
      <xdr:colOff>0</xdr:colOff>
      <xdr:row>61</xdr:row>
      <xdr:rowOff>131445</xdr:rowOff>
    </xdr:to>
    <xdr:cxnSp macro="">
      <xdr:nvCxnSpPr>
        <xdr:cNvPr id="330" name="直線コネクタ 329"/>
        <xdr:cNvCxnSpPr/>
      </xdr:nvCxnSpPr>
      <xdr:spPr>
        <a:xfrm flipV="1">
          <a:off x="13512800" y="10514058"/>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2" name="テキスト ボックス 33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4" name="テキスト ボックス 33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0" name="円/楕円 339"/>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78212</xdr:rowOff>
    </xdr:from>
    <xdr:ext cx="762000" cy="259045"/>
    <xdr:sp macro="" textlink="">
      <xdr:nvSpPr>
        <xdr:cNvPr id="341"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37556</xdr:rowOff>
    </xdr:from>
    <xdr:to>
      <xdr:col>23</xdr:col>
      <xdr:colOff>457200</xdr:colOff>
      <xdr:row>61</xdr:row>
      <xdr:rowOff>139156</xdr:rowOff>
    </xdr:to>
    <xdr:sp macro="" textlink="">
      <xdr:nvSpPr>
        <xdr:cNvPr id="342" name="円/楕円 341"/>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149333</xdr:rowOff>
    </xdr:from>
    <xdr:ext cx="736600" cy="259045"/>
    <xdr:sp macro="" textlink="">
      <xdr:nvSpPr>
        <xdr:cNvPr id="343" name="テキスト ボックス 342"/>
        <xdr:cNvSpPr txBox="1"/>
      </xdr:nvSpPr>
      <xdr:spPr>
        <a:xfrm>
          <a:off x="15798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23767</xdr:rowOff>
    </xdr:from>
    <xdr:to>
      <xdr:col>22</xdr:col>
      <xdr:colOff>254000</xdr:colOff>
      <xdr:row>61</xdr:row>
      <xdr:rowOff>125367</xdr:rowOff>
    </xdr:to>
    <xdr:sp macro="" textlink="">
      <xdr:nvSpPr>
        <xdr:cNvPr id="344" name="円/楕円 343"/>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135544</xdr:rowOff>
    </xdr:from>
    <xdr:ext cx="762000" cy="259045"/>
    <xdr:sp macro="" textlink="">
      <xdr:nvSpPr>
        <xdr:cNvPr id="345" name="テキスト ボックス 344"/>
        <xdr:cNvSpPr txBox="1"/>
      </xdr:nvSpPr>
      <xdr:spPr>
        <a:xfrm>
          <a:off x="14909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4808</xdr:rowOff>
    </xdr:from>
    <xdr:to>
      <xdr:col>21</xdr:col>
      <xdr:colOff>50800</xdr:colOff>
      <xdr:row>61</xdr:row>
      <xdr:rowOff>106408</xdr:rowOff>
    </xdr:to>
    <xdr:sp macro="" textlink="">
      <xdr:nvSpPr>
        <xdr:cNvPr id="346" name="円/楕円 345"/>
        <xdr:cNvSpPr/>
      </xdr:nvSpPr>
      <xdr:spPr>
        <a:xfrm>
          <a:off x="14351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116585</xdr:rowOff>
    </xdr:from>
    <xdr:ext cx="762000" cy="259045"/>
    <xdr:sp macro="" textlink="">
      <xdr:nvSpPr>
        <xdr:cNvPr id="347" name="テキスト ボックス 346"/>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8" name="円/楕円 347"/>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9" name="テキスト ボックス 348"/>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実質公債費比率については、昨年度と比較して</a:t>
          </a:r>
          <a:r>
            <a:rPr kumimoji="1" lang="en-US" altLang="ja-JP" sz="1300">
              <a:latin typeface="ＭＳ Ｐゴシック"/>
            </a:rPr>
            <a:t>0.9</a:t>
          </a:r>
          <a:r>
            <a:rPr kumimoji="1" lang="ja-JP" altLang="en-US" sz="1300">
              <a:latin typeface="ＭＳ Ｐゴシック"/>
            </a:rPr>
            <a:t>ポイント減少の</a:t>
          </a:r>
          <a:r>
            <a:rPr kumimoji="1" lang="en-US" altLang="ja-JP" sz="1300">
              <a:latin typeface="ＭＳ Ｐゴシック"/>
            </a:rPr>
            <a:t>7.8</a:t>
          </a:r>
          <a:r>
            <a:rPr kumimoji="1" lang="ja-JP" altLang="en-US" sz="1300">
              <a:latin typeface="ＭＳ Ｐゴシック"/>
            </a:rPr>
            <a:t>％となった。原因として近年の繰上償還に伴う元利償還金の減や債務負担行為の償還に伴う支出額の減などがあげられる。類似団体の平均値を</a:t>
          </a:r>
          <a:r>
            <a:rPr kumimoji="1" lang="en-US" altLang="ja-JP" sz="1300">
              <a:solidFill>
                <a:srgbClr val="FF0000"/>
              </a:solidFill>
              <a:latin typeface="ＭＳ Ｐゴシック"/>
            </a:rPr>
            <a:t>2.2</a:t>
          </a:r>
          <a:r>
            <a:rPr kumimoji="1" lang="ja-JP" altLang="en-US" sz="1300">
              <a:solidFill>
                <a:srgbClr val="FF0000"/>
              </a:solidFill>
              <a:latin typeface="ＭＳ Ｐゴシック"/>
            </a:rPr>
            <a:t>ポイント</a:t>
          </a:r>
          <a:r>
            <a:rPr kumimoji="1" lang="ja-JP" altLang="en-US" sz="1300">
              <a:latin typeface="ＭＳ Ｐゴシック"/>
            </a:rPr>
            <a:t>下回っているが、今後、公共下水道事業の進展に伴い増加は避けられない状況である。そのため、事業計画の見直しを実施し極力新規発行を抑制し、比率の上昇を抑えていく。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40</xdr:row>
      <xdr:rowOff>22437</xdr:rowOff>
    </xdr:to>
    <xdr:cxnSp macro="">
      <xdr:nvCxnSpPr>
        <xdr:cNvPr id="383" name="直線コネクタ 382"/>
        <xdr:cNvCxnSpPr/>
      </xdr:nvCxnSpPr>
      <xdr:spPr>
        <a:xfrm flipV="1">
          <a:off x="16179800" y="68080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62654</xdr:rowOff>
    </xdr:to>
    <xdr:cxnSp macro="">
      <xdr:nvCxnSpPr>
        <xdr:cNvPr id="386" name="直線コネクタ 385"/>
        <xdr:cNvCxnSpPr/>
      </xdr:nvCxnSpPr>
      <xdr:spPr>
        <a:xfrm flipV="1">
          <a:off x="15290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151130</xdr:rowOff>
    </xdr:to>
    <xdr:cxnSp macro="">
      <xdr:nvCxnSpPr>
        <xdr:cNvPr id="389" name="直線コネクタ 388"/>
        <xdr:cNvCxnSpPr/>
      </xdr:nvCxnSpPr>
      <xdr:spPr>
        <a:xfrm flipV="1">
          <a:off x="14401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52070</xdr:rowOff>
    </xdr:to>
    <xdr:cxnSp macro="">
      <xdr:nvCxnSpPr>
        <xdr:cNvPr id="392" name="直線コネクタ 391"/>
        <xdr:cNvCxnSpPr/>
      </xdr:nvCxnSpPr>
      <xdr:spPr>
        <a:xfrm flipV="1">
          <a:off x="13512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402" name="円/楕円 401"/>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403"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4" name="円/楕円 403"/>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5" name="テキスト ボックス 404"/>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6" name="円/楕円 405"/>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7" name="テキスト ボックス 40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8" name="円/楕円 40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9" name="テキスト ボックス 40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0" name="円/楕円 40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1" name="テキスト ボックス 41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a:t>
          </a:r>
          <a:r>
            <a:rPr kumimoji="1" lang="en-US" altLang="ja-JP" sz="1300">
              <a:latin typeface="ＭＳ Ｐゴシック"/>
            </a:rPr>
            <a:t>60.3</a:t>
          </a:r>
          <a:r>
            <a:rPr kumimoji="1" lang="ja-JP" altLang="en-US" sz="1300">
              <a:latin typeface="ＭＳ Ｐゴシック"/>
            </a:rPr>
            <a:t>％と昨年度より改善したものの類似団体平均値を</a:t>
          </a:r>
          <a:r>
            <a:rPr kumimoji="1" lang="en-US" altLang="ja-JP" sz="1300">
              <a:latin typeface="ＭＳ Ｐゴシック"/>
            </a:rPr>
            <a:t>8</a:t>
          </a:r>
          <a:r>
            <a:rPr kumimoji="1" lang="ja-JP" altLang="en-US" sz="1300">
              <a:latin typeface="ＭＳ Ｐゴシック"/>
            </a:rPr>
            <a:t>ポイント上回っている。これは霞ヶ浦用水の受益面積が他市町村に比べ広いために債務負担行為の数値が高いためである。将来負担額は公営企業債等繰入見込額の減や、職員数の減に伴う退職手当負担見込額の減により減少傾向にあるが、さらに新規事業の実施等について点検を行い、地方債の新規発行額を抑制し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112480</xdr:rowOff>
    </xdr:from>
    <xdr:to>
      <xdr:col>24</xdr:col>
      <xdr:colOff>558800</xdr:colOff>
      <xdr:row>17</xdr:row>
      <xdr:rowOff>93853</xdr:rowOff>
    </xdr:to>
    <xdr:cxnSp macro="">
      <xdr:nvCxnSpPr>
        <xdr:cNvPr id="445" name="直線コネクタ 444"/>
        <xdr:cNvCxnSpPr/>
      </xdr:nvCxnSpPr>
      <xdr:spPr>
        <a:xfrm flipV="1">
          <a:off x="16179800" y="285568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117306</xdr:rowOff>
    </xdr:from>
    <xdr:to>
      <xdr:col>23</xdr:col>
      <xdr:colOff>406400</xdr:colOff>
      <xdr:row>17</xdr:row>
      <xdr:rowOff>93853</xdr:rowOff>
    </xdr:to>
    <xdr:cxnSp macro="">
      <xdr:nvCxnSpPr>
        <xdr:cNvPr id="448" name="直線コネクタ 447"/>
        <xdr:cNvCxnSpPr/>
      </xdr:nvCxnSpPr>
      <xdr:spPr>
        <a:xfrm>
          <a:off x="15290800" y="2860506"/>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117306</xdr:rowOff>
    </xdr:from>
    <xdr:to>
      <xdr:col>22</xdr:col>
      <xdr:colOff>203200</xdr:colOff>
      <xdr:row>17</xdr:row>
      <xdr:rowOff>126831</xdr:rowOff>
    </xdr:to>
    <xdr:cxnSp macro="">
      <xdr:nvCxnSpPr>
        <xdr:cNvPr id="451" name="直線コネクタ 450"/>
        <xdr:cNvCxnSpPr/>
      </xdr:nvCxnSpPr>
      <xdr:spPr>
        <a:xfrm flipV="1">
          <a:off x="14401800" y="286050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126831</xdr:rowOff>
    </xdr:from>
    <xdr:to>
      <xdr:col>21</xdr:col>
      <xdr:colOff>0</xdr:colOff>
      <xdr:row>18</xdr:row>
      <xdr:rowOff>112226</xdr:rowOff>
    </xdr:to>
    <xdr:cxnSp macro="">
      <xdr:nvCxnSpPr>
        <xdr:cNvPr id="454" name="直線コネクタ 453"/>
        <xdr:cNvCxnSpPr/>
      </xdr:nvCxnSpPr>
      <xdr:spPr>
        <a:xfrm flipV="1">
          <a:off x="13512800" y="304148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61680</xdr:rowOff>
    </xdr:from>
    <xdr:to>
      <xdr:col>24</xdr:col>
      <xdr:colOff>609600</xdr:colOff>
      <xdr:row>16</xdr:row>
      <xdr:rowOff>163280</xdr:rowOff>
    </xdr:to>
    <xdr:sp macro="" textlink="">
      <xdr:nvSpPr>
        <xdr:cNvPr id="464" name="円/楕円 463"/>
        <xdr:cNvSpPr/>
      </xdr:nvSpPr>
      <xdr:spPr>
        <a:xfrm>
          <a:off x="169672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33757</xdr:rowOff>
    </xdr:from>
    <xdr:ext cx="762000" cy="259045"/>
    <xdr:sp macro="" textlink="">
      <xdr:nvSpPr>
        <xdr:cNvPr id="465" name="将来負担の状況該当値テキスト"/>
        <xdr:cNvSpPr txBox="1"/>
      </xdr:nvSpPr>
      <xdr:spPr>
        <a:xfrm>
          <a:off x="17106900" y="27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43053</xdr:rowOff>
    </xdr:from>
    <xdr:to>
      <xdr:col>23</xdr:col>
      <xdr:colOff>457200</xdr:colOff>
      <xdr:row>17</xdr:row>
      <xdr:rowOff>144653</xdr:rowOff>
    </xdr:to>
    <xdr:sp macro="" textlink="">
      <xdr:nvSpPr>
        <xdr:cNvPr id="466" name="円/楕円 465"/>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129430</xdr:rowOff>
    </xdr:from>
    <xdr:ext cx="736600" cy="259045"/>
    <xdr:sp macro="" textlink="">
      <xdr:nvSpPr>
        <xdr:cNvPr id="467" name="テキスト ボックス 466"/>
        <xdr:cNvSpPr txBox="1"/>
      </xdr:nvSpPr>
      <xdr:spPr>
        <a:xfrm>
          <a:off x="15798800" y="304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66506</xdr:rowOff>
    </xdr:from>
    <xdr:to>
      <xdr:col>22</xdr:col>
      <xdr:colOff>254000</xdr:colOff>
      <xdr:row>16</xdr:row>
      <xdr:rowOff>168106</xdr:rowOff>
    </xdr:to>
    <xdr:sp macro="" textlink="">
      <xdr:nvSpPr>
        <xdr:cNvPr id="468" name="円/楕円 467"/>
        <xdr:cNvSpPr/>
      </xdr:nvSpPr>
      <xdr:spPr>
        <a:xfrm>
          <a:off x="15240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152883</xdr:rowOff>
    </xdr:from>
    <xdr:ext cx="762000" cy="259045"/>
    <xdr:sp macro="" textlink="">
      <xdr:nvSpPr>
        <xdr:cNvPr id="469" name="テキスト ボックス 468"/>
        <xdr:cNvSpPr txBox="1"/>
      </xdr:nvSpPr>
      <xdr:spPr>
        <a:xfrm>
          <a:off x="14909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76031</xdr:rowOff>
    </xdr:from>
    <xdr:to>
      <xdr:col>21</xdr:col>
      <xdr:colOff>50800</xdr:colOff>
      <xdr:row>18</xdr:row>
      <xdr:rowOff>6181</xdr:rowOff>
    </xdr:to>
    <xdr:sp macro="" textlink="">
      <xdr:nvSpPr>
        <xdr:cNvPr id="470" name="円/楕円 469"/>
        <xdr:cNvSpPr/>
      </xdr:nvSpPr>
      <xdr:spPr>
        <a:xfrm>
          <a:off x="14351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162408</xdr:rowOff>
    </xdr:from>
    <xdr:ext cx="762000" cy="259045"/>
    <xdr:sp macro="" textlink="">
      <xdr:nvSpPr>
        <xdr:cNvPr id="471" name="テキスト ボックス 470"/>
        <xdr:cNvSpPr txBox="1"/>
      </xdr:nvSpPr>
      <xdr:spPr>
        <a:xfrm>
          <a:off x="14020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61426</xdr:rowOff>
    </xdr:from>
    <xdr:to>
      <xdr:col>19</xdr:col>
      <xdr:colOff>533400</xdr:colOff>
      <xdr:row>18</xdr:row>
      <xdr:rowOff>163026</xdr:rowOff>
    </xdr:to>
    <xdr:sp macro="" textlink="">
      <xdr:nvSpPr>
        <xdr:cNvPr id="472" name="円/楕円 471"/>
        <xdr:cNvSpPr/>
      </xdr:nvSpPr>
      <xdr:spPr>
        <a:xfrm>
          <a:off x="13462000" y="31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147803</xdr:rowOff>
    </xdr:from>
    <xdr:ext cx="762000" cy="259045"/>
    <xdr:sp macro="" textlink="">
      <xdr:nvSpPr>
        <xdr:cNvPr id="473" name="テキスト ボックス 472"/>
        <xdr:cNvSpPr txBox="1"/>
      </xdr:nvSpPr>
      <xdr:spPr>
        <a:xfrm>
          <a:off x="13131800" y="32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人件費については、低下傾向にある。本年度においても</a:t>
          </a:r>
          <a:r>
            <a:rPr kumimoji="1" lang="en-US" altLang="ja-JP" sz="1300">
              <a:latin typeface="ＭＳ Ｐゴシック"/>
            </a:rPr>
            <a:t>20.5</a:t>
          </a:r>
          <a:r>
            <a:rPr kumimoji="1" lang="ja-JP" altLang="en-US" sz="1300">
              <a:latin typeface="ＭＳ Ｐゴシック"/>
            </a:rPr>
            <a:t>％と前年度比</a:t>
          </a:r>
          <a:r>
            <a:rPr kumimoji="1" lang="en-US" altLang="ja-JP" sz="1300">
              <a:latin typeface="ＭＳ Ｐゴシック"/>
            </a:rPr>
            <a:t>0.7</a:t>
          </a:r>
          <a:r>
            <a:rPr kumimoji="1" lang="ja-JP" altLang="en-US" sz="1300">
              <a:latin typeface="ＭＳ Ｐゴシック"/>
            </a:rPr>
            <a:t>ポイントの減となり、また類似団体平均と比較しても</a:t>
          </a:r>
          <a:r>
            <a:rPr kumimoji="1" lang="en-US" altLang="ja-JP" sz="1300">
              <a:latin typeface="ＭＳ Ｐゴシック"/>
            </a:rPr>
            <a:t>1.4</a:t>
          </a:r>
          <a:r>
            <a:rPr kumimoji="1" lang="ja-JP" altLang="en-US" sz="1300">
              <a:latin typeface="ＭＳ Ｐゴシック"/>
            </a:rPr>
            <a:t>ポイント低い結果となった。これは、適正な定員管理に加え、職員構成の階層変動が影響していると思われる。今後も計画的に職員の削減を図るなど、適正な人員管理を行い人件費の抑制に努める。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123190</xdr:rowOff>
    </xdr:to>
    <xdr:cxnSp macro="">
      <xdr:nvCxnSpPr>
        <xdr:cNvPr id="66" name="直線コネクタ 65"/>
        <xdr:cNvCxnSpPr/>
      </xdr:nvCxnSpPr>
      <xdr:spPr>
        <a:xfrm flipV="1">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35560</xdr:rowOff>
    </xdr:to>
    <xdr:cxnSp macro="">
      <xdr:nvCxnSpPr>
        <xdr:cNvPr id="69" name="直線コネクタ 68"/>
        <xdr:cNvCxnSpPr/>
      </xdr:nvCxnSpPr>
      <xdr:spPr>
        <a:xfrm flipV="1">
          <a:off x="3098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149860</xdr:rowOff>
    </xdr:to>
    <xdr:cxnSp macro="">
      <xdr:nvCxnSpPr>
        <xdr:cNvPr id="72" name="直線コネクタ 71"/>
        <xdr:cNvCxnSpPr/>
      </xdr:nvCxnSpPr>
      <xdr:spPr>
        <a:xfrm flipV="1">
          <a:off x="2209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38</xdr:row>
      <xdr:rowOff>5080</xdr:rowOff>
    </xdr:to>
    <xdr:cxnSp macro="">
      <xdr:nvCxnSpPr>
        <xdr:cNvPr id="75" name="直線コネクタ 74"/>
        <xdr:cNvCxnSpPr/>
      </xdr:nvCxnSpPr>
      <xdr:spPr>
        <a:xfrm flipV="1">
          <a:off x="1320800" y="6322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物件費の経常収支比率については、委託料の</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などにより前年度比</a:t>
          </a:r>
          <a:r>
            <a:rPr kumimoji="1" lang="en-US" altLang="ja-JP" sz="1300" b="0" i="0" baseline="0">
              <a:solidFill>
                <a:schemeClr val="dk1"/>
              </a:solidFill>
              <a:effectLst/>
              <a:latin typeface="+mn-lt"/>
              <a:ea typeface="+mn-ea"/>
              <a:cs typeface="+mn-cs"/>
            </a:rPr>
            <a:t>1.3</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増加</a:t>
          </a:r>
          <a:r>
            <a:rPr kumimoji="1" lang="ja-JP" altLang="ja-JP" sz="1300" b="0" i="0" baseline="0">
              <a:solidFill>
                <a:schemeClr val="dk1"/>
              </a:solidFill>
              <a:effectLst/>
              <a:latin typeface="+mn-lt"/>
              <a:ea typeface="+mn-ea"/>
              <a:cs typeface="+mn-cs"/>
            </a:rPr>
            <a:t>している</a:t>
          </a:r>
          <a:r>
            <a:rPr kumimoji="1" lang="ja-JP" altLang="en-US" sz="1300" b="0" i="0" baseline="0">
              <a:solidFill>
                <a:schemeClr val="dk1"/>
              </a:solidFill>
              <a:effectLst/>
              <a:latin typeface="+mn-lt"/>
              <a:ea typeface="+mn-ea"/>
              <a:cs typeface="+mn-cs"/>
            </a:rPr>
            <a:t>ものの、</a:t>
          </a:r>
          <a:r>
            <a:rPr kumimoji="1" lang="ja-JP" altLang="ja-JP" sz="1300" b="0" i="0" baseline="0">
              <a:solidFill>
                <a:schemeClr val="dk1"/>
              </a:solidFill>
              <a:effectLst/>
              <a:latin typeface="+mn-lt"/>
              <a:ea typeface="+mn-ea"/>
              <a:cs typeface="+mn-cs"/>
            </a:rPr>
            <a:t>類似団体平均と比較しても低い水準を保っている。これは、日頃より物件費の削減に努めているためである。これからも</a:t>
          </a:r>
          <a:r>
            <a:rPr kumimoji="1" lang="ja-JP" altLang="en-US" sz="1300" b="0" i="0" baseline="0">
              <a:solidFill>
                <a:schemeClr val="dk1"/>
              </a:solidFill>
              <a:effectLst/>
              <a:latin typeface="+mn-lt"/>
              <a:ea typeface="+mn-ea"/>
              <a:cs typeface="+mn-cs"/>
            </a:rPr>
            <a:t>行政評価など</a:t>
          </a:r>
          <a:r>
            <a:rPr kumimoji="1" lang="ja-JP" altLang="ja-JP" sz="1300" b="0" i="0" baseline="0">
              <a:solidFill>
                <a:schemeClr val="dk1"/>
              </a:solidFill>
              <a:effectLst/>
              <a:latin typeface="+mn-lt"/>
              <a:ea typeface="+mn-ea"/>
              <a:cs typeface="+mn-cs"/>
            </a:rPr>
            <a:t>による事務事業の見直しを行うなど、類似団体平均を上回らないよう</a:t>
          </a:r>
          <a:r>
            <a:rPr kumimoji="1" lang="ja-JP" altLang="en-US" sz="1300" b="0" i="0" baseline="0">
              <a:solidFill>
                <a:schemeClr val="dk1"/>
              </a:solidFill>
              <a:effectLst/>
              <a:latin typeface="+mn-lt"/>
              <a:ea typeface="+mn-ea"/>
              <a:cs typeface="+mn-cs"/>
            </a:rPr>
            <a:t>さらなる抑制に</a:t>
          </a:r>
          <a:r>
            <a:rPr kumimoji="1" lang="ja-JP" altLang="ja-JP" sz="1300" b="0" i="0" baseline="0">
              <a:solidFill>
                <a:schemeClr val="dk1"/>
              </a:solidFill>
              <a:effectLst/>
              <a:latin typeface="+mn-lt"/>
              <a:ea typeface="+mn-ea"/>
              <a:cs typeface="+mn-cs"/>
            </a:rPr>
            <a:t>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15</xdr:row>
      <xdr:rowOff>82550</xdr:rowOff>
    </xdr:to>
    <xdr:cxnSp macro="">
      <xdr:nvCxnSpPr>
        <xdr:cNvPr id="127" name="直線コネクタ 126"/>
        <xdr:cNvCxnSpPr/>
      </xdr:nvCxnSpPr>
      <xdr:spPr>
        <a:xfrm>
          <a:off x="15671800" y="2489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15</xdr:row>
      <xdr:rowOff>6350</xdr:rowOff>
    </xdr:to>
    <xdr:cxnSp macro="">
      <xdr:nvCxnSpPr>
        <xdr:cNvPr id="130" name="直線コネクタ 129"/>
        <xdr:cNvCxnSpPr/>
      </xdr:nvCxnSpPr>
      <xdr:spPr>
        <a:xfrm flipV="1">
          <a:off x="14782800" y="248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15</xdr:row>
      <xdr:rowOff>6350</xdr:rowOff>
    </xdr:to>
    <xdr:cxnSp macro="">
      <xdr:nvCxnSpPr>
        <xdr:cNvPr id="133" name="直線コネクタ 132"/>
        <xdr:cNvCxnSpPr/>
      </xdr:nvCxnSpPr>
      <xdr:spPr>
        <a:xfrm>
          <a:off x="13893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14</xdr:row>
      <xdr:rowOff>63500</xdr:rowOff>
    </xdr:to>
    <xdr:cxnSp macro="">
      <xdr:nvCxnSpPr>
        <xdr:cNvPr id="136" name="直線コネクタ 135"/>
        <xdr:cNvCxnSpPr/>
      </xdr:nvCxnSpPr>
      <xdr:spPr>
        <a:xfrm>
          <a:off x="13004800" y="246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2" name="円/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4" name="円/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扶助費の経常収支比率については、こども・子育て関係扶助費の減により昨年度比で</a:t>
          </a:r>
          <a:r>
            <a:rPr kumimoji="1" lang="en-US" altLang="ja-JP" sz="1300">
              <a:latin typeface="ＭＳ Ｐゴシック"/>
            </a:rPr>
            <a:t>0.2</a:t>
          </a:r>
          <a:r>
            <a:rPr kumimoji="1" lang="ja-JP" altLang="en-US" sz="1300">
              <a:latin typeface="ＭＳ Ｐゴシック"/>
            </a:rPr>
            <a:t>ポイント減少している。平成</a:t>
          </a:r>
          <a:r>
            <a:rPr kumimoji="1" lang="en-US" altLang="ja-JP" sz="1300">
              <a:latin typeface="ＭＳ Ｐゴシック"/>
            </a:rPr>
            <a:t>21</a:t>
          </a:r>
          <a:r>
            <a:rPr kumimoji="1" lang="ja-JP" altLang="en-US" sz="1300">
              <a:latin typeface="ＭＳ Ｐゴシック"/>
            </a:rPr>
            <a:t>年度に、経済情勢の悪化による生活保護費や支援費の増加により類似団体平均を上回ったが、翌年度以降は改善傾向にある。しかしながら、経済状況の急速な好転は見込めず、少子高齢化が進むことから増加が見込まれるが、資格審査等の適正化などにより極力歳出額を抑え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90" name="直線コネクタ 189"/>
        <xdr:cNvCxnSpPr/>
      </xdr:nvCxnSpPr>
      <xdr:spPr>
        <a:xfrm flipV="1">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118835</xdr:rowOff>
    </xdr:to>
    <xdr:cxnSp macro="">
      <xdr:nvCxnSpPr>
        <xdr:cNvPr id="193" name="直線コネクタ 192"/>
        <xdr:cNvCxnSpPr/>
      </xdr:nvCxnSpPr>
      <xdr:spPr>
        <a:xfrm>
          <a:off x="3098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143328</xdr:rowOff>
    </xdr:to>
    <xdr:cxnSp macro="">
      <xdr:nvCxnSpPr>
        <xdr:cNvPr id="196" name="直線コネクタ 195"/>
        <xdr:cNvCxnSpPr/>
      </xdr:nvCxnSpPr>
      <xdr:spPr>
        <a:xfrm flipV="1">
          <a:off x="2209800" y="9319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143328</xdr:rowOff>
    </xdr:to>
    <xdr:cxnSp macro="">
      <xdr:nvCxnSpPr>
        <xdr:cNvPr id="199" name="直線コネクタ 198"/>
        <xdr:cNvCxnSpPr/>
      </xdr:nvCxnSpPr>
      <xdr:spPr>
        <a:xfrm>
          <a:off x="1320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医療費の増加による国民健康保険特別会計、介護保険特別会計、後期高齢者医療特別会計への繰出金が多額なため比率を改善することが困難な状況となっている。今後は、国民健康保険税の適正化を図ることにより繰出金の額を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162923</xdr:rowOff>
    </xdr:to>
    <xdr:cxnSp macro="">
      <xdr:nvCxnSpPr>
        <xdr:cNvPr id="253" name="直線コネクタ 252"/>
        <xdr:cNvCxnSpPr/>
      </xdr:nvCxnSpPr>
      <xdr:spPr>
        <a:xfrm>
          <a:off x="15671800" y="97118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91077</xdr:rowOff>
    </xdr:from>
    <xdr:to>
      <xdr:col>22</xdr:col>
      <xdr:colOff>565150</xdr:colOff>
      <xdr:row>56</xdr:row>
      <xdr:rowOff>110672</xdr:rowOff>
    </xdr:to>
    <xdr:cxnSp macro="">
      <xdr:nvCxnSpPr>
        <xdr:cNvPr id="256" name="直線コネクタ 255"/>
        <xdr:cNvCxnSpPr/>
      </xdr:nvCxnSpPr>
      <xdr:spPr>
        <a:xfrm>
          <a:off x="14782800" y="96922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91077</xdr:rowOff>
    </xdr:to>
    <xdr:cxnSp macro="">
      <xdr:nvCxnSpPr>
        <xdr:cNvPr id="259" name="直線コネクタ 258"/>
        <xdr:cNvCxnSpPr/>
      </xdr:nvCxnSpPr>
      <xdr:spPr>
        <a:xfrm>
          <a:off x="13893800" y="95681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38826</xdr:rowOff>
    </xdr:to>
    <xdr:cxnSp macro="">
      <xdr:nvCxnSpPr>
        <xdr:cNvPr id="262" name="直線コネクタ 261"/>
        <xdr:cNvCxnSpPr/>
      </xdr:nvCxnSpPr>
      <xdr:spPr>
        <a:xfrm flipV="1">
          <a:off x="13004800" y="95681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112123</xdr:rowOff>
    </xdr:from>
    <xdr:to>
      <xdr:col>24</xdr:col>
      <xdr:colOff>82550</xdr:colOff>
      <xdr:row>57</xdr:row>
      <xdr:rowOff>42273</xdr:rowOff>
    </xdr:to>
    <xdr:sp macro="" textlink="">
      <xdr:nvSpPr>
        <xdr:cNvPr id="272" name="円/楕円 271"/>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84200</xdr:rowOff>
    </xdr:from>
    <xdr:ext cx="762000" cy="259045"/>
    <xdr:sp macro="" textlink="">
      <xdr:nvSpPr>
        <xdr:cNvPr id="273"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146249</xdr:rowOff>
    </xdr:from>
    <xdr:ext cx="736600" cy="259045"/>
    <xdr:sp macro="" textlink="">
      <xdr:nvSpPr>
        <xdr:cNvPr id="275" name="テキスト ボックス 274"/>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40277</xdr:rowOff>
    </xdr:from>
    <xdr:to>
      <xdr:col>21</xdr:col>
      <xdr:colOff>412750</xdr:colOff>
      <xdr:row>56</xdr:row>
      <xdr:rowOff>141877</xdr:rowOff>
    </xdr:to>
    <xdr:sp macro="" textlink="">
      <xdr:nvSpPr>
        <xdr:cNvPr id="276" name="円/楕円 275"/>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126654</xdr:rowOff>
    </xdr:from>
    <xdr:ext cx="762000" cy="259045"/>
    <xdr:sp macro="" textlink="">
      <xdr:nvSpPr>
        <xdr:cNvPr id="277" name="テキスト ボックス 276"/>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8" name="円/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9" name="テキスト ボックス 27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80" name="円/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81" name="テキスト ボックス 280"/>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について類似団体平均を大きく上回っているのは、県西総合病院組合や筑西広域市町村圏事務組合等一部事務組合への負担金及び国営霞ヶ浦用水事業への負担金が多額であることが原因である。今後、償還の進行により霞ヶ浦用水事業への負担金は減少が見込まれる。各種団体等への補助金については、補助金検討委員会を定期的に開催し、補助金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81280</xdr:rowOff>
    </xdr:to>
    <xdr:cxnSp macro="">
      <xdr:nvCxnSpPr>
        <xdr:cNvPr id="311" name="直線コネクタ 310"/>
        <xdr:cNvCxnSpPr/>
      </xdr:nvCxnSpPr>
      <xdr:spPr>
        <a:xfrm>
          <a:off x="15671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127000</xdr:rowOff>
    </xdr:to>
    <xdr:cxnSp macro="">
      <xdr:nvCxnSpPr>
        <xdr:cNvPr id="314" name="直線コネクタ 313"/>
        <xdr:cNvCxnSpPr/>
      </xdr:nvCxnSpPr>
      <xdr:spPr>
        <a:xfrm flipV="1">
          <a:off x="14782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131572</xdr:rowOff>
    </xdr:to>
    <xdr:cxnSp macro="">
      <xdr:nvCxnSpPr>
        <xdr:cNvPr id="317" name="直線コネクタ 316"/>
        <xdr:cNvCxnSpPr/>
      </xdr:nvCxnSpPr>
      <xdr:spPr>
        <a:xfrm flipV="1">
          <a:off x="13893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131572</xdr:rowOff>
    </xdr:from>
    <xdr:to>
      <xdr:col>20</xdr:col>
      <xdr:colOff>158750</xdr:colOff>
      <xdr:row>38</xdr:row>
      <xdr:rowOff>136144</xdr:rowOff>
    </xdr:to>
    <xdr:cxnSp macro="">
      <xdr:nvCxnSpPr>
        <xdr:cNvPr id="320" name="直線コネクタ 319"/>
        <xdr:cNvCxnSpPr/>
      </xdr:nvCxnSpPr>
      <xdr:spPr>
        <a:xfrm flipV="1">
          <a:off x="13004800" y="6646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0" name="円/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2" name="円/楕円 331"/>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3" name="テキスト ボックス 332"/>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4" name="円/楕円 333"/>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5" name="テキスト ボックス 334"/>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80772</xdr:rowOff>
    </xdr:from>
    <xdr:to>
      <xdr:col>20</xdr:col>
      <xdr:colOff>209550</xdr:colOff>
      <xdr:row>39</xdr:row>
      <xdr:rowOff>10922</xdr:rowOff>
    </xdr:to>
    <xdr:sp macro="" textlink="">
      <xdr:nvSpPr>
        <xdr:cNvPr id="336" name="円/楕円 335"/>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167149</xdr:rowOff>
    </xdr:from>
    <xdr:ext cx="762000" cy="259045"/>
    <xdr:sp macro="" textlink="">
      <xdr:nvSpPr>
        <xdr:cNvPr id="337" name="テキスト ボックス 336"/>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85344</xdr:rowOff>
    </xdr:from>
    <xdr:to>
      <xdr:col>19</xdr:col>
      <xdr:colOff>6350</xdr:colOff>
      <xdr:row>39</xdr:row>
      <xdr:rowOff>15494</xdr:rowOff>
    </xdr:to>
    <xdr:sp macro="" textlink="">
      <xdr:nvSpPr>
        <xdr:cNvPr id="338" name="円/楕円 337"/>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271</xdr:rowOff>
    </xdr:from>
    <xdr:ext cx="762000" cy="259045"/>
    <xdr:sp macro="" textlink="">
      <xdr:nvSpPr>
        <xdr:cNvPr id="339" name="テキスト ボックス 338"/>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経常収支比率は、類似団体平均と比較しても大きく下回っている。これは、近年大規模事業が少なかったためであるが、今後合併特例債を活用した事業を進めていくため、比率は上昇していくもの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73</xdr:row>
      <xdr:rowOff>130810</xdr:rowOff>
    </xdr:to>
    <xdr:cxnSp macro="">
      <xdr:nvCxnSpPr>
        <xdr:cNvPr id="372" name="直線コネクタ 371"/>
        <xdr:cNvCxnSpPr/>
      </xdr:nvCxnSpPr>
      <xdr:spPr>
        <a:xfrm>
          <a:off x="3987800" y="12631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115570</xdr:rowOff>
    </xdr:from>
    <xdr:to>
      <xdr:col>5</xdr:col>
      <xdr:colOff>549275</xdr:colOff>
      <xdr:row>73</xdr:row>
      <xdr:rowOff>123190</xdr:rowOff>
    </xdr:to>
    <xdr:cxnSp macro="">
      <xdr:nvCxnSpPr>
        <xdr:cNvPr id="375" name="直線コネクタ 374"/>
        <xdr:cNvCxnSpPr/>
      </xdr:nvCxnSpPr>
      <xdr:spPr>
        <a:xfrm flipV="1">
          <a:off x="3098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123190</xdr:rowOff>
    </xdr:from>
    <xdr:to>
      <xdr:col>4</xdr:col>
      <xdr:colOff>346075</xdr:colOff>
      <xdr:row>73</xdr:row>
      <xdr:rowOff>146050</xdr:rowOff>
    </xdr:to>
    <xdr:cxnSp macro="">
      <xdr:nvCxnSpPr>
        <xdr:cNvPr id="378" name="直線コネクタ 377"/>
        <xdr:cNvCxnSpPr/>
      </xdr:nvCxnSpPr>
      <xdr:spPr>
        <a:xfrm flipV="1">
          <a:off x="2209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73</xdr:row>
      <xdr:rowOff>146050</xdr:rowOff>
    </xdr:to>
    <xdr:cxnSp macro="">
      <xdr:nvCxnSpPr>
        <xdr:cNvPr id="381" name="直線コネクタ 380"/>
        <xdr:cNvCxnSpPr/>
      </xdr:nvCxnSpPr>
      <xdr:spPr>
        <a:xfrm>
          <a:off x="1320800" y="12654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91" name="円/楕円 390"/>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96537</xdr:rowOff>
    </xdr:from>
    <xdr:ext cx="762000" cy="259045"/>
    <xdr:sp macro="" textlink="">
      <xdr:nvSpPr>
        <xdr:cNvPr id="392" name="公債費該当値テキスト"/>
        <xdr:cNvSpPr txBox="1"/>
      </xdr:nvSpPr>
      <xdr:spPr>
        <a:xfrm>
          <a:off x="49149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64770</xdr:rowOff>
    </xdr:from>
    <xdr:to>
      <xdr:col>5</xdr:col>
      <xdr:colOff>600075</xdr:colOff>
      <xdr:row>73</xdr:row>
      <xdr:rowOff>166370</xdr:rowOff>
    </xdr:to>
    <xdr:sp macro="" textlink="">
      <xdr:nvSpPr>
        <xdr:cNvPr id="393" name="円/楕円 392"/>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5097</xdr:rowOff>
    </xdr:from>
    <xdr:ext cx="736600" cy="259045"/>
    <xdr:sp macro="" textlink="">
      <xdr:nvSpPr>
        <xdr:cNvPr id="394" name="テキスト ボックス 393"/>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72390</xdr:rowOff>
    </xdr:from>
    <xdr:to>
      <xdr:col>4</xdr:col>
      <xdr:colOff>396875</xdr:colOff>
      <xdr:row>74</xdr:row>
      <xdr:rowOff>2540</xdr:rowOff>
    </xdr:to>
    <xdr:sp macro="" textlink="">
      <xdr:nvSpPr>
        <xdr:cNvPr id="395" name="円/楕円 394"/>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12717</xdr:rowOff>
    </xdr:from>
    <xdr:ext cx="762000" cy="259045"/>
    <xdr:sp macro="" textlink="">
      <xdr:nvSpPr>
        <xdr:cNvPr id="396" name="テキスト ボックス 395"/>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95250</xdr:rowOff>
    </xdr:from>
    <xdr:to>
      <xdr:col>3</xdr:col>
      <xdr:colOff>193675</xdr:colOff>
      <xdr:row>74</xdr:row>
      <xdr:rowOff>25400</xdr:rowOff>
    </xdr:to>
    <xdr:sp macro="" textlink="">
      <xdr:nvSpPr>
        <xdr:cNvPr id="397" name="円/楕円 396"/>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35577</xdr:rowOff>
    </xdr:from>
    <xdr:ext cx="762000" cy="259045"/>
    <xdr:sp macro="" textlink="">
      <xdr:nvSpPr>
        <xdr:cNvPr id="398" name="テキスト ボックス 397"/>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9" name="円/楕円 398"/>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400" name="テキスト ボックス 399"/>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％となっている。県西総合病院組合</a:t>
          </a:r>
          <a:r>
            <a:rPr kumimoji="1" lang="ja-JP" altLang="en-US" sz="1300" b="0" i="0" u="none" strike="noStrike" kern="0" cap="none" spc="0" normalizeH="0" baseline="0" noProof="0">
              <a:ln>
                <a:noFill/>
              </a:ln>
              <a:solidFill>
                <a:prstClr val="black"/>
              </a:solidFill>
              <a:effectLst/>
              <a:uLnTx/>
              <a:uFillTx/>
              <a:latin typeface="+mn-lt"/>
              <a:ea typeface="+mn-ea"/>
              <a:cs typeface="+mn-cs"/>
            </a:rPr>
            <a:t>や</a:t>
          </a:r>
          <a:r>
            <a:rPr kumimoji="1" lang="ja-JP" altLang="ja-JP" sz="1300" b="0" i="0" u="none" strike="noStrike" kern="0" cap="none" spc="0" normalizeH="0" baseline="0" noProof="0">
              <a:ln>
                <a:noFill/>
              </a:ln>
              <a:solidFill>
                <a:prstClr val="black"/>
              </a:solidFill>
              <a:effectLst/>
              <a:uLnTx/>
              <a:uFillTx/>
              <a:latin typeface="+mn-lt"/>
              <a:ea typeface="+mn-ea"/>
              <a:cs typeface="+mn-cs"/>
            </a:rPr>
            <a:t>筑西広域市町村圏事務組合等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一部事務組合への負担金が多額なため、補助費等の比率が高くなっているが、一部事務組合の負担金について事務担当者会議を開催する等により負担金の額の適正化を引き続き図っていく。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78994</xdr:rowOff>
    </xdr:to>
    <xdr:cxnSp macro="">
      <xdr:nvCxnSpPr>
        <xdr:cNvPr id="431" name="直線コネクタ 430"/>
        <xdr:cNvCxnSpPr/>
      </xdr:nvCxnSpPr>
      <xdr:spPr>
        <a:xfrm>
          <a:off x="15671800" y="131800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74422</xdr:rowOff>
    </xdr:to>
    <xdr:cxnSp macro="">
      <xdr:nvCxnSpPr>
        <xdr:cNvPr id="434" name="直線コネクタ 433"/>
        <xdr:cNvCxnSpPr/>
      </xdr:nvCxnSpPr>
      <xdr:spPr>
        <a:xfrm flipV="1">
          <a:off x="14782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74422</xdr:rowOff>
    </xdr:to>
    <xdr:cxnSp macro="">
      <xdr:nvCxnSpPr>
        <xdr:cNvPr id="437" name="直線コネクタ 436"/>
        <xdr:cNvCxnSpPr/>
      </xdr:nvCxnSpPr>
      <xdr:spPr>
        <a:xfrm>
          <a:off x="13893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78</xdr:row>
      <xdr:rowOff>8128</xdr:rowOff>
    </xdr:to>
    <xdr:cxnSp macro="">
      <xdr:nvCxnSpPr>
        <xdr:cNvPr id="440" name="直線コネクタ 439"/>
        <xdr:cNvCxnSpPr/>
      </xdr:nvCxnSpPr>
      <xdr:spPr>
        <a:xfrm flipV="1">
          <a:off x="13004800" y="13244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50" name="円/楕円 449"/>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51"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2" name="円/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3" name="テキスト ボックス 45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4" name="円/楕円 453"/>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5" name="テキスト ボックス 454"/>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6" name="円/楕円 455"/>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7" name="テキスト ボックス 456"/>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128778</xdr:rowOff>
    </xdr:from>
    <xdr:to>
      <xdr:col>19</xdr:col>
      <xdr:colOff>6350</xdr:colOff>
      <xdr:row>78</xdr:row>
      <xdr:rowOff>58928</xdr:rowOff>
    </xdr:to>
    <xdr:sp macro="" textlink="">
      <xdr:nvSpPr>
        <xdr:cNvPr id="458" name="円/楕円 457"/>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43705</xdr:rowOff>
    </xdr:from>
    <xdr:ext cx="762000" cy="259045"/>
    <xdr:sp macro="" textlink="">
      <xdr:nvSpPr>
        <xdr:cNvPr id="459" name="テキスト ボックス 458"/>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茨城県桜川市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144507</xdr:rowOff>
    </xdr:from>
    <xdr:to>
      <xdr:col>4</xdr:col>
      <xdr:colOff>1117600</xdr:colOff>
      <xdr:row>16</xdr:row>
      <xdr:rowOff>3270</xdr:rowOff>
    </xdr:to>
    <xdr:cxnSp macro="">
      <xdr:nvCxnSpPr>
        <xdr:cNvPr id="50" name="直線コネクタ 49"/>
        <xdr:cNvCxnSpPr/>
      </xdr:nvCxnSpPr>
      <xdr:spPr bwMode="auto">
        <a:xfrm flipV="1">
          <a:off x="5003800" y="2763882"/>
          <a:ext cx="6477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122333</xdr:rowOff>
    </xdr:from>
    <xdr:to>
      <xdr:col>4</xdr:col>
      <xdr:colOff>469900</xdr:colOff>
      <xdr:row>16</xdr:row>
      <xdr:rowOff>3270</xdr:rowOff>
    </xdr:to>
    <xdr:cxnSp macro="">
      <xdr:nvCxnSpPr>
        <xdr:cNvPr id="53" name="直線コネクタ 52"/>
        <xdr:cNvCxnSpPr/>
      </xdr:nvCxnSpPr>
      <xdr:spPr bwMode="auto">
        <a:xfrm>
          <a:off x="4305300" y="2741708"/>
          <a:ext cx="6985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93320</xdr:rowOff>
    </xdr:from>
    <xdr:to>
      <xdr:col>3</xdr:col>
      <xdr:colOff>904875</xdr:colOff>
      <xdr:row>15</xdr:row>
      <xdr:rowOff>122333</xdr:rowOff>
    </xdr:to>
    <xdr:cxnSp macro="">
      <xdr:nvCxnSpPr>
        <xdr:cNvPr id="56" name="直線コネクタ 55"/>
        <xdr:cNvCxnSpPr/>
      </xdr:nvCxnSpPr>
      <xdr:spPr bwMode="auto">
        <a:xfrm>
          <a:off x="3606800" y="2712695"/>
          <a:ext cx="698500" cy="2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27902</xdr:rowOff>
    </xdr:from>
    <xdr:to>
      <xdr:col>3</xdr:col>
      <xdr:colOff>206375</xdr:colOff>
      <xdr:row>15</xdr:row>
      <xdr:rowOff>93320</xdr:rowOff>
    </xdr:to>
    <xdr:cxnSp macro="">
      <xdr:nvCxnSpPr>
        <xdr:cNvPr id="59" name="直線コネクタ 58"/>
        <xdr:cNvCxnSpPr/>
      </xdr:nvCxnSpPr>
      <xdr:spPr bwMode="auto">
        <a:xfrm>
          <a:off x="2908300" y="2647277"/>
          <a:ext cx="698500" cy="6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93707</xdr:rowOff>
    </xdr:from>
    <xdr:to>
      <xdr:col>5</xdr:col>
      <xdr:colOff>34925</xdr:colOff>
      <xdr:row>16</xdr:row>
      <xdr:rowOff>23857</xdr:rowOff>
    </xdr:to>
    <xdr:sp macro="" textlink="">
      <xdr:nvSpPr>
        <xdr:cNvPr id="69" name="円/楕円 68"/>
        <xdr:cNvSpPr/>
      </xdr:nvSpPr>
      <xdr:spPr bwMode="auto">
        <a:xfrm>
          <a:off x="5600700" y="271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65784</xdr:rowOff>
    </xdr:from>
    <xdr:ext cx="762000" cy="259045"/>
    <xdr:sp macro="" textlink="">
      <xdr:nvSpPr>
        <xdr:cNvPr id="70" name="人口1人当たり決算額の推移該当値テキスト130"/>
        <xdr:cNvSpPr txBox="1"/>
      </xdr:nvSpPr>
      <xdr:spPr>
        <a:xfrm>
          <a:off x="5740400" y="26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123920</xdr:rowOff>
    </xdr:from>
    <xdr:to>
      <xdr:col>4</xdr:col>
      <xdr:colOff>520700</xdr:colOff>
      <xdr:row>16</xdr:row>
      <xdr:rowOff>54070</xdr:rowOff>
    </xdr:to>
    <xdr:sp macro="" textlink="">
      <xdr:nvSpPr>
        <xdr:cNvPr id="71" name="円/楕円 70"/>
        <xdr:cNvSpPr/>
      </xdr:nvSpPr>
      <xdr:spPr bwMode="auto">
        <a:xfrm>
          <a:off x="4953000" y="274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38847</xdr:rowOff>
    </xdr:from>
    <xdr:ext cx="736600" cy="259045"/>
    <xdr:sp macro="" textlink="">
      <xdr:nvSpPr>
        <xdr:cNvPr id="72" name="テキスト ボックス 71"/>
        <xdr:cNvSpPr txBox="1"/>
      </xdr:nvSpPr>
      <xdr:spPr>
        <a:xfrm>
          <a:off x="4622800" y="282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71533</xdr:rowOff>
    </xdr:from>
    <xdr:to>
      <xdr:col>3</xdr:col>
      <xdr:colOff>955675</xdr:colOff>
      <xdr:row>16</xdr:row>
      <xdr:rowOff>1683</xdr:rowOff>
    </xdr:to>
    <xdr:sp macro="" textlink="">
      <xdr:nvSpPr>
        <xdr:cNvPr id="73" name="円/楕円 72"/>
        <xdr:cNvSpPr/>
      </xdr:nvSpPr>
      <xdr:spPr bwMode="auto">
        <a:xfrm>
          <a:off x="4254500" y="269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157910</xdr:rowOff>
    </xdr:from>
    <xdr:ext cx="762000" cy="259045"/>
    <xdr:sp macro="" textlink="">
      <xdr:nvSpPr>
        <xdr:cNvPr id="74" name="テキスト ボックス 73"/>
        <xdr:cNvSpPr txBox="1"/>
      </xdr:nvSpPr>
      <xdr:spPr>
        <a:xfrm>
          <a:off x="3924300" y="277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82,745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42520</xdr:rowOff>
    </xdr:from>
    <xdr:to>
      <xdr:col>3</xdr:col>
      <xdr:colOff>257175</xdr:colOff>
      <xdr:row>15</xdr:row>
      <xdr:rowOff>144120</xdr:rowOff>
    </xdr:to>
    <xdr:sp macro="" textlink="">
      <xdr:nvSpPr>
        <xdr:cNvPr id="75" name="円/楕円 74"/>
        <xdr:cNvSpPr/>
      </xdr:nvSpPr>
      <xdr:spPr bwMode="auto">
        <a:xfrm>
          <a:off x="3556000" y="26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128897</xdr:rowOff>
    </xdr:from>
    <xdr:ext cx="762000" cy="259045"/>
    <xdr:sp macro="" textlink="">
      <xdr:nvSpPr>
        <xdr:cNvPr id="76" name="テキスト ボックス 75"/>
        <xdr:cNvSpPr txBox="1"/>
      </xdr:nvSpPr>
      <xdr:spPr>
        <a:xfrm>
          <a:off x="3225800" y="27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148552</xdr:rowOff>
    </xdr:from>
    <xdr:to>
      <xdr:col>2</xdr:col>
      <xdr:colOff>692150</xdr:colOff>
      <xdr:row>15</xdr:row>
      <xdr:rowOff>78702</xdr:rowOff>
    </xdr:to>
    <xdr:sp macro="" textlink="">
      <xdr:nvSpPr>
        <xdr:cNvPr id="77" name="円/楕円 76"/>
        <xdr:cNvSpPr/>
      </xdr:nvSpPr>
      <xdr:spPr bwMode="auto">
        <a:xfrm>
          <a:off x="2857500" y="25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63479</xdr:rowOff>
    </xdr:from>
    <xdr:ext cx="762000" cy="259045"/>
    <xdr:sp macro="" textlink="">
      <xdr:nvSpPr>
        <xdr:cNvPr id="78" name="テキスト ボックス 77"/>
        <xdr:cNvSpPr txBox="1"/>
      </xdr:nvSpPr>
      <xdr:spPr>
        <a:xfrm>
          <a:off x="2527300" y="26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88229</xdr:rowOff>
    </xdr:from>
    <xdr:to>
      <xdr:col>4</xdr:col>
      <xdr:colOff>1117600</xdr:colOff>
      <xdr:row>36</xdr:row>
      <xdr:rowOff>146340</xdr:rowOff>
    </xdr:to>
    <xdr:cxnSp macro="">
      <xdr:nvCxnSpPr>
        <xdr:cNvPr id="110" name="直線コネクタ 109"/>
        <xdr:cNvCxnSpPr/>
      </xdr:nvCxnSpPr>
      <xdr:spPr bwMode="auto">
        <a:xfrm>
          <a:off x="5003800" y="7041479"/>
          <a:ext cx="647700" cy="5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86606</xdr:rowOff>
    </xdr:from>
    <xdr:to>
      <xdr:col>4</xdr:col>
      <xdr:colOff>469900</xdr:colOff>
      <xdr:row>36</xdr:row>
      <xdr:rowOff>88229</xdr:rowOff>
    </xdr:to>
    <xdr:cxnSp macro="">
      <xdr:nvCxnSpPr>
        <xdr:cNvPr id="113" name="直線コネクタ 112"/>
        <xdr:cNvCxnSpPr/>
      </xdr:nvCxnSpPr>
      <xdr:spPr bwMode="auto">
        <a:xfrm>
          <a:off x="4305300" y="7039856"/>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27445</xdr:rowOff>
    </xdr:from>
    <xdr:to>
      <xdr:col>3</xdr:col>
      <xdr:colOff>904875</xdr:colOff>
      <xdr:row>36</xdr:row>
      <xdr:rowOff>86606</xdr:rowOff>
    </xdr:to>
    <xdr:cxnSp macro="">
      <xdr:nvCxnSpPr>
        <xdr:cNvPr id="116" name="直線コネクタ 115"/>
        <xdr:cNvCxnSpPr/>
      </xdr:nvCxnSpPr>
      <xdr:spPr bwMode="auto">
        <a:xfrm>
          <a:off x="3606800" y="6980695"/>
          <a:ext cx="698500" cy="5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24313</xdr:rowOff>
    </xdr:from>
    <xdr:to>
      <xdr:col>3</xdr:col>
      <xdr:colOff>206375</xdr:colOff>
      <xdr:row>36</xdr:row>
      <xdr:rowOff>27445</xdr:rowOff>
    </xdr:to>
    <xdr:cxnSp macro="">
      <xdr:nvCxnSpPr>
        <xdr:cNvPr id="119" name="直線コネクタ 118"/>
        <xdr:cNvCxnSpPr/>
      </xdr:nvCxnSpPr>
      <xdr:spPr bwMode="auto">
        <a:xfrm>
          <a:off x="2908300" y="6977563"/>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95540</xdr:rowOff>
    </xdr:from>
    <xdr:to>
      <xdr:col>5</xdr:col>
      <xdr:colOff>34925</xdr:colOff>
      <xdr:row>37</xdr:row>
      <xdr:rowOff>25690</xdr:rowOff>
    </xdr:to>
    <xdr:sp macro="" textlink="">
      <xdr:nvSpPr>
        <xdr:cNvPr id="129" name="円/楕円 128"/>
        <xdr:cNvSpPr/>
      </xdr:nvSpPr>
      <xdr:spPr bwMode="auto">
        <a:xfrm>
          <a:off x="5600700" y="70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67617</xdr:rowOff>
    </xdr:from>
    <xdr:ext cx="762000" cy="259045"/>
    <xdr:sp macro="" textlink="">
      <xdr:nvSpPr>
        <xdr:cNvPr id="130" name="人口1人当たり決算額の推移該当値テキスト445"/>
        <xdr:cNvSpPr txBox="1"/>
      </xdr:nvSpPr>
      <xdr:spPr>
        <a:xfrm>
          <a:off x="5740400" y="702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37429</xdr:rowOff>
    </xdr:from>
    <xdr:to>
      <xdr:col>4</xdr:col>
      <xdr:colOff>520700</xdr:colOff>
      <xdr:row>36</xdr:row>
      <xdr:rowOff>139029</xdr:rowOff>
    </xdr:to>
    <xdr:sp macro="" textlink="">
      <xdr:nvSpPr>
        <xdr:cNvPr id="131" name="円/楕円 130"/>
        <xdr:cNvSpPr/>
      </xdr:nvSpPr>
      <xdr:spPr bwMode="auto">
        <a:xfrm>
          <a:off x="49530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123806</xdr:rowOff>
    </xdr:from>
    <xdr:ext cx="736600" cy="259045"/>
    <xdr:sp macro="" textlink="">
      <xdr:nvSpPr>
        <xdr:cNvPr id="132" name="テキスト ボックス 131"/>
        <xdr:cNvSpPr txBox="1"/>
      </xdr:nvSpPr>
      <xdr:spPr>
        <a:xfrm>
          <a:off x="4622800" y="707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35806</xdr:rowOff>
    </xdr:from>
    <xdr:to>
      <xdr:col>3</xdr:col>
      <xdr:colOff>955675</xdr:colOff>
      <xdr:row>36</xdr:row>
      <xdr:rowOff>137406</xdr:rowOff>
    </xdr:to>
    <xdr:sp macro="" textlink="">
      <xdr:nvSpPr>
        <xdr:cNvPr id="133" name="円/楕円 132"/>
        <xdr:cNvSpPr/>
      </xdr:nvSpPr>
      <xdr:spPr bwMode="auto">
        <a:xfrm>
          <a:off x="4254500" y="698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122183</xdr:rowOff>
    </xdr:from>
    <xdr:ext cx="762000" cy="259045"/>
    <xdr:sp macro="" textlink="">
      <xdr:nvSpPr>
        <xdr:cNvPr id="134" name="テキスト ボックス 133"/>
        <xdr:cNvSpPr txBox="1"/>
      </xdr:nvSpPr>
      <xdr:spPr>
        <a:xfrm>
          <a:off x="3924300" y="70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319545</xdr:rowOff>
    </xdr:from>
    <xdr:to>
      <xdr:col>3</xdr:col>
      <xdr:colOff>257175</xdr:colOff>
      <xdr:row>36</xdr:row>
      <xdr:rowOff>78245</xdr:rowOff>
    </xdr:to>
    <xdr:sp macro="" textlink="">
      <xdr:nvSpPr>
        <xdr:cNvPr id="135" name="円/楕円 134"/>
        <xdr:cNvSpPr/>
      </xdr:nvSpPr>
      <xdr:spPr bwMode="auto">
        <a:xfrm>
          <a:off x="3556000" y="692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63022</xdr:rowOff>
    </xdr:from>
    <xdr:ext cx="762000" cy="259045"/>
    <xdr:sp macro="" textlink="">
      <xdr:nvSpPr>
        <xdr:cNvPr id="136" name="テキスト ボックス 135"/>
        <xdr:cNvSpPr txBox="1"/>
      </xdr:nvSpPr>
      <xdr:spPr>
        <a:xfrm>
          <a:off x="3225800" y="701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316413</xdr:rowOff>
    </xdr:from>
    <xdr:to>
      <xdr:col>2</xdr:col>
      <xdr:colOff>692150</xdr:colOff>
      <xdr:row>36</xdr:row>
      <xdr:rowOff>75113</xdr:rowOff>
    </xdr:to>
    <xdr:sp macro="" textlink="">
      <xdr:nvSpPr>
        <xdr:cNvPr id="137" name="円/楕円 136"/>
        <xdr:cNvSpPr/>
      </xdr:nvSpPr>
      <xdr:spPr bwMode="auto">
        <a:xfrm>
          <a:off x="2857500" y="692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59890</xdr:rowOff>
    </xdr:from>
    <xdr:ext cx="762000" cy="259045"/>
    <xdr:sp macro="" textlink="">
      <xdr:nvSpPr>
        <xdr:cNvPr id="138" name="テキスト ボックス 137"/>
        <xdr:cNvSpPr txBox="1"/>
      </xdr:nvSpPr>
      <xdr:spPr>
        <a:xfrm>
          <a:off x="2527300" y="701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154856</xdr:rowOff>
    </xdr:from>
    <xdr:to>
      <xdr:col>6</xdr:col>
      <xdr:colOff>511175</xdr:colOff>
      <xdr:row>36</xdr:row>
      <xdr:rowOff>22817</xdr:rowOff>
    </xdr:to>
    <xdr:cxnSp macro="">
      <xdr:nvCxnSpPr>
        <xdr:cNvPr id="59" name="直線コネクタ 58"/>
        <xdr:cNvCxnSpPr/>
      </xdr:nvCxnSpPr>
      <xdr:spPr>
        <a:xfrm>
          <a:off x="3797300" y="6155606"/>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154856</xdr:rowOff>
    </xdr:from>
    <xdr:to>
      <xdr:col>5</xdr:col>
      <xdr:colOff>358775</xdr:colOff>
      <xdr:row>35</xdr:row>
      <xdr:rowOff>156914</xdr:rowOff>
    </xdr:to>
    <xdr:cxnSp macro="">
      <xdr:nvCxnSpPr>
        <xdr:cNvPr id="62" name="直線コネクタ 61"/>
        <xdr:cNvCxnSpPr/>
      </xdr:nvCxnSpPr>
      <xdr:spPr>
        <a:xfrm flipV="1">
          <a:off x="2908300" y="615560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91214</xdr:rowOff>
    </xdr:from>
    <xdr:to>
      <xdr:col>4</xdr:col>
      <xdr:colOff>155575</xdr:colOff>
      <xdr:row>35</xdr:row>
      <xdr:rowOff>156914</xdr:rowOff>
    </xdr:to>
    <xdr:cxnSp macro="">
      <xdr:nvCxnSpPr>
        <xdr:cNvPr id="65" name="直線コネクタ 64"/>
        <xdr:cNvCxnSpPr/>
      </xdr:nvCxnSpPr>
      <xdr:spPr>
        <a:xfrm>
          <a:off x="2019300" y="6091964"/>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147175</xdr:rowOff>
    </xdr:from>
    <xdr:to>
      <xdr:col>2</xdr:col>
      <xdr:colOff>638175</xdr:colOff>
      <xdr:row>35</xdr:row>
      <xdr:rowOff>91214</xdr:rowOff>
    </xdr:to>
    <xdr:cxnSp macro="">
      <xdr:nvCxnSpPr>
        <xdr:cNvPr id="68" name="直線コネクタ 67"/>
        <xdr:cNvCxnSpPr/>
      </xdr:nvCxnSpPr>
      <xdr:spPr>
        <a:xfrm>
          <a:off x="1130300" y="5976475"/>
          <a:ext cx="889000" cy="1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143467</xdr:rowOff>
    </xdr:from>
    <xdr:to>
      <xdr:col>6</xdr:col>
      <xdr:colOff>561975</xdr:colOff>
      <xdr:row>36</xdr:row>
      <xdr:rowOff>73617</xdr:rowOff>
    </xdr:to>
    <xdr:sp macro="" textlink="">
      <xdr:nvSpPr>
        <xdr:cNvPr id="78" name="円/楕円 77"/>
        <xdr:cNvSpPr/>
      </xdr:nvSpPr>
      <xdr:spPr>
        <a:xfrm>
          <a:off x="4584700" y="61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121894</xdr:rowOff>
    </xdr:from>
    <xdr:ext cx="534377" cy="259045"/>
    <xdr:sp macro="" textlink="">
      <xdr:nvSpPr>
        <xdr:cNvPr id="79" name="人件費該当値テキスト"/>
        <xdr:cNvSpPr txBox="1"/>
      </xdr:nvSpPr>
      <xdr:spPr>
        <a:xfrm>
          <a:off x="4686300" y="61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104056</xdr:rowOff>
    </xdr:from>
    <xdr:to>
      <xdr:col>5</xdr:col>
      <xdr:colOff>409575</xdr:colOff>
      <xdr:row>36</xdr:row>
      <xdr:rowOff>34206</xdr:rowOff>
    </xdr:to>
    <xdr:sp macro="" textlink="">
      <xdr:nvSpPr>
        <xdr:cNvPr id="80" name="円/楕円 79"/>
        <xdr:cNvSpPr/>
      </xdr:nvSpPr>
      <xdr:spPr>
        <a:xfrm>
          <a:off x="3746500" y="61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25333</xdr:rowOff>
    </xdr:from>
    <xdr:ext cx="534377" cy="259045"/>
    <xdr:sp macro="" textlink="">
      <xdr:nvSpPr>
        <xdr:cNvPr id="81" name="テキスト ボックス 80"/>
        <xdr:cNvSpPr txBox="1"/>
      </xdr:nvSpPr>
      <xdr:spPr>
        <a:xfrm>
          <a:off x="3530111" y="61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106114</xdr:rowOff>
    </xdr:from>
    <xdr:to>
      <xdr:col>4</xdr:col>
      <xdr:colOff>206375</xdr:colOff>
      <xdr:row>36</xdr:row>
      <xdr:rowOff>36264</xdr:rowOff>
    </xdr:to>
    <xdr:sp macro="" textlink="">
      <xdr:nvSpPr>
        <xdr:cNvPr id="82" name="円/楕円 81"/>
        <xdr:cNvSpPr/>
      </xdr:nvSpPr>
      <xdr:spPr>
        <a:xfrm>
          <a:off x="2857500" y="61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27391</xdr:rowOff>
    </xdr:from>
    <xdr:ext cx="534377" cy="259045"/>
    <xdr:sp macro="" textlink="">
      <xdr:nvSpPr>
        <xdr:cNvPr id="83" name="テキスト ボックス 82"/>
        <xdr:cNvSpPr txBox="1"/>
      </xdr:nvSpPr>
      <xdr:spPr>
        <a:xfrm>
          <a:off x="2641111" y="61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40414</xdr:rowOff>
    </xdr:from>
    <xdr:to>
      <xdr:col>3</xdr:col>
      <xdr:colOff>3175</xdr:colOff>
      <xdr:row>35</xdr:row>
      <xdr:rowOff>142014</xdr:rowOff>
    </xdr:to>
    <xdr:sp macro="" textlink="">
      <xdr:nvSpPr>
        <xdr:cNvPr id="84" name="円/楕円 83"/>
        <xdr:cNvSpPr/>
      </xdr:nvSpPr>
      <xdr:spPr>
        <a:xfrm>
          <a:off x="1968500" y="60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133141</xdr:rowOff>
    </xdr:from>
    <xdr:ext cx="534377" cy="259045"/>
    <xdr:sp macro="" textlink="">
      <xdr:nvSpPr>
        <xdr:cNvPr id="85" name="テキスト ボックス 84"/>
        <xdr:cNvSpPr txBox="1"/>
      </xdr:nvSpPr>
      <xdr:spPr>
        <a:xfrm>
          <a:off x="1752111" y="61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96375</xdr:rowOff>
    </xdr:from>
    <xdr:to>
      <xdr:col>1</xdr:col>
      <xdr:colOff>485775</xdr:colOff>
      <xdr:row>35</xdr:row>
      <xdr:rowOff>26525</xdr:rowOff>
    </xdr:to>
    <xdr:sp macro="" textlink="">
      <xdr:nvSpPr>
        <xdr:cNvPr id="86" name="円/楕円 85"/>
        <xdr:cNvSpPr/>
      </xdr:nvSpPr>
      <xdr:spPr>
        <a:xfrm>
          <a:off x="1079500" y="59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17652</xdr:rowOff>
    </xdr:from>
    <xdr:ext cx="534377" cy="259045"/>
    <xdr:sp macro="" textlink="">
      <xdr:nvSpPr>
        <xdr:cNvPr id="87" name="テキスト ボックス 86"/>
        <xdr:cNvSpPr txBox="1"/>
      </xdr:nvSpPr>
      <xdr:spPr>
        <a:xfrm>
          <a:off x="863111" y="60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20279</xdr:rowOff>
    </xdr:from>
    <xdr:to>
      <xdr:col>6</xdr:col>
      <xdr:colOff>511175</xdr:colOff>
      <xdr:row>58</xdr:row>
      <xdr:rowOff>30970</xdr:rowOff>
    </xdr:to>
    <xdr:cxnSp macro="">
      <xdr:nvCxnSpPr>
        <xdr:cNvPr id="116" name="直線コネクタ 115"/>
        <xdr:cNvCxnSpPr/>
      </xdr:nvCxnSpPr>
      <xdr:spPr>
        <a:xfrm flipV="1">
          <a:off x="3797300" y="9964379"/>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30970</xdr:rowOff>
    </xdr:from>
    <xdr:to>
      <xdr:col>5</xdr:col>
      <xdr:colOff>358775</xdr:colOff>
      <xdr:row>58</xdr:row>
      <xdr:rowOff>46861</xdr:rowOff>
    </xdr:to>
    <xdr:cxnSp macro="">
      <xdr:nvCxnSpPr>
        <xdr:cNvPr id="119" name="直線コネクタ 118"/>
        <xdr:cNvCxnSpPr/>
      </xdr:nvCxnSpPr>
      <xdr:spPr>
        <a:xfrm flipV="1">
          <a:off x="2908300" y="9975070"/>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46861</xdr:rowOff>
    </xdr:from>
    <xdr:to>
      <xdr:col>4</xdr:col>
      <xdr:colOff>155575</xdr:colOff>
      <xdr:row>58</xdr:row>
      <xdr:rowOff>49296</xdr:rowOff>
    </xdr:to>
    <xdr:cxnSp macro="">
      <xdr:nvCxnSpPr>
        <xdr:cNvPr id="122" name="直線コネクタ 121"/>
        <xdr:cNvCxnSpPr/>
      </xdr:nvCxnSpPr>
      <xdr:spPr>
        <a:xfrm flipV="1">
          <a:off x="2019300" y="9990961"/>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49296</xdr:rowOff>
    </xdr:from>
    <xdr:to>
      <xdr:col>2</xdr:col>
      <xdr:colOff>638175</xdr:colOff>
      <xdr:row>58</xdr:row>
      <xdr:rowOff>52691</xdr:rowOff>
    </xdr:to>
    <xdr:cxnSp macro="">
      <xdr:nvCxnSpPr>
        <xdr:cNvPr id="125" name="直線コネクタ 124"/>
        <xdr:cNvCxnSpPr/>
      </xdr:nvCxnSpPr>
      <xdr:spPr>
        <a:xfrm flipV="1">
          <a:off x="1130300" y="9993396"/>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140929</xdr:rowOff>
    </xdr:from>
    <xdr:to>
      <xdr:col>6</xdr:col>
      <xdr:colOff>561975</xdr:colOff>
      <xdr:row>58</xdr:row>
      <xdr:rowOff>71079</xdr:rowOff>
    </xdr:to>
    <xdr:sp macro="" textlink="">
      <xdr:nvSpPr>
        <xdr:cNvPr id="135" name="円/楕円 134"/>
        <xdr:cNvSpPr/>
      </xdr:nvSpPr>
      <xdr:spPr>
        <a:xfrm>
          <a:off x="4584700" y="99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55856</xdr:rowOff>
    </xdr:from>
    <xdr:ext cx="534377" cy="259045"/>
    <xdr:sp macro="" textlink="">
      <xdr:nvSpPr>
        <xdr:cNvPr id="136" name="物件費該当値テキスト"/>
        <xdr:cNvSpPr txBox="1"/>
      </xdr:nvSpPr>
      <xdr:spPr>
        <a:xfrm>
          <a:off x="4686300" y="98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151620</xdr:rowOff>
    </xdr:from>
    <xdr:to>
      <xdr:col>5</xdr:col>
      <xdr:colOff>409575</xdr:colOff>
      <xdr:row>58</xdr:row>
      <xdr:rowOff>81770</xdr:rowOff>
    </xdr:to>
    <xdr:sp macro="" textlink="">
      <xdr:nvSpPr>
        <xdr:cNvPr id="137" name="円/楕円 136"/>
        <xdr:cNvSpPr/>
      </xdr:nvSpPr>
      <xdr:spPr>
        <a:xfrm>
          <a:off x="3746500" y="99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72897</xdr:rowOff>
    </xdr:from>
    <xdr:ext cx="534377" cy="259045"/>
    <xdr:sp macro="" textlink="">
      <xdr:nvSpPr>
        <xdr:cNvPr id="138" name="テキスト ボックス 137"/>
        <xdr:cNvSpPr txBox="1"/>
      </xdr:nvSpPr>
      <xdr:spPr>
        <a:xfrm>
          <a:off x="3530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167511</xdr:rowOff>
    </xdr:from>
    <xdr:to>
      <xdr:col>4</xdr:col>
      <xdr:colOff>206375</xdr:colOff>
      <xdr:row>58</xdr:row>
      <xdr:rowOff>97661</xdr:rowOff>
    </xdr:to>
    <xdr:sp macro="" textlink="">
      <xdr:nvSpPr>
        <xdr:cNvPr id="139" name="円/楕円 138"/>
        <xdr:cNvSpPr/>
      </xdr:nvSpPr>
      <xdr:spPr>
        <a:xfrm>
          <a:off x="2857500" y="99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88788</xdr:rowOff>
    </xdr:from>
    <xdr:ext cx="534377" cy="259045"/>
    <xdr:sp macro="" textlink="">
      <xdr:nvSpPr>
        <xdr:cNvPr id="140" name="テキスト ボックス 139"/>
        <xdr:cNvSpPr txBox="1"/>
      </xdr:nvSpPr>
      <xdr:spPr>
        <a:xfrm>
          <a:off x="2641111" y="100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169946</xdr:rowOff>
    </xdr:from>
    <xdr:to>
      <xdr:col>3</xdr:col>
      <xdr:colOff>3175</xdr:colOff>
      <xdr:row>58</xdr:row>
      <xdr:rowOff>100096</xdr:rowOff>
    </xdr:to>
    <xdr:sp macro="" textlink="">
      <xdr:nvSpPr>
        <xdr:cNvPr id="141" name="円/楕円 140"/>
        <xdr:cNvSpPr/>
      </xdr:nvSpPr>
      <xdr:spPr>
        <a:xfrm>
          <a:off x="1968500" y="9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91223</xdr:rowOff>
    </xdr:from>
    <xdr:ext cx="534377" cy="259045"/>
    <xdr:sp macro="" textlink="">
      <xdr:nvSpPr>
        <xdr:cNvPr id="142" name="テキスト ボックス 141"/>
        <xdr:cNvSpPr txBox="1"/>
      </xdr:nvSpPr>
      <xdr:spPr>
        <a:xfrm>
          <a:off x="1752111" y="100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1891</xdr:rowOff>
    </xdr:from>
    <xdr:to>
      <xdr:col>1</xdr:col>
      <xdr:colOff>485775</xdr:colOff>
      <xdr:row>58</xdr:row>
      <xdr:rowOff>103491</xdr:rowOff>
    </xdr:to>
    <xdr:sp macro="" textlink="">
      <xdr:nvSpPr>
        <xdr:cNvPr id="143" name="円/楕円 142"/>
        <xdr:cNvSpPr/>
      </xdr:nvSpPr>
      <xdr:spPr>
        <a:xfrm>
          <a:off x="1079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94618</xdr:rowOff>
    </xdr:from>
    <xdr:ext cx="534377" cy="259045"/>
    <xdr:sp macro="" textlink="">
      <xdr:nvSpPr>
        <xdr:cNvPr id="144" name="テキスト ボックス 143"/>
        <xdr:cNvSpPr txBox="1"/>
      </xdr:nvSpPr>
      <xdr:spPr>
        <a:xfrm>
          <a:off x="863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128003</xdr:rowOff>
    </xdr:from>
    <xdr:to>
      <xdr:col>6</xdr:col>
      <xdr:colOff>511175</xdr:colOff>
      <xdr:row>78</xdr:row>
      <xdr:rowOff>133186</xdr:rowOff>
    </xdr:to>
    <xdr:cxnSp macro="">
      <xdr:nvCxnSpPr>
        <xdr:cNvPr id="173" name="直線コネクタ 172"/>
        <xdr:cNvCxnSpPr/>
      </xdr:nvCxnSpPr>
      <xdr:spPr>
        <a:xfrm flipV="1">
          <a:off x="3797300" y="13501103"/>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133186</xdr:rowOff>
    </xdr:from>
    <xdr:to>
      <xdr:col>5</xdr:col>
      <xdr:colOff>358775</xdr:colOff>
      <xdr:row>78</xdr:row>
      <xdr:rowOff>155587</xdr:rowOff>
    </xdr:to>
    <xdr:cxnSp macro="">
      <xdr:nvCxnSpPr>
        <xdr:cNvPr id="176" name="直線コネクタ 175"/>
        <xdr:cNvCxnSpPr/>
      </xdr:nvCxnSpPr>
      <xdr:spPr>
        <a:xfrm flipV="1">
          <a:off x="2908300" y="13506286"/>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155587</xdr:rowOff>
    </xdr:from>
    <xdr:to>
      <xdr:col>4</xdr:col>
      <xdr:colOff>155575</xdr:colOff>
      <xdr:row>78</xdr:row>
      <xdr:rowOff>169760</xdr:rowOff>
    </xdr:to>
    <xdr:cxnSp macro="">
      <xdr:nvCxnSpPr>
        <xdr:cNvPr id="179" name="直線コネクタ 178"/>
        <xdr:cNvCxnSpPr/>
      </xdr:nvCxnSpPr>
      <xdr:spPr>
        <a:xfrm flipV="1">
          <a:off x="2019300" y="1352868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149873</xdr:rowOff>
    </xdr:from>
    <xdr:to>
      <xdr:col>2</xdr:col>
      <xdr:colOff>638175</xdr:colOff>
      <xdr:row>78</xdr:row>
      <xdr:rowOff>169760</xdr:rowOff>
    </xdr:to>
    <xdr:cxnSp macro="">
      <xdr:nvCxnSpPr>
        <xdr:cNvPr id="182" name="直線コネクタ 181"/>
        <xdr:cNvCxnSpPr/>
      </xdr:nvCxnSpPr>
      <xdr:spPr>
        <a:xfrm>
          <a:off x="1130300" y="13522973"/>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77203</xdr:rowOff>
    </xdr:from>
    <xdr:to>
      <xdr:col>6</xdr:col>
      <xdr:colOff>561975</xdr:colOff>
      <xdr:row>79</xdr:row>
      <xdr:rowOff>7353</xdr:rowOff>
    </xdr:to>
    <xdr:sp macro="" textlink="">
      <xdr:nvSpPr>
        <xdr:cNvPr id="192" name="円/楕円 191"/>
        <xdr:cNvSpPr/>
      </xdr:nvSpPr>
      <xdr:spPr>
        <a:xfrm>
          <a:off x="45847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163580</xdr:rowOff>
    </xdr:from>
    <xdr:ext cx="469744" cy="259045"/>
    <xdr:sp macro="" textlink="">
      <xdr:nvSpPr>
        <xdr:cNvPr id="193" name="維持補修費該当値テキスト"/>
        <xdr:cNvSpPr txBox="1"/>
      </xdr:nvSpPr>
      <xdr:spPr>
        <a:xfrm>
          <a:off x="4686300" y="13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82386</xdr:rowOff>
    </xdr:from>
    <xdr:to>
      <xdr:col>5</xdr:col>
      <xdr:colOff>409575</xdr:colOff>
      <xdr:row>79</xdr:row>
      <xdr:rowOff>12536</xdr:rowOff>
    </xdr:to>
    <xdr:sp macro="" textlink="">
      <xdr:nvSpPr>
        <xdr:cNvPr id="194" name="円/楕円 193"/>
        <xdr:cNvSpPr/>
      </xdr:nvSpPr>
      <xdr:spPr>
        <a:xfrm>
          <a:off x="3746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3663</xdr:rowOff>
    </xdr:from>
    <xdr:ext cx="469744" cy="259045"/>
    <xdr:sp macro="" textlink="">
      <xdr:nvSpPr>
        <xdr:cNvPr id="195" name="テキスト ボックス 194"/>
        <xdr:cNvSpPr txBox="1"/>
      </xdr:nvSpPr>
      <xdr:spPr>
        <a:xfrm>
          <a:off x="3562427"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104787</xdr:rowOff>
    </xdr:from>
    <xdr:to>
      <xdr:col>4</xdr:col>
      <xdr:colOff>206375</xdr:colOff>
      <xdr:row>79</xdr:row>
      <xdr:rowOff>34937</xdr:rowOff>
    </xdr:to>
    <xdr:sp macro="" textlink="">
      <xdr:nvSpPr>
        <xdr:cNvPr id="196" name="円/楕円 195"/>
        <xdr:cNvSpPr/>
      </xdr:nvSpPr>
      <xdr:spPr>
        <a:xfrm>
          <a:off x="28575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26064</xdr:rowOff>
    </xdr:from>
    <xdr:ext cx="469744" cy="259045"/>
    <xdr:sp macro="" textlink="">
      <xdr:nvSpPr>
        <xdr:cNvPr id="197" name="テキスト ボックス 196"/>
        <xdr:cNvSpPr txBox="1"/>
      </xdr:nvSpPr>
      <xdr:spPr>
        <a:xfrm>
          <a:off x="2673427" y="135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118960</xdr:rowOff>
    </xdr:from>
    <xdr:to>
      <xdr:col>3</xdr:col>
      <xdr:colOff>3175</xdr:colOff>
      <xdr:row>79</xdr:row>
      <xdr:rowOff>49110</xdr:rowOff>
    </xdr:to>
    <xdr:sp macro="" textlink="">
      <xdr:nvSpPr>
        <xdr:cNvPr id="198" name="円/楕円 197"/>
        <xdr:cNvSpPr/>
      </xdr:nvSpPr>
      <xdr:spPr>
        <a:xfrm>
          <a:off x="1968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40237</xdr:rowOff>
    </xdr:from>
    <xdr:ext cx="469744" cy="259045"/>
    <xdr:sp macro="" textlink="">
      <xdr:nvSpPr>
        <xdr:cNvPr id="199" name="テキスト ボックス 198"/>
        <xdr:cNvSpPr txBox="1"/>
      </xdr:nvSpPr>
      <xdr:spPr>
        <a:xfrm>
          <a:off x="1784427"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99073</xdr:rowOff>
    </xdr:from>
    <xdr:to>
      <xdr:col>1</xdr:col>
      <xdr:colOff>485775</xdr:colOff>
      <xdr:row>79</xdr:row>
      <xdr:rowOff>29223</xdr:rowOff>
    </xdr:to>
    <xdr:sp macro="" textlink="">
      <xdr:nvSpPr>
        <xdr:cNvPr id="200" name="円/楕円 199"/>
        <xdr:cNvSpPr/>
      </xdr:nvSpPr>
      <xdr:spPr>
        <a:xfrm>
          <a:off x="1079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20350</xdr:rowOff>
    </xdr:from>
    <xdr:ext cx="469744" cy="259045"/>
    <xdr:sp macro="" textlink="">
      <xdr:nvSpPr>
        <xdr:cNvPr id="201" name="テキスト ボックス 200"/>
        <xdr:cNvSpPr txBox="1"/>
      </xdr:nvSpPr>
      <xdr:spPr>
        <a:xfrm>
          <a:off x="895427" y="135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23495</xdr:rowOff>
    </xdr:from>
    <xdr:to>
      <xdr:col>6</xdr:col>
      <xdr:colOff>511175</xdr:colOff>
      <xdr:row>96</xdr:row>
      <xdr:rowOff>112058</xdr:rowOff>
    </xdr:to>
    <xdr:cxnSp macro="">
      <xdr:nvCxnSpPr>
        <xdr:cNvPr id="231" name="直線コネクタ 230"/>
        <xdr:cNvCxnSpPr/>
      </xdr:nvCxnSpPr>
      <xdr:spPr>
        <a:xfrm flipV="1">
          <a:off x="3797300" y="16482695"/>
          <a:ext cx="838200" cy="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112058</xdr:rowOff>
    </xdr:from>
    <xdr:to>
      <xdr:col>5</xdr:col>
      <xdr:colOff>358775</xdr:colOff>
      <xdr:row>97</xdr:row>
      <xdr:rowOff>13722</xdr:rowOff>
    </xdr:to>
    <xdr:cxnSp macro="">
      <xdr:nvCxnSpPr>
        <xdr:cNvPr id="234" name="直線コネクタ 233"/>
        <xdr:cNvCxnSpPr/>
      </xdr:nvCxnSpPr>
      <xdr:spPr>
        <a:xfrm flipV="1">
          <a:off x="2908300" y="16571258"/>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13722</xdr:rowOff>
    </xdr:from>
    <xdr:to>
      <xdr:col>4</xdr:col>
      <xdr:colOff>155575</xdr:colOff>
      <xdr:row>97</xdr:row>
      <xdr:rowOff>90036</xdr:rowOff>
    </xdr:to>
    <xdr:cxnSp macro="">
      <xdr:nvCxnSpPr>
        <xdr:cNvPr id="237" name="直線コネクタ 236"/>
        <xdr:cNvCxnSpPr/>
      </xdr:nvCxnSpPr>
      <xdr:spPr>
        <a:xfrm flipV="1">
          <a:off x="2019300" y="16644372"/>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90036</xdr:rowOff>
    </xdr:from>
    <xdr:to>
      <xdr:col>2</xdr:col>
      <xdr:colOff>638175</xdr:colOff>
      <xdr:row>97</xdr:row>
      <xdr:rowOff>113278</xdr:rowOff>
    </xdr:to>
    <xdr:cxnSp macro="">
      <xdr:nvCxnSpPr>
        <xdr:cNvPr id="240" name="直線コネクタ 239"/>
        <xdr:cNvCxnSpPr/>
      </xdr:nvCxnSpPr>
      <xdr:spPr>
        <a:xfrm flipV="1">
          <a:off x="1130300" y="16720686"/>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144145</xdr:rowOff>
    </xdr:from>
    <xdr:to>
      <xdr:col>6</xdr:col>
      <xdr:colOff>561975</xdr:colOff>
      <xdr:row>96</xdr:row>
      <xdr:rowOff>74295</xdr:rowOff>
    </xdr:to>
    <xdr:sp macro="" textlink="">
      <xdr:nvSpPr>
        <xdr:cNvPr id="250" name="円/楕円 249"/>
        <xdr:cNvSpPr/>
      </xdr:nvSpPr>
      <xdr:spPr>
        <a:xfrm>
          <a:off x="45847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122572</xdr:rowOff>
    </xdr:from>
    <xdr:ext cx="534377" cy="259045"/>
    <xdr:sp macro="" textlink="">
      <xdr:nvSpPr>
        <xdr:cNvPr id="251" name="扶助費該当値テキスト"/>
        <xdr:cNvSpPr txBox="1"/>
      </xdr:nvSpPr>
      <xdr:spPr>
        <a:xfrm>
          <a:off x="4686300"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61258</xdr:rowOff>
    </xdr:from>
    <xdr:to>
      <xdr:col>5</xdr:col>
      <xdr:colOff>409575</xdr:colOff>
      <xdr:row>96</xdr:row>
      <xdr:rowOff>162858</xdr:rowOff>
    </xdr:to>
    <xdr:sp macro="" textlink="">
      <xdr:nvSpPr>
        <xdr:cNvPr id="252" name="円/楕円 251"/>
        <xdr:cNvSpPr/>
      </xdr:nvSpPr>
      <xdr:spPr>
        <a:xfrm>
          <a:off x="3746500" y="165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153985</xdr:rowOff>
    </xdr:from>
    <xdr:ext cx="534377" cy="259045"/>
    <xdr:sp macro="" textlink="">
      <xdr:nvSpPr>
        <xdr:cNvPr id="253" name="テキスト ボックス 252"/>
        <xdr:cNvSpPr txBox="1"/>
      </xdr:nvSpPr>
      <xdr:spPr>
        <a:xfrm>
          <a:off x="3530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134372</xdr:rowOff>
    </xdr:from>
    <xdr:to>
      <xdr:col>4</xdr:col>
      <xdr:colOff>206375</xdr:colOff>
      <xdr:row>97</xdr:row>
      <xdr:rowOff>64522</xdr:rowOff>
    </xdr:to>
    <xdr:sp macro="" textlink="">
      <xdr:nvSpPr>
        <xdr:cNvPr id="254" name="円/楕円 253"/>
        <xdr:cNvSpPr/>
      </xdr:nvSpPr>
      <xdr:spPr>
        <a:xfrm>
          <a:off x="2857500" y="16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55649</xdr:rowOff>
    </xdr:from>
    <xdr:ext cx="534377" cy="259045"/>
    <xdr:sp macro="" textlink="">
      <xdr:nvSpPr>
        <xdr:cNvPr id="255" name="テキスト ボックス 254"/>
        <xdr:cNvSpPr txBox="1"/>
      </xdr:nvSpPr>
      <xdr:spPr>
        <a:xfrm>
          <a:off x="2641111" y="166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39236</xdr:rowOff>
    </xdr:from>
    <xdr:to>
      <xdr:col>3</xdr:col>
      <xdr:colOff>3175</xdr:colOff>
      <xdr:row>97</xdr:row>
      <xdr:rowOff>140836</xdr:rowOff>
    </xdr:to>
    <xdr:sp macro="" textlink="">
      <xdr:nvSpPr>
        <xdr:cNvPr id="256" name="円/楕円 255"/>
        <xdr:cNvSpPr/>
      </xdr:nvSpPr>
      <xdr:spPr>
        <a:xfrm>
          <a:off x="1968500" y="16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131963</xdr:rowOff>
    </xdr:from>
    <xdr:ext cx="534377" cy="259045"/>
    <xdr:sp macro="" textlink="">
      <xdr:nvSpPr>
        <xdr:cNvPr id="257" name="テキスト ボックス 256"/>
        <xdr:cNvSpPr txBox="1"/>
      </xdr:nvSpPr>
      <xdr:spPr>
        <a:xfrm>
          <a:off x="1752111" y="167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62478</xdr:rowOff>
    </xdr:from>
    <xdr:to>
      <xdr:col>1</xdr:col>
      <xdr:colOff>485775</xdr:colOff>
      <xdr:row>97</xdr:row>
      <xdr:rowOff>164078</xdr:rowOff>
    </xdr:to>
    <xdr:sp macro="" textlink="">
      <xdr:nvSpPr>
        <xdr:cNvPr id="258" name="円/楕円 257"/>
        <xdr:cNvSpPr/>
      </xdr:nvSpPr>
      <xdr:spPr>
        <a:xfrm>
          <a:off x="1079500" y="166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155205</xdr:rowOff>
    </xdr:from>
    <xdr:ext cx="534377" cy="259045"/>
    <xdr:sp macro="" textlink="">
      <xdr:nvSpPr>
        <xdr:cNvPr id="259" name="テキスト ボックス 258"/>
        <xdr:cNvSpPr txBox="1"/>
      </xdr:nvSpPr>
      <xdr:spPr>
        <a:xfrm>
          <a:off x="863111" y="167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16735</xdr:rowOff>
    </xdr:from>
    <xdr:to>
      <xdr:col>15</xdr:col>
      <xdr:colOff>180975</xdr:colOff>
      <xdr:row>35</xdr:row>
      <xdr:rowOff>40564</xdr:rowOff>
    </xdr:to>
    <xdr:cxnSp macro="">
      <xdr:nvCxnSpPr>
        <xdr:cNvPr id="290" name="直線コネクタ 289"/>
        <xdr:cNvCxnSpPr/>
      </xdr:nvCxnSpPr>
      <xdr:spPr>
        <a:xfrm flipV="1">
          <a:off x="9639300" y="6017485"/>
          <a:ext cx="838200" cy="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40564</xdr:rowOff>
    </xdr:from>
    <xdr:to>
      <xdr:col>14</xdr:col>
      <xdr:colOff>28575</xdr:colOff>
      <xdr:row>35</xdr:row>
      <xdr:rowOff>70598</xdr:rowOff>
    </xdr:to>
    <xdr:cxnSp macro="">
      <xdr:nvCxnSpPr>
        <xdr:cNvPr id="293" name="直線コネクタ 292"/>
        <xdr:cNvCxnSpPr/>
      </xdr:nvCxnSpPr>
      <xdr:spPr>
        <a:xfrm flipV="1">
          <a:off x="8750300" y="6041314"/>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70184</xdr:rowOff>
    </xdr:from>
    <xdr:to>
      <xdr:col>12</xdr:col>
      <xdr:colOff>511175</xdr:colOff>
      <xdr:row>35</xdr:row>
      <xdr:rowOff>70598</xdr:rowOff>
    </xdr:to>
    <xdr:cxnSp macro="">
      <xdr:nvCxnSpPr>
        <xdr:cNvPr id="296" name="直線コネクタ 295"/>
        <xdr:cNvCxnSpPr/>
      </xdr:nvCxnSpPr>
      <xdr:spPr>
        <a:xfrm>
          <a:off x="7861300" y="6070934"/>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14390</xdr:rowOff>
    </xdr:from>
    <xdr:ext cx="534377" cy="259045"/>
    <xdr:sp macro="" textlink="">
      <xdr:nvSpPr>
        <xdr:cNvPr id="298" name="テキスト ボックス 297"/>
        <xdr:cNvSpPr txBox="1"/>
      </xdr:nvSpPr>
      <xdr:spPr>
        <a:xfrm>
          <a:off x="8483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70184</xdr:rowOff>
    </xdr:from>
    <xdr:to>
      <xdr:col>11</xdr:col>
      <xdr:colOff>307975</xdr:colOff>
      <xdr:row>35</xdr:row>
      <xdr:rowOff>122141</xdr:rowOff>
    </xdr:to>
    <xdr:cxnSp macro="">
      <xdr:nvCxnSpPr>
        <xdr:cNvPr id="299" name="直線コネクタ 298"/>
        <xdr:cNvCxnSpPr/>
      </xdr:nvCxnSpPr>
      <xdr:spPr>
        <a:xfrm flipV="1">
          <a:off x="6972300" y="6070934"/>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137385</xdr:rowOff>
    </xdr:from>
    <xdr:to>
      <xdr:col>15</xdr:col>
      <xdr:colOff>231775</xdr:colOff>
      <xdr:row>35</xdr:row>
      <xdr:rowOff>67535</xdr:rowOff>
    </xdr:to>
    <xdr:sp macro="" textlink="">
      <xdr:nvSpPr>
        <xdr:cNvPr id="309" name="円/楕円 308"/>
        <xdr:cNvSpPr/>
      </xdr:nvSpPr>
      <xdr:spPr>
        <a:xfrm>
          <a:off x="10426700" y="59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160262</xdr:rowOff>
    </xdr:from>
    <xdr:ext cx="534377" cy="259045"/>
    <xdr:sp macro="" textlink="">
      <xdr:nvSpPr>
        <xdr:cNvPr id="310" name="補助費等該当値テキスト"/>
        <xdr:cNvSpPr txBox="1"/>
      </xdr:nvSpPr>
      <xdr:spPr>
        <a:xfrm>
          <a:off x="10528300" y="58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161214</xdr:rowOff>
    </xdr:from>
    <xdr:to>
      <xdr:col>14</xdr:col>
      <xdr:colOff>79375</xdr:colOff>
      <xdr:row>35</xdr:row>
      <xdr:rowOff>91364</xdr:rowOff>
    </xdr:to>
    <xdr:sp macro="" textlink="">
      <xdr:nvSpPr>
        <xdr:cNvPr id="311" name="円/楕円 310"/>
        <xdr:cNvSpPr/>
      </xdr:nvSpPr>
      <xdr:spPr>
        <a:xfrm>
          <a:off x="9588500" y="59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107891</xdr:rowOff>
    </xdr:from>
    <xdr:ext cx="534377" cy="259045"/>
    <xdr:sp macro="" textlink="">
      <xdr:nvSpPr>
        <xdr:cNvPr id="312" name="テキスト ボックス 311"/>
        <xdr:cNvSpPr txBox="1"/>
      </xdr:nvSpPr>
      <xdr:spPr>
        <a:xfrm>
          <a:off x="9372111" y="57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19798</xdr:rowOff>
    </xdr:from>
    <xdr:to>
      <xdr:col>12</xdr:col>
      <xdr:colOff>561975</xdr:colOff>
      <xdr:row>35</xdr:row>
      <xdr:rowOff>121398</xdr:rowOff>
    </xdr:to>
    <xdr:sp macro="" textlink="">
      <xdr:nvSpPr>
        <xdr:cNvPr id="313" name="円/楕円 312"/>
        <xdr:cNvSpPr/>
      </xdr:nvSpPr>
      <xdr:spPr>
        <a:xfrm>
          <a:off x="8699500" y="60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137925</xdr:rowOff>
    </xdr:from>
    <xdr:ext cx="534377" cy="259045"/>
    <xdr:sp macro="" textlink="">
      <xdr:nvSpPr>
        <xdr:cNvPr id="314" name="テキスト ボックス 313"/>
        <xdr:cNvSpPr txBox="1"/>
      </xdr:nvSpPr>
      <xdr:spPr>
        <a:xfrm>
          <a:off x="8483111" y="57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19384</xdr:rowOff>
    </xdr:from>
    <xdr:to>
      <xdr:col>11</xdr:col>
      <xdr:colOff>358775</xdr:colOff>
      <xdr:row>35</xdr:row>
      <xdr:rowOff>120984</xdr:rowOff>
    </xdr:to>
    <xdr:sp macro="" textlink="">
      <xdr:nvSpPr>
        <xdr:cNvPr id="315" name="円/楕円 314"/>
        <xdr:cNvSpPr/>
      </xdr:nvSpPr>
      <xdr:spPr>
        <a:xfrm>
          <a:off x="7810500" y="60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137511</xdr:rowOff>
    </xdr:from>
    <xdr:ext cx="534377" cy="259045"/>
    <xdr:sp macro="" textlink="">
      <xdr:nvSpPr>
        <xdr:cNvPr id="316" name="テキスト ボックス 315"/>
        <xdr:cNvSpPr txBox="1"/>
      </xdr:nvSpPr>
      <xdr:spPr>
        <a:xfrm>
          <a:off x="7594111" y="57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71341</xdr:rowOff>
    </xdr:from>
    <xdr:to>
      <xdr:col>10</xdr:col>
      <xdr:colOff>155575</xdr:colOff>
      <xdr:row>36</xdr:row>
      <xdr:rowOff>1491</xdr:rowOff>
    </xdr:to>
    <xdr:sp macro="" textlink="">
      <xdr:nvSpPr>
        <xdr:cNvPr id="317" name="円/楕円 316"/>
        <xdr:cNvSpPr/>
      </xdr:nvSpPr>
      <xdr:spPr>
        <a:xfrm>
          <a:off x="6921500" y="6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18018</xdr:rowOff>
    </xdr:from>
    <xdr:ext cx="534377" cy="259045"/>
    <xdr:sp macro="" textlink="">
      <xdr:nvSpPr>
        <xdr:cNvPr id="318" name="テキスト ボックス 317"/>
        <xdr:cNvSpPr txBox="1"/>
      </xdr:nvSpPr>
      <xdr:spPr>
        <a:xfrm>
          <a:off x="6705111" y="58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27415</xdr:rowOff>
    </xdr:from>
    <xdr:to>
      <xdr:col>15</xdr:col>
      <xdr:colOff>180975</xdr:colOff>
      <xdr:row>59</xdr:row>
      <xdr:rowOff>58135</xdr:rowOff>
    </xdr:to>
    <xdr:cxnSp macro="">
      <xdr:nvCxnSpPr>
        <xdr:cNvPr id="349" name="直線コネクタ 348"/>
        <xdr:cNvCxnSpPr/>
      </xdr:nvCxnSpPr>
      <xdr:spPr>
        <a:xfrm flipV="1">
          <a:off x="9639300" y="10142965"/>
          <a:ext cx="8382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54480</xdr:rowOff>
    </xdr:from>
    <xdr:to>
      <xdr:col>14</xdr:col>
      <xdr:colOff>28575</xdr:colOff>
      <xdr:row>59</xdr:row>
      <xdr:rowOff>58135</xdr:rowOff>
    </xdr:to>
    <xdr:cxnSp macro="">
      <xdr:nvCxnSpPr>
        <xdr:cNvPr id="352" name="直線コネクタ 351"/>
        <xdr:cNvCxnSpPr/>
      </xdr:nvCxnSpPr>
      <xdr:spPr>
        <a:xfrm>
          <a:off x="8750300" y="10170030"/>
          <a:ext cx="8890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39144</xdr:rowOff>
    </xdr:from>
    <xdr:to>
      <xdr:col>12</xdr:col>
      <xdr:colOff>511175</xdr:colOff>
      <xdr:row>59</xdr:row>
      <xdr:rowOff>54480</xdr:rowOff>
    </xdr:to>
    <xdr:cxnSp macro="">
      <xdr:nvCxnSpPr>
        <xdr:cNvPr id="355" name="直線コネクタ 354"/>
        <xdr:cNvCxnSpPr/>
      </xdr:nvCxnSpPr>
      <xdr:spPr>
        <a:xfrm>
          <a:off x="7861300" y="10154694"/>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39144</xdr:rowOff>
    </xdr:from>
    <xdr:to>
      <xdr:col>11</xdr:col>
      <xdr:colOff>307975</xdr:colOff>
      <xdr:row>59</xdr:row>
      <xdr:rowOff>52744</xdr:rowOff>
    </xdr:to>
    <xdr:cxnSp macro="">
      <xdr:nvCxnSpPr>
        <xdr:cNvPr id="358" name="直線コネクタ 357"/>
        <xdr:cNvCxnSpPr/>
      </xdr:nvCxnSpPr>
      <xdr:spPr>
        <a:xfrm flipV="1">
          <a:off x="6972300" y="10154694"/>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148065</xdr:rowOff>
    </xdr:from>
    <xdr:to>
      <xdr:col>15</xdr:col>
      <xdr:colOff>231775</xdr:colOff>
      <xdr:row>59</xdr:row>
      <xdr:rowOff>78215</xdr:rowOff>
    </xdr:to>
    <xdr:sp macro="" textlink="">
      <xdr:nvSpPr>
        <xdr:cNvPr id="368" name="円/楕円 367"/>
        <xdr:cNvSpPr/>
      </xdr:nvSpPr>
      <xdr:spPr>
        <a:xfrm>
          <a:off x="10426700" y="10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7335</xdr:rowOff>
    </xdr:from>
    <xdr:to>
      <xdr:col>14</xdr:col>
      <xdr:colOff>79375</xdr:colOff>
      <xdr:row>59</xdr:row>
      <xdr:rowOff>108935</xdr:rowOff>
    </xdr:to>
    <xdr:sp macro="" textlink="">
      <xdr:nvSpPr>
        <xdr:cNvPr id="370" name="円/楕円 369"/>
        <xdr:cNvSpPr/>
      </xdr:nvSpPr>
      <xdr:spPr>
        <a:xfrm>
          <a:off x="9588500" y="10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100062</xdr:rowOff>
    </xdr:from>
    <xdr:ext cx="534377" cy="259045"/>
    <xdr:sp macro="" textlink="">
      <xdr:nvSpPr>
        <xdr:cNvPr id="371" name="テキスト ボックス 370"/>
        <xdr:cNvSpPr txBox="1"/>
      </xdr:nvSpPr>
      <xdr:spPr>
        <a:xfrm>
          <a:off x="9372111" y="102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3680</xdr:rowOff>
    </xdr:from>
    <xdr:to>
      <xdr:col>12</xdr:col>
      <xdr:colOff>561975</xdr:colOff>
      <xdr:row>59</xdr:row>
      <xdr:rowOff>105280</xdr:rowOff>
    </xdr:to>
    <xdr:sp macro="" textlink="">
      <xdr:nvSpPr>
        <xdr:cNvPr id="372" name="円/楕円 371"/>
        <xdr:cNvSpPr/>
      </xdr:nvSpPr>
      <xdr:spPr>
        <a:xfrm>
          <a:off x="8699500" y="101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96407</xdr:rowOff>
    </xdr:from>
    <xdr:ext cx="534377" cy="259045"/>
    <xdr:sp macro="" textlink="">
      <xdr:nvSpPr>
        <xdr:cNvPr id="373" name="テキスト ボックス 372"/>
        <xdr:cNvSpPr txBox="1"/>
      </xdr:nvSpPr>
      <xdr:spPr>
        <a:xfrm>
          <a:off x="8483111" y="10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159794</xdr:rowOff>
    </xdr:from>
    <xdr:to>
      <xdr:col>11</xdr:col>
      <xdr:colOff>358775</xdr:colOff>
      <xdr:row>59</xdr:row>
      <xdr:rowOff>89944</xdr:rowOff>
    </xdr:to>
    <xdr:sp macro="" textlink="">
      <xdr:nvSpPr>
        <xdr:cNvPr id="374" name="円/楕円 373"/>
        <xdr:cNvSpPr/>
      </xdr:nvSpPr>
      <xdr:spPr>
        <a:xfrm>
          <a:off x="7810500" y="10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81071</xdr:rowOff>
    </xdr:from>
    <xdr:ext cx="534377" cy="259045"/>
    <xdr:sp macro="" textlink="">
      <xdr:nvSpPr>
        <xdr:cNvPr id="375" name="テキスト ボックス 374"/>
        <xdr:cNvSpPr txBox="1"/>
      </xdr:nvSpPr>
      <xdr:spPr>
        <a:xfrm>
          <a:off x="7594111" y="101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1944</xdr:rowOff>
    </xdr:from>
    <xdr:to>
      <xdr:col>10</xdr:col>
      <xdr:colOff>155575</xdr:colOff>
      <xdr:row>59</xdr:row>
      <xdr:rowOff>103544</xdr:rowOff>
    </xdr:to>
    <xdr:sp macro="" textlink="">
      <xdr:nvSpPr>
        <xdr:cNvPr id="376" name="円/楕円 375"/>
        <xdr:cNvSpPr/>
      </xdr:nvSpPr>
      <xdr:spPr>
        <a:xfrm>
          <a:off x="6921500" y="101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94671</xdr:rowOff>
    </xdr:from>
    <xdr:ext cx="534377" cy="259045"/>
    <xdr:sp macro="" textlink="">
      <xdr:nvSpPr>
        <xdr:cNvPr id="377" name="テキスト ボックス 376"/>
        <xdr:cNvSpPr txBox="1"/>
      </xdr:nvSpPr>
      <xdr:spPr>
        <a:xfrm>
          <a:off x="6705111" y="102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46248</xdr:rowOff>
    </xdr:from>
    <xdr:to>
      <xdr:col>15</xdr:col>
      <xdr:colOff>180975</xdr:colOff>
      <xdr:row>79</xdr:row>
      <xdr:rowOff>76558</xdr:rowOff>
    </xdr:to>
    <xdr:cxnSp macro="">
      <xdr:nvCxnSpPr>
        <xdr:cNvPr id="408" name="直線コネクタ 407"/>
        <xdr:cNvCxnSpPr/>
      </xdr:nvCxnSpPr>
      <xdr:spPr>
        <a:xfrm flipV="1">
          <a:off x="9639300" y="13590798"/>
          <a:ext cx="838200" cy="3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76558</xdr:rowOff>
    </xdr:from>
    <xdr:to>
      <xdr:col>14</xdr:col>
      <xdr:colOff>28575</xdr:colOff>
      <xdr:row>79</xdr:row>
      <xdr:rowOff>85412</xdr:rowOff>
    </xdr:to>
    <xdr:cxnSp macro="">
      <xdr:nvCxnSpPr>
        <xdr:cNvPr id="411" name="直線コネクタ 410"/>
        <xdr:cNvCxnSpPr/>
      </xdr:nvCxnSpPr>
      <xdr:spPr>
        <a:xfrm flipV="1">
          <a:off x="8750300" y="13621108"/>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166898</xdr:rowOff>
    </xdr:from>
    <xdr:to>
      <xdr:col>15</xdr:col>
      <xdr:colOff>231775</xdr:colOff>
      <xdr:row>79</xdr:row>
      <xdr:rowOff>97048</xdr:rowOff>
    </xdr:to>
    <xdr:sp macro="" textlink="">
      <xdr:nvSpPr>
        <xdr:cNvPr id="421" name="円/楕円 420"/>
        <xdr:cNvSpPr/>
      </xdr:nvSpPr>
      <xdr:spPr>
        <a:xfrm>
          <a:off x="10426700" y="135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126275</xdr:rowOff>
    </xdr:from>
    <xdr:ext cx="534377" cy="259045"/>
    <xdr:sp macro="" textlink="">
      <xdr:nvSpPr>
        <xdr:cNvPr id="422" name="普通建設事業費 （ うち新規整備　）該当値テキスト"/>
        <xdr:cNvSpPr txBox="1"/>
      </xdr:nvSpPr>
      <xdr:spPr>
        <a:xfrm>
          <a:off x="10528300" y="133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25758</xdr:rowOff>
    </xdr:from>
    <xdr:to>
      <xdr:col>14</xdr:col>
      <xdr:colOff>79375</xdr:colOff>
      <xdr:row>79</xdr:row>
      <xdr:rowOff>127358</xdr:rowOff>
    </xdr:to>
    <xdr:sp macro="" textlink="">
      <xdr:nvSpPr>
        <xdr:cNvPr id="423" name="円/楕円 422"/>
        <xdr:cNvSpPr/>
      </xdr:nvSpPr>
      <xdr:spPr>
        <a:xfrm>
          <a:off x="9588500" y="135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118485</xdr:rowOff>
    </xdr:from>
    <xdr:ext cx="534377" cy="259045"/>
    <xdr:sp macro="" textlink="">
      <xdr:nvSpPr>
        <xdr:cNvPr id="424" name="テキスト ボックス 423"/>
        <xdr:cNvSpPr txBox="1"/>
      </xdr:nvSpPr>
      <xdr:spPr>
        <a:xfrm>
          <a:off x="9372111" y="136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34612</xdr:rowOff>
    </xdr:from>
    <xdr:to>
      <xdr:col>12</xdr:col>
      <xdr:colOff>561975</xdr:colOff>
      <xdr:row>79</xdr:row>
      <xdr:rowOff>136212</xdr:rowOff>
    </xdr:to>
    <xdr:sp macro="" textlink="">
      <xdr:nvSpPr>
        <xdr:cNvPr id="425" name="円/楕円 424"/>
        <xdr:cNvSpPr/>
      </xdr:nvSpPr>
      <xdr:spPr>
        <a:xfrm>
          <a:off x="8699500" y="135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127339</xdr:rowOff>
    </xdr:from>
    <xdr:ext cx="469744" cy="259045"/>
    <xdr:sp macro="" textlink="">
      <xdr:nvSpPr>
        <xdr:cNvPr id="426" name="テキスト ボックス 425"/>
        <xdr:cNvSpPr txBox="1"/>
      </xdr:nvSpPr>
      <xdr:spPr>
        <a:xfrm>
          <a:off x="8515427" y="1367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87731</xdr:rowOff>
    </xdr:from>
    <xdr:to>
      <xdr:col>15</xdr:col>
      <xdr:colOff>180975</xdr:colOff>
      <xdr:row>98</xdr:row>
      <xdr:rowOff>95707</xdr:rowOff>
    </xdr:to>
    <xdr:cxnSp macro="">
      <xdr:nvCxnSpPr>
        <xdr:cNvPr id="455" name="直線コネクタ 454"/>
        <xdr:cNvCxnSpPr/>
      </xdr:nvCxnSpPr>
      <xdr:spPr>
        <a:xfrm flipV="1">
          <a:off x="9639300" y="16889831"/>
          <a:ext cx="8382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433</xdr:rowOff>
    </xdr:from>
    <xdr:to>
      <xdr:col>14</xdr:col>
      <xdr:colOff>28575</xdr:colOff>
      <xdr:row>98</xdr:row>
      <xdr:rowOff>95707</xdr:rowOff>
    </xdr:to>
    <xdr:cxnSp macro="">
      <xdr:nvCxnSpPr>
        <xdr:cNvPr id="458" name="直線コネクタ 457"/>
        <xdr:cNvCxnSpPr/>
      </xdr:nvCxnSpPr>
      <xdr:spPr>
        <a:xfrm>
          <a:off x="8750300" y="16802533"/>
          <a:ext cx="889000" cy="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36931</xdr:rowOff>
    </xdr:from>
    <xdr:to>
      <xdr:col>15</xdr:col>
      <xdr:colOff>231775</xdr:colOff>
      <xdr:row>98</xdr:row>
      <xdr:rowOff>138531</xdr:rowOff>
    </xdr:to>
    <xdr:sp macro="" textlink="">
      <xdr:nvSpPr>
        <xdr:cNvPr id="468" name="円/楕円 467"/>
        <xdr:cNvSpPr/>
      </xdr:nvSpPr>
      <xdr:spPr>
        <a:xfrm>
          <a:off x="104267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123308</xdr:rowOff>
    </xdr:from>
    <xdr:ext cx="534377" cy="259045"/>
    <xdr:sp macro="" textlink="">
      <xdr:nvSpPr>
        <xdr:cNvPr id="469" name="普通建設事業費 （ うち更新整備　）該当値テキスト"/>
        <xdr:cNvSpPr txBox="1"/>
      </xdr:nvSpPr>
      <xdr:spPr>
        <a:xfrm>
          <a:off x="10528300" y="167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44907</xdr:rowOff>
    </xdr:from>
    <xdr:to>
      <xdr:col>14</xdr:col>
      <xdr:colOff>79375</xdr:colOff>
      <xdr:row>98</xdr:row>
      <xdr:rowOff>146507</xdr:rowOff>
    </xdr:to>
    <xdr:sp macro="" textlink="">
      <xdr:nvSpPr>
        <xdr:cNvPr id="470" name="円/楕円 469"/>
        <xdr:cNvSpPr/>
      </xdr:nvSpPr>
      <xdr:spPr>
        <a:xfrm>
          <a:off x="9588500" y="168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137634</xdr:rowOff>
    </xdr:from>
    <xdr:ext cx="469744" cy="259045"/>
    <xdr:sp macro="" textlink="">
      <xdr:nvSpPr>
        <xdr:cNvPr id="471" name="テキスト ボックス 470"/>
        <xdr:cNvSpPr txBox="1"/>
      </xdr:nvSpPr>
      <xdr:spPr>
        <a:xfrm>
          <a:off x="9404427" y="16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121083</xdr:rowOff>
    </xdr:from>
    <xdr:to>
      <xdr:col>12</xdr:col>
      <xdr:colOff>561975</xdr:colOff>
      <xdr:row>98</xdr:row>
      <xdr:rowOff>51233</xdr:rowOff>
    </xdr:to>
    <xdr:sp macro="" textlink="">
      <xdr:nvSpPr>
        <xdr:cNvPr id="472" name="円/楕円 471"/>
        <xdr:cNvSpPr/>
      </xdr:nvSpPr>
      <xdr:spPr>
        <a:xfrm>
          <a:off x="8699500" y="167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42360</xdr:rowOff>
    </xdr:from>
    <xdr:ext cx="534377" cy="259045"/>
    <xdr:sp macro="" textlink="">
      <xdr:nvSpPr>
        <xdr:cNvPr id="473" name="テキスト ボックス 472"/>
        <xdr:cNvSpPr txBox="1"/>
      </xdr:nvSpPr>
      <xdr:spPr>
        <a:xfrm>
          <a:off x="8483111" y="168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41997</xdr:rowOff>
    </xdr:from>
    <xdr:to>
      <xdr:col>23</xdr:col>
      <xdr:colOff>517525</xdr:colOff>
      <xdr:row>39</xdr:row>
      <xdr:rowOff>44283</xdr:rowOff>
    </xdr:to>
    <xdr:cxnSp macro="">
      <xdr:nvCxnSpPr>
        <xdr:cNvPr id="502" name="直線コネクタ 501"/>
        <xdr:cNvCxnSpPr/>
      </xdr:nvCxnSpPr>
      <xdr:spPr>
        <a:xfrm>
          <a:off x="15481300" y="67285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41356</xdr:rowOff>
    </xdr:from>
    <xdr:to>
      <xdr:col>22</xdr:col>
      <xdr:colOff>365125</xdr:colOff>
      <xdr:row>39</xdr:row>
      <xdr:rowOff>41997</xdr:rowOff>
    </xdr:to>
    <xdr:cxnSp macro="">
      <xdr:nvCxnSpPr>
        <xdr:cNvPr id="505" name="直線コネクタ 504"/>
        <xdr:cNvCxnSpPr/>
      </xdr:nvCxnSpPr>
      <xdr:spPr>
        <a:xfrm>
          <a:off x="14592300" y="6727906"/>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41356</xdr:rowOff>
    </xdr:from>
    <xdr:to>
      <xdr:col>21</xdr:col>
      <xdr:colOff>161925</xdr:colOff>
      <xdr:row>39</xdr:row>
      <xdr:rowOff>41394</xdr:rowOff>
    </xdr:to>
    <xdr:cxnSp macro="">
      <xdr:nvCxnSpPr>
        <xdr:cNvPr id="508" name="直線コネクタ 507"/>
        <xdr:cNvCxnSpPr/>
      </xdr:nvCxnSpPr>
      <xdr:spPr>
        <a:xfrm flipV="1">
          <a:off x="13703300" y="672790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28791</xdr:rowOff>
    </xdr:from>
    <xdr:to>
      <xdr:col>19</xdr:col>
      <xdr:colOff>644525</xdr:colOff>
      <xdr:row>39</xdr:row>
      <xdr:rowOff>41394</xdr:rowOff>
    </xdr:to>
    <xdr:cxnSp macro="">
      <xdr:nvCxnSpPr>
        <xdr:cNvPr id="511" name="直線コネクタ 510"/>
        <xdr:cNvCxnSpPr/>
      </xdr:nvCxnSpPr>
      <xdr:spPr>
        <a:xfrm>
          <a:off x="12814300" y="6715341"/>
          <a:ext cx="889000" cy="1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164933</xdr:rowOff>
    </xdr:from>
    <xdr:to>
      <xdr:col>23</xdr:col>
      <xdr:colOff>568325</xdr:colOff>
      <xdr:row>39</xdr:row>
      <xdr:rowOff>95083</xdr:rowOff>
    </xdr:to>
    <xdr:sp macro="" textlink="">
      <xdr:nvSpPr>
        <xdr:cNvPr id="521" name="円/楕円 520"/>
        <xdr:cNvSpPr/>
      </xdr:nvSpPr>
      <xdr:spPr>
        <a:xfrm>
          <a:off x="162687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136011</xdr:rowOff>
    </xdr:from>
    <xdr:ext cx="313932" cy="259045"/>
    <xdr:sp macro="" textlink="">
      <xdr:nvSpPr>
        <xdr:cNvPr id="522" name="災害復旧事業費該当値テキスト"/>
        <xdr:cNvSpPr txBox="1"/>
      </xdr:nvSpPr>
      <xdr:spPr>
        <a:xfrm>
          <a:off x="16370300" y="665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162647</xdr:rowOff>
    </xdr:from>
    <xdr:to>
      <xdr:col>22</xdr:col>
      <xdr:colOff>415925</xdr:colOff>
      <xdr:row>39</xdr:row>
      <xdr:rowOff>92797</xdr:rowOff>
    </xdr:to>
    <xdr:sp macro="" textlink="">
      <xdr:nvSpPr>
        <xdr:cNvPr id="523" name="円/楕円 522"/>
        <xdr:cNvSpPr/>
      </xdr:nvSpPr>
      <xdr:spPr>
        <a:xfrm>
          <a:off x="15430500" y="66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83924</xdr:rowOff>
    </xdr:from>
    <xdr:ext cx="378565" cy="259045"/>
    <xdr:sp macro="" textlink="">
      <xdr:nvSpPr>
        <xdr:cNvPr id="524" name="テキスト ボックス 523"/>
        <xdr:cNvSpPr txBox="1"/>
      </xdr:nvSpPr>
      <xdr:spPr>
        <a:xfrm>
          <a:off x="15292017" y="677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162006</xdr:rowOff>
    </xdr:from>
    <xdr:to>
      <xdr:col>21</xdr:col>
      <xdr:colOff>212725</xdr:colOff>
      <xdr:row>39</xdr:row>
      <xdr:rowOff>92156</xdr:rowOff>
    </xdr:to>
    <xdr:sp macro="" textlink="">
      <xdr:nvSpPr>
        <xdr:cNvPr id="525" name="円/楕円 524"/>
        <xdr:cNvSpPr/>
      </xdr:nvSpPr>
      <xdr:spPr>
        <a:xfrm>
          <a:off x="14541500" y="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83283</xdr:rowOff>
    </xdr:from>
    <xdr:ext cx="378565" cy="259045"/>
    <xdr:sp macro="" textlink="">
      <xdr:nvSpPr>
        <xdr:cNvPr id="526" name="テキスト ボックス 525"/>
        <xdr:cNvSpPr txBox="1"/>
      </xdr:nvSpPr>
      <xdr:spPr>
        <a:xfrm>
          <a:off x="14403017" y="676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162044</xdr:rowOff>
    </xdr:from>
    <xdr:to>
      <xdr:col>20</xdr:col>
      <xdr:colOff>9525</xdr:colOff>
      <xdr:row>39</xdr:row>
      <xdr:rowOff>92194</xdr:rowOff>
    </xdr:to>
    <xdr:sp macro="" textlink="">
      <xdr:nvSpPr>
        <xdr:cNvPr id="527" name="円/楕円 526"/>
        <xdr:cNvSpPr/>
      </xdr:nvSpPr>
      <xdr:spPr>
        <a:xfrm>
          <a:off x="13652500" y="66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83321</xdr:rowOff>
    </xdr:from>
    <xdr:ext cx="378565" cy="259045"/>
    <xdr:sp macro="" textlink="">
      <xdr:nvSpPr>
        <xdr:cNvPr id="528" name="テキスト ボックス 527"/>
        <xdr:cNvSpPr txBox="1"/>
      </xdr:nvSpPr>
      <xdr:spPr>
        <a:xfrm>
          <a:off x="13514017" y="676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149441</xdr:rowOff>
    </xdr:from>
    <xdr:to>
      <xdr:col>18</xdr:col>
      <xdr:colOff>492125</xdr:colOff>
      <xdr:row>39</xdr:row>
      <xdr:rowOff>79591</xdr:rowOff>
    </xdr:to>
    <xdr:sp macro="" textlink="">
      <xdr:nvSpPr>
        <xdr:cNvPr id="529" name="円/楕円 528"/>
        <xdr:cNvSpPr/>
      </xdr:nvSpPr>
      <xdr:spPr>
        <a:xfrm>
          <a:off x="12763500" y="66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70718</xdr:rowOff>
    </xdr:from>
    <xdr:ext cx="469744" cy="259045"/>
    <xdr:sp macro="" textlink="">
      <xdr:nvSpPr>
        <xdr:cNvPr id="530" name="テキスト ボックス 529"/>
        <xdr:cNvSpPr txBox="1"/>
      </xdr:nvSpPr>
      <xdr:spPr>
        <a:xfrm>
          <a:off x="12579427" y="67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80471</xdr:rowOff>
    </xdr:from>
    <xdr:to>
      <xdr:col>23</xdr:col>
      <xdr:colOff>517525</xdr:colOff>
      <xdr:row>77</xdr:row>
      <xdr:rowOff>88254</xdr:rowOff>
    </xdr:to>
    <xdr:cxnSp macro="">
      <xdr:nvCxnSpPr>
        <xdr:cNvPr id="610" name="直線コネクタ 609"/>
        <xdr:cNvCxnSpPr/>
      </xdr:nvCxnSpPr>
      <xdr:spPr>
        <a:xfrm flipV="1">
          <a:off x="15481300" y="13282121"/>
          <a:ext cx="8382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86610</xdr:rowOff>
    </xdr:from>
    <xdr:to>
      <xdr:col>22</xdr:col>
      <xdr:colOff>365125</xdr:colOff>
      <xdr:row>77</xdr:row>
      <xdr:rowOff>88254</xdr:rowOff>
    </xdr:to>
    <xdr:cxnSp macro="">
      <xdr:nvCxnSpPr>
        <xdr:cNvPr id="613" name="直線コネクタ 612"/>
        <xdr:cNvCxnSpPr/>
      </xdr:nvCxnSpPr>
      <xdr:spPr>
        <a:xfrm>
          <a:off x="14592300" y="1328826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86610</xdr:rowOff>
    </xdr:from>
    <xdr:to>
      <xdr:col>21</xdr:col>
      <xdr:colOff>161925</xdr:colOff>
      <xdr:row>77</xdr:row>
      <xdr:rowOff>92597</xdr:rowOff>
    </xdr:to>
    <xdr:cxnSp macro="">
      <xdr:nvCxnSpPr>
        <xdr:cNvPr id="616" name="直線コネクタ 615"/>
        <xdr:cNvCxnSpPr/>
      </xdr:nvCxnSpPr>
      <xdr:spPr>
        <a:xfrm flipV="1">
          <a:off x="13703300" y="13288260"/>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88798</xdr:rowOff>
    </xdr:from>
    <xdr:to>
      <xdr:col>19</xdr:col>
      <xdr:colOff>644525</xdr:colOff>
      <xdr:row>77</xdr:row>
      <xdr:rowOff>92597</xdr:rowOff>
    </xdr:to>
    <xdr:cxnSp macro="">
      <xdr:nvCxnSpPr>
        <xdr:cNvPr id="619" name="直線コネクタ 618"/>
        <xdr:cNvCxnSpPr/>
      </xdr:nvCxnSpPr>
      <xdr:spPr>
        <a:xfrm>
          <a:off x="12814300" y="13290448"/>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29671</xdr:rowOff>
    </xdr:from>
    <xdr:to>
      <xdr:col>23</xdr:col>
      <xdr:colOff>568325</xdr:colOff>
      <xdr:row>77</xdr:row>
      <xdr:rowOff>131271</xdr:rowOff>
    </xdr:to>
    <xdr:sp macro="" textlink="">
      <xdr:nvSpPr>
        <xdr:cNvPr id="629" name="円/楕円 628"/>
        <xdr:cNvSpPr/>
      </xdr:nvSpPr>
      <xdr:spPr>
        <a:xfrm>
          <a:off x="16268700" y="132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8098</xdr:rowOff>
    </xdr:from>
    <xdr:ext cx="534377" cy="259045"/>
    <xdr:sp macro="" textlink="">
      <xdr:nvSpPr>
        <xdr:cNvPr id="630" name="公債費該当値テキスト"/>
        <xdr:cNvSpPr txBox="1"/>
      </xdr:nvSpPr>
      <xdr:spPr>
        <a:xfrm>
          <a:off x="16370300" y="132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37454</xdr:rowOff>
    </xdr:from>
    <xdr:to>
      <xdr:col>22</xdr:col>
      <xdr:colOff>415925</xdr:colOff>
      <xdr:row>77</xdr:row>
      <xdr:rowOff>139054</xdr:rowOff>
    </xdr:to>
    <xdr:sp macro="" textlink="">
      <xdr:nvSpPr>
        <xdr:cNvPr id="631" name="円/楕円 630"/>
        <xdr:cNvSpPr/>
      </xdr:nvSpPr>
      <xdr:spPr>
        <a:xfrm>
          <a:off x="15430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130181</xdr:rowOff>
    </xdr:from>
    <xdr:ext cx="534377" cy="259045"/>
    <xdr:sp macro="" textlink="">
      <xdr:nvSpPr>
        <xdr:cNvPr id="632" name="テキスト ボックス 631"/>
        <xdr:cNvSpPr txBox="1"/>
      </xdr:nvSpPr>
      <xdr:spPr>
        <a:xfrm>
          <a:off x="15214111" y="133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35810</xdr:rowOff>
    </xdr:from>
    <xdr:to>
      <xdr:col>21</xdr:col>
      <xdr:colOff>212725</xdr:colOff>
      <xdr:row>77</xdr:row>
      <xdr:rowOff>137410</xdr:rowOff>
    </xdr:to>
    <xdr:sp macro="" textlink="">
      <xdr:nvSpPr>
        <xdr:cNvPr id="633" name="円/楕円 632"/>
        <xdr:cNvSpPr/>
      </xdr:nvSpPr>
      <xdr:spPr>
        <a:xfrm>
          <a:off x="14541500" y="132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128537</xdr:rowOff>
    </xdr:from>
    <xdr:ext cx="534377" cy="259045"/>
    <xdr:sp macro="" textlink="">
      <xdr:nvSpPr>
        <xdr:cNvPr id="634" name="テキスト ボックス 633"/>
        <xdr:cNvSpPr txBox="1"/>
      </xdr:nvSpPr>
      <xdr:spPr>
        <a:xfrm>
          <a:off x="14325111" y="133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41797</xdr:rowOff>
    </xdr:from>
    <xdr:to>
      <xdr:col>20</xdr:col>
      <xdr:colOff>9525</xdr:colOff>
      <xdr:row>77</xdr:row>
      <xdr:rowOff>143397</xdr:rowOff>
    </xdr:to>
    <xdr:sp macro="" textlink="">
      <xdr:nvSpPr>
        <xdr:cNvPr id="635" name="円/楕円 634"/>
        <xdr:cNvSpPr/>
      </xdr:nvSpPr>
      <xdr:spPr>
        <a:xfrm>
          <a:off x="13652500" y="132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134524</xdr:rowOff>
    </xdr:from>
    <xdr:ext cx="534377" cy="259045"/>
    <xdr:sp macro="" textlink="">
      <xdr:nvSpPr>
        <xdr:cNvPr id="636" name="テキスト ボックス 635"/>
        <xdr:cNvSpPr txBox="1"/>
      </xdr:nvSpPr>
      <xdr:spPr>
        <a:xfrm>
          <a:off x="13436111" y="133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37998</xdr:rowOff>
    </xdr:from>
    <xdr:to>
      <xdr:col>18</xdr:col>
      <xdr:colOff>492125</xdr:colOff>
      <xdr:row>77</xdr:row>
      <xdr:rowOff>139598</xdr:rowOff>
    </xdr:to>
    <xdr:sp macro="" textlink="">
      <xdr:nvSpPr>
        <xdr:cNvPr id="637" name="円/楕円 636"/>
        <xdr:cNvSpPr/>
      </xdr:nvSpPr>
      <xdr:spPr>
        <a:xfrm>
          <a:off x="12763500" y="132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130725</xdr:rowOff>
    </xdr:from>
    <xdr:ext cx="534377" cy="259045"/>
    <xdr:sp macro="" textlink="">
      <xdr:nvSpPr>
        <xdr:cNvPr id="638" name="テキスト ボックス 637"/>
        <xdr:cNvSpPr txBox="1"/>
      </xdr:nvSpPr>
      <xdr:spPr>
        <a:xfrm>
          <a:off x="12547111" y="133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83314</xdr:rowOff>
    </xdr:from>
    <xdr:to>
      <xdr:col>23</xdr:col>
      <xdr:colOff>517525</xdr:colOff>
      <xdr:row>98</xdr:row>
      <xdr:rowOff>136348</xdr:rowOff>
    </xdr:to>
    <xdr:cxnSp macro="">
      <xdr:nvCxnSpPr>
        <xdr:cNvPr id="665" name="直線コネクタ 664"/>
        <xdr:cNvCxnSpPr/>
      </xdr:nvCxnSpPr>
      <xdr:spPr>
        <a:xfrm>
          <a:off x="15481300" y="16885414"/>
          <a:ext cx="8382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81891</xdr:rowOff>
    </xdr:from>
    <xdr:to>
      <xdr:col>22</xdr:col>
      <xdr:colOff>365125</xdr:colOff>
      <xdr:row>98</xdr:row>
      <xdr:rowOff>83314</xdr:rowOff>
    </xdr:to>
    <xdr:cxnSp macro="">
      <xdr:nvCxnSpPr>
        <xdr:cNvPr id="668" name="直線コネクタ 667"/>
        <xdr:cNvCxnSpPr/>
      </xdr:nvCxnSpPr>
      <xdr:spPr>
        <a:xfrm>
          <a:off x="14592300" y="16883991"/>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81891</xdr:rowOff>
    </xdr:from>
    <xdr:to>
      <xdr:col>21</xdr:col>
      <xdr:colOff>161925</xdr:colOff>
      <xdr:row>98</xdr:row>
      <xdr:rowOff>89153</xdr:rowOff>
    </xdr:to>
    <xdr:cxnSp macro="">
      <xdr:nvCxnSpPr>
        <xdr:cNvPr id="671" name="直線コネクタ 670"/>
        <xdr:cNvCxnSpPr/>
      </xdr:nvCxnSpPr>
      <xdr:spPr>
        <a:xfrm flipV="1">
          <a:off x="13703300" y="16883991"/>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86404</xdr:rowOff>
    </xdr:from>
    <xdr:to>
      <xdr:col>19</xdr:col>
      <xdr:colOff>644525</xdr:colOff>
      <xdr:row>98</xdr:row>
      <xdr:rowOff>89153</xdr:rowOff>
    </xdr:to>
    <xdr:cxnSp macro="">
      <xdr:nvCxnSpPr>
        <xdr:cNvPr id="674" name="直線コネクタ 673"/>
        <xdr:cNvCxnSpPr/>
      </xdr:nvCxnSpPr>
      <xdr:spPr>
        <a:xfrm>
          <a:off x="12814300" y="16888504"/>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85548</xdr:rowOff>
    </xdr:from>
    <xdr:to>
      <xdr:col>23</xdr:col>
      <xdr:colOff>568325</xdr:colOff>
      <xdr:row>99</xdr:row>
      <xdr:rowOff>15698</xdr:rowOff>
    </xdr:to>
    <xdr:sp macro="" textlink="">
      <xdr:nvSpPr>
        <xdr:cNvPr id="684" name="円/楕円 683"/>
        <xdr:cNvSpPr/>
      </xdr:nvSpPr>
      <xdr:spPr>
        <a:xfrm>
          <a:off x="162687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378565" cy="259045"/>
    <xdr:sp macro="" textlink="">
      <xdr:nvSpPr>
        <xdr:cNvPr id="685" name="積立金該当値テキスト"/>
        <xdr:cNvSpPr txBox="1"/>
      </xdr:nvSpPr>
      <xdr:spPr>
        <a:xfrm>
          <a:off x="16370300" y="1681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32514</xdr:rowOff>
    </xdr:from>
    <xdr:to>
      <xdr:col>22</xdr:col>
      <xdr:colOff>415925</xdr:colOff>
      <xdr:row>98</xdr:row>
      <xdr:rowOff>134114</xdr:rowOff>
    </xdr:to>
    <xdr:sp macro="" textlink="">
      <xdr:nvSpPr>
        <xdr:cNvPr id="686" name="円/楕円 685"/>
        <xdr:cNvSpPr/>
      </xdr:nvSpPr>
      <xdr:spPr>
        <a:xfrm>
          <a:off x="15430500" y="16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125241</xdr:rowOff>
    </xdr:from>
    <xdr:ext cx="534377" cy="259045"/>
    <xdr:sp macro="" textlink="">
      <xdr:nvSpPr>
        <xdr:cNvPr id="687" name="テキスト ボックス 686"/>
        <xdr:cNvSpPr txBox="1"/>
      </xdr:nvSpPr>
      <xdr:spPr>
        <a:xfrm>
          <a:off x="15214111" y="169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31091</xdr:rowOff>
    </xdr:from>
    <xdr:to>
      <xdr:col>21</xdr:col>
      <xdr:colOff>212725</xdr:colOff>
      <xdr:row>98</xdr:row>
      <xdr:rowOff>132691</xdr:rowOff>
    </xdr:to>
    <xdr:sp macro="" textlink="">
      <xdr:nvSpPr>
        <xdr:cNvPr id="688" name="円/楕円 687"/>
        <xdr:cNvSpPr/>
      </xdr:nvSpPr>
      <xdr:spPr>
        <a:xfrm>
          <a:off x="14541500" y="168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123818</xdr:rowOff>
    </xdr:from>
    <xdr:ext cx="534377" cy="259045"/>
    <xdr:sp macro="" textlink="">
      <xdr:nvSpPr>
        <xdr:cNvPr id="689" name="テキスト ボックス 688"/>
        <xdr:cNvSpPr txBox="1"/>
      </xdr:nvSpPr>
      <xdr:spPr>
        <a:xfrm>
          <a:off x="14325111" y="169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38353</xdr:rowOff>
    </xdr:from>
    <xdr:to>
      <xdr:col>20</xdr:col>
      <xdr:colOff>9525</xdr:colOff>
      <xdr:row>98</xdr:row>
      <xdr:rowOff>139953</xdr:rowOff>
    </xdr:to>
    <xdr:sp macro="" textlink="">
      <xdr:nvSpPr>
        <xdr:cNvPr id="690" name="円/楕円 689"/>
        <xdr:cNvSpPr/>
      </xdr:nvSpPr>
      <xdr:spPr>
        <a:xfrm>
          <a:off x="13652500" y="16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131080</xdr:rowOff>
    </xdr:from>
    <xdr:ext cx="534377" cy="259045"/>
    <xdr:sp macro="" textlink="">
      <xdr:nvSpPr>
        <xdr:cNvPr id="691" name="テキスト ボックス 690"/>
        <xdr:cNvSpPr txBox="1"/>
      </xdr:nvSpPr>
      <xdr:spPr>
        <a:xfrm>
          <a:off x="13436111" y="169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35604</xdr:rowOff>
    </xdr:from>
    <xdr:to>
      <xdr:col>18</xdr:col>
      <xdr:colOff>492125</xdr:colOff>
      <xdr:row>98</xdr:row>
      <xdr:rowOff>137204</xdr:rowOff>
    </xdr:to>
    <xdr:sp macro="" textlink="">
      <xdr:nvSpPr>
        <xdr:cNvPr id="692" name="円/楕円 691"/>
        <xdr:cNvSpPr/>
      </xdr:nvSpPr>
      <xdr:spPr>
        <a:xfrm>
          <a:off x="12763500" y="16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128331</xdr:rowOff>
    </xdr:from>
    <xdr:ext cx="534377" cy="259045"/>
    <xdr:sp macro="" textlink="">
      <xdr:nvSpPr>
        <xdr:cNvPr id="693" name="テキスト ボックス 692"/>
        <xdr:cNvSpPr txBox="1"/>
      </xdr:nvSpPr>
      <xdr:spPr>
        <a:xfrm>
          <a:off x="12547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25034</xdr:rowOff>
    </xdr:from>
    <xdr:to>
      <xdr:col>32</xdr:col>
      <xdr:colOff>187325</xdr:colOff>
      <xdr:row>38</xdr:row>
      <xdr:rowOff>28372</xdr:rowOff>
    </xdr:to>
    <xdr:cxnSp macro="">
      <xdr:nvCxnSpPr>
        <xdr:cNvPr id="720" name="直線コネクタ 719"/>
        <xdr:cNvCxnSpPr/>
      </xdr:nvCxnSpPr>
      <xdr:spPr>
        <a:xfrm flipV="1">
          <a:off x="21323300" y="6368684"/>
          <a:ext cx="8382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xdr:rowOff>
    </xdr:from>
    <xdr:to>
      <xdr:col>31</xdr:col>
      <xdr:colOff>34925</xdr:colOff>
      <xdr:row>38</xdr:row>
      <xdr:rowOff>28372</xdr:rowOff>
    </xdr:to>
    <xdr:cxnSp macro="">
      <xdr:nvCxnSpPr>
        <xdr:cNvPr id="723" name="直線コネクタ 722"/>
        <xdr:cNvCxnSpPr/>
      </xdr:nvCxnSpPr>
      <xdr:spPr>
        <a:xfrm>
          <a:off x="20434300" y="65226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7569</xdr:rowOff>
    </xdr:from>
    <xdr:to>
      <xdr:col>29</xdr:col>
      <xdr:colOff>517525</xdr:colOff>
      <xdr:row>38</xdr:row>
      <xdr:rowOff>44100</xdr:rowOff>
    </xdr:to>
    <xdr:cxnSp macro="">
      <xdr:nvCxnSpPr>
        <xdr:cNvPr id="726" name="直線コネクタ 725"/>
        <xdr:cNvCxnSpPr/>
      </xdr:nvCxnSpPr>
      <xdr:spPr>
        <a:xfrm flipV="1">
          <a:off x="19545300" y="6522669"/>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28" name="テキスト ボックス 727"/>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21925</xdr:rowOff>
    </xdr:from>
    <xdr:to>
      <xdr:col>28</xdr:col>
      <xdr:colOff>314325</xdr:colOff>
      <xdr:row>38</xdr:row>
      <xdr:rowOff>44100</xdr:rowOff>
    </xdr:to>
    <xdr:cxnSp macro="">
      <xdr:nvCxnSpPr>
        <xdr:cNvPr id="729" name="直線コネクタ 728"/>
        <xdr:cNvCxnSpPr/>
      </xdr:nvCxnSpPr>
      <xdr:spPr>
        <a:xfrm>
          <a:off x="18656300" y="653702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3" name="テキスト ボックス 732"/>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145684</xdr:rowOff>
    </xdr:from>
    <xdr:to>
      <xdr:col>32</xdr:col>
      <xdr:colOff>238125</xdr:colOff>
      <xdr:row>37</xdr:row>
      <xdr:rowOff>75834</xdr:rowOff>
    </xdr:to>
    <xdr:sp macro="" textlink="">
      <xdr:nvSpPr>
        <xdr:cNvPr id="739" name="円/楕円 738"/>
        <xdr:cNvSpPr/>
      </xdr:nvSpPr>
      <xdr:spPr>
        <a:xfrm>
          <a:off x="22110700" y="63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168561</xdr:rowOff>
    </xdr:from>
    <xdr:ext cx="469744" cy="259045"/>
    <xdr:sp macro="" textlink="">
      <xdr:nvSpPr>
        <xdr:cNvPr id="740" name="投資及び出資金該当値テキスト"/>
        <xdr:cNvSpPr txBox="1"/>
      </xdr:nvSpPr>
      <xdr:spPr>
        <a:xfrm>
          <a:off x="22212300" y="616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149022</xdr:rowOff>
    </xdr:from>
    <xdr:to>
      <xdr:col>31</xdr:col>
      <xdr:colOff>85725</xdr:colOff>
      <xdr:row>38</xdr:row>
      <xdr:rowOff>79172</xdr:rowOff>
    </xdr:to>
    <xdr:sp macro="" textlink="">
      <xdr:nvSpPr>
        <xdr:cNvPr id="741" name="円/楕円 740"/>
        <xdr:cNvSpPr/>
      </xdr:nvSpPr>
      <xdr:spPr>
        <a:xfrm>
          <a:off x="21272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95699</xdr:rowOff>
    </xdr:from>
    <xdr:ext cx="469744" cy="259045"/>
    <xdr:sp macro="" textlink="">
      <xdr:nvSpPr>
        <xdr:cNvPr id="742" name="テキスト ボックス 741"/>
        <xdr:cNvSpPr txBox="1"/>
      </xdr:nvSpPr>
      <xdr:spPr>
        <a:xfrm>
          <a:off x="21088427" y="62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128219</xdr:rowOff>
    </xdr:from>
    <xdr:to>
      <xdr:col>29</xdr:col>
      <xdr:colOff>568325</xdr:colOff>
      <xdr:row>38</xdr:row>
      <xdr:rowOff>58369</xdr:rowOff>
    </xdr:to>
    <xdr:sp macro="" textlink="">
      <xdr:nvSpPr>
        <xdr:cNvPr id="743" name="円/楕円 742"/>
        <xdr:cNvSpPr/>
      </xdr:nvSpPr>
      <xdr:spPr>
        <a:xfrm>
          <a:off x="20383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74896</xdr:rowOff>
    </xdr:from>
    <xdr:ext cx="469744" cy="259045"/>
    <xdr:sp macro="" textlink="">
      <xdr:nvSpPr>
        <xdr:cNvPr id="744" name="テキスト ボックス 743"/>
        <xdr:cNvSpPr txBox="1"/>
      </xdr:nvSpPr>
      <xdr:spPr>
        <a:xfrm>
          <a:off x="20199427" y="6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164750</xdr:rowOff>
    </xdr:from>
    <xdr:to>
      <xdr:col>28</xdr:col>
      <xdr:colOff>365125</xdr:colOff>
      <xdr:row>38</xdr:row>
      <xdr:rowOff>94900</xdr:rowOff>
    </xdr:to>
    <xdr:sp macro="" textlink="">
      <xdr:nvSpPr>
        <xdr:cNvPr id="745" name="円/楕円 744"/>
        <xdr:cNvSpPr/>
      </xdr:nvSpPr>
      <xdr:spPr>
        <a:xfrm>
          <a:off x="19494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86027</xdr:rowOff>
    </xdr:from>
    <xdr:ext cx="469744" cy="259045"/>
    <xdr:sp macro="" textlink="">
      <xdr:nvSpPr>
        <xdr:cNvPr id="746" name="テキスト ボックス 745"/>
        <xdr:cNvSpPr txBox="1"/>
      </xdr:nvSpPr>
      <xdr:spPr>
        <a:xfrm>
          <a:off x="19310427" y="66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142575</xdr:rowOff>
    </xdr:from>
    <xdr:to>
      <xdr:col>27</xdr:col>
      <xdr:colOff>161925</xdr:colOff>
      <xdr:row>38</xdr:row>
      <xdr:rowOff>72726</xdr:rowOff>
    </xdr:to>
    <xdr:sp macro="" textlink="">
      <xdr:nvSpPr>
        <xdr:cNvPr id="747" name="円/楕円 746"/>
        <xdr:cNvSpPr/>
      </xdr:nvSpPr>
      <xdr:spPr>
        <a:xfrm>
          <a:off x="18605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89252</xdr:rowOff>
    </xdr:from>
    <xdr:ext cx="469744" cy="259045"/>
    <xdr:sp macro="" textlink="">
      <xdr:nvSpPr>
        <xdr:cNvPr id="748" name="テキスト ボックス 747"/>
        <xdr:cNvSpPr txBox="1"/>
      </xdr:nvSpPr>
      <xdr:spPr>
        <a:xfrm>
          <a:off x="18421427"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67196</xdr:rowOff>
    </xdr:from>
    <xdr:to>
      <xdr:col>32</xdr:col>
      <xdr:colOff>187325</xdr:colOff>
      <xdr:row>59</xdr:row>
      <xdr:rowOff>26238</xdr:rowOff>
    </xdr:to>
    <xdr:cxnSp macro="">
      <xdr:nvCxnSpPr>
        <xdr:cNvPr id="777" name="直線コネクタ 776"/>
        <xdr:cNvCxnSpPr/>
      </xdr:nvCxnSpPr>
      <xdr:spPr>
        <a:xfrm>
          <a:off x="21323300" y="9496946"/>
          <a:ext cx="838200" cy="6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67196</xdr:rowOff>
    </xdr:from>
    <xdr:to>
      <xdr:col>31</xdr:col>
      <xdr:colOff>34925</xdr:colOff>
      <xdr:row>59</xdr:row>
      <xdr:rowOff>27267</xdr:rowOff>
    </xdr:to>
    <xdr:cxnSp macro="">
      <xdr:nvCxnSpPr>
        <xdr:cNvPr id="780" name="直線コネクタ 779"/>
        <xdr:cNvCxnSpPr/>
      </xdr:nvCxnSpPr>
      <xdr:spPr>
        <a:xfrm flipV="1">
          <a:off x="20434300" y="9496946"/>
          <a:ext cx="889000" cy="6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25476</xdr:rowOff>
    </xdr:from>
    <xdr:to>
      <xdr:col>29</xdr:col>
      <xdr:colOff>517525</xdr:colOff>
      <xdr:row>59</xdr:row>
      <xdr:rowOff>27267</xdr:rowOff>
    </xdr:to>
    <xdr:cxnSp macro="">
      <xdr:nvCxnSpPr>
        <xdr:cNvPr id="783" name="直線コネクタ 782"/>
        <xdr:cNvCxnSpPr/>
      </xdr:nvCxnSpPr>
      <xdr:spPr>
        <a:xfrm>
          <a:off x="19545300" y="1014102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25476</xdr:rowOff>
    </xdr:from>
    <xdr:to>
      <xdr:col>28</xdr:col>
      <xdr:colOff>314325</xdr:colOff>
      <xdr:row>59</xdr:row>
      <xdr:rowOff>25895</xdr:rowOff>
    </xdr:to>
    <xdr:cxnSp macro="">
      <xdr:nvCxnSpPr>
        <xdr:cNvPr id="786" name="直線コネクタ 785"/>
        <xdr:cNvCxnSpPr/>
      </xdr:nvCxnSpPr>
      <xdr:spPr>
        <a:xfrm flipV="1">
          <a:off x="18656300" y="1014102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146888</xdr:rowOff>
    </xdr:from>
    <xdr:to>
      <xdr:col>32</xdr:col>
      <xdr:colOff>238125</xdr:colOff>
      <xdr:row>59</xdr:row>
      <xdr:rowOff>77038</xdr:rowOff>
    </xdr:to>
    <xdr:sp macro="" textlink="">
      <xdr:nvSpPr>
        <xdr:cNvPr id="796" name="円/楕円 795"/>
        <xdr:cNvSpPr/>
      </xdr:nvSpPr>
      <xdr:spPr>
        <a:xfrm>
          <a:off x="221107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61815</xdr:rowOff>
    </xdr:from>
    <xdr:ext cx="378565" cy="259045"/>
    <xdr:sp macro="" textlink="">
      <xdr:nvSpPr>
        <xdr:cNvPr id="797" name="貸付金該当値テキスト"/>
        <xdr:cNvSpPr txBox="1"/>
      </xdr:nvSpPr>
      <xdr:spPr>
        <a:xfrm>
          <a:off x="22212300" y="1000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16396</xdr:rowOff>
    </xdr:from>
    <xdr:to>
      <xdr:col>31</xdr:col>
      <xdr:colOff>85725</xdr:colOff>
      <xdr:row>55</xdr:row>
      <xdr:rowOff>117996</xdr:rowOff>
    </xdr:to>
    <xdr:sp macro="" textlink="">
      <xdr:nvSpPr>
        <xdr:cNvPr id="798" name="円/楕円 797"/>
        <xdr:cNvSpPr/>
      </xdr:nvSpPr>
      <xdr:spPr>
        <a:xfrm>
          <a:off x="21272500" y="94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134523</xdr:rowOff>
    </xdr:from>
    <xdr:ext cx="534377" cy="259045"/>
    <xdr:sp macro="" textlink="">
      <xdr:nvSpPr>
        <xdr:cNvPr id="799" name="テキスト ボックス 798"/>
        <xdr:cNvSpPr txBox="1"/>
      </xdr:nvSpPr>
      <xdr:spPr>
        <a:xfrm>
          <a:off x="21056111" y="92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147917</xdr:rowOff>
    </xdr:from>
    <xdr:to>
      <xdr:col>29</xdr:col>
      <xdr:colOff>568325</xdr:colOff>
      <xdr:row>59</xdr:row>
      <xdr:rowOff>78067</xdr:rowOff>
    </xdr:to>
    <xdr:sp macro="" textlink="">
      <xdr:nvSpPr>
        <xdr:cNvPr id="800" name="円/楕円 799"/>
        <xdr:cNvSpPr/>
      </xdr:nvSpPr>
      <xdr:spPr>
        <a:xfrm>
          <a:off x="20383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69194</xdr:rowOff>
    </xdr:from>
    <xdr:ext cx="378565" cy="259045"/>
    <xdr:sp macro="" textlink="">
      <xdr:nvSpPr>
        <xdr:cNvPr id="801" name="テキスト ボックス 800"/>
        <xdr:cNvSpPr txBox="1"/>
      </xdr:nvSpPr>
      <xdr:spPr>
        <a:xfrm>
          <a:off x="20245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146126</xdr:rowOff>
    </xdr:from>
    <xdr:to>
      <xdr:col>28</xdr:col>
      <xdr:colOff>365125</xdr:colOff>
      <xdr:row>59</xdr:row>
      <xdr:rowOff>76276</xdr:rowOff>
    </xdr:to>
    <xdr:sp macro="" textlink="">
      <xdr:nvSpPr>
        <xdr:cNvPr id="802" name="円/楕円 801"/>
        <xdr:cNvSpPr/>
      </xdr:nvSpPr>
      <xdr:spPr>
        <a:xfrm>
          <a:off x="19494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67403</xdr:rowOff>
    </xdr:from>
    <xdr:ext cx="378565" cy="259045"/>
    <xdr:sp macro="" textlink="">
      <xdr:nvSpPr>
        <xdr:cNvPr id="803" name="テキスト ボックス 802"/>
        <xdr:cNvSpPr txBox="1"/>
      </xdr:nvSpPr>
      <xdr:spPr>
        <a:xfrm>
          <a:off x="19356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146545</xdr:rowOff>
    </xdr:from>
    <xdr:to>
      <xdr:col>27</xdr:col>
      <xdr:colOff>161925</xdr:colOff>
      <xdr:row>59</xdr:row>
      <xdr:rowOff>76695</xdr:rowOff>
    </xdr:to>
    <xdr:sp macro="" textlink="">
      <xdr:nvSpPr>
        <xdr:cNvPr id="804" name="円/楕円 803"/>
        <xdr:cNvSpPr/>
      </xdr:nvSpPr>
      <xdr:spPr>
        <a:xfrm>
          <a:off x="18605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67822</xdr:rowOff>
    </xdr:from>
    <xdr:ext cx="378565" cy="259045"/>
    <xdr:sp macro="" textlink="">
      <xdr:nvSpPr>
        <xdr:cNvPr id="805" name="テキスト ボックス 804"/>
        <xdr:cNvSpPr txBox="1"/>
      </xdr:nvSpPr>
      <xdr:spPr>
        <a:xfrm>
          <a:off x="18467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160769</xdr:rowOff>
    </xdr:from>
    <xdr:to>
      <xdr:col>32</xdr:col>
      <xdr:colOff>187325</xdr:colOff>
      <xdr:row>75</xdr:row>
      <xdr:rowOff>24829</xdr:rowOff>
    </xdr:to>
    <xdr:cxnSp macro="">
      <xdr:nvCxnSpPr>
        <xdr:cNvPr id="835" name="直線コネクタ 834"/>
        <xdr:cNvCxnSpPr/>
      </xdr:nvCxnSpPr>
      <xdr:spPr>
        <a:xfrm>
          <a:off x="21323300" y="12848069"/>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160769</xdr:rowOff>
    </xdr:from>
    <xdr:to>
      <xdr:col>31</xdr:col>
      <xdr:colOff>34925</xdr:colOff>
      <xdr:row>75</xdr:row>
      <xdr:rowOff>79387</xdr:rowOff>
    </xdr:to>
    <xdr:cxnSp macro="">
      <xdr:nvCxnSpPr>
        <xdr:cNvPr id="838" name="直線コネクタ 837"/>
        <xdr:cNvCxnSpPr/>
      </xdr:nvCxnSpPr>
      <xdr:spPr>
        <a:xfrm flipV="1">
          <a:off x="20434300" y="1284806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79387</xdr:rowOff>
    </xdr:from>
    <xdr:to>
      <xdr:col>29</xdr:col>
      <xdr:colOff>517525</xdr:colOff>
      <xdr:row>75</xdr:row>
      <xdr:rowOff>114097</xdr:rowOff>
    </xdr:to>
    <xdr:cxnSp macro="">
      <xdr:nvCxnSpPr>
        <xdr:cNvPr id="841" name="直線コネクタ 840"/>
        <xdr:cNvCxnSpPr/>
      </xdr:nvCxnSpPr>
      <xdr:spPr>
        <a:xfrm flipV="1">
          <a:off x="19545300" y="12938137"/>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114097</xdr:rowOff>
    </xdr:from>
    <xdr:to>
      <xdr:col>28</xdr:col>
      <xdr:colOff>314325</xdr:colOff>
      <xdr:row>76</xdr:row>
      <xdr:rowOff>24028</xdr:rowOff>
    </xdr:to>
    <xdr:cxnSp macro="">
      <xdr:nvCxnSpPr>
        <xdr:cNvPr id="844" name="直線コネクタ 843"/>
        <xdr:cNvCxnSpPr/>
      </xdr:nvCxnSpPr>
      <xdr:spPr>
        <a:xfrm flipV="1">
          <a:off x="18656300" y="12972847"/>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145479</xdr:rowOff>
    </xdr:from>
    <xdr:to>
      <xdr:col>32</xdr:col>
      <xdr:colOff>238125</xdr:colOff>
      <xdr:row>75</xdr:row>
      <xdr:rowOff>75629</xdr:rowOff>
    </xdr:to>
    <xdr:sp macro="" textlink="">
      <xdr:nvSpPr>
        <xdr:cNvPr id="854" name="円/楕円 853"/>
        <xdr:cNvSpPr/>
      </xdr:nvSpPr>
      <xdr:spPr>
        <a:xfrm>
          <a:off x="221107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168356</xdr:rowOff>
    </xdr:from>
    <xdr:ext cx="534377" cy="259045"/>
    <xdr:sp macro="" textlink="">
      <xdr:nvSpPr>
        <xdr:cNvPr id="855" name="繰出金該当値テキスト"/>
        <xdr:cNvSpPr txBox="1"/>
      </xdr:nvSpPr>
      <xdr:spPr>
        <a:xfrm>
          <a:off x="22212300" y="126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109969</xdr:rowOff>
    </xdr:from>
    <xdr:to>
      <xdr:col>31</xdr:col>
      <xdr:colOff>85725</xdr:colOff>
      <xdr:row>75</xdr:row>
      <xdr:rowOff>40119</xdr:rowOff>
    </xdr:to>
    <xdr:sp macro="" textlink="">
      <xdr:nvSpPr>
        <xdr:cNvPr id="856" name="円/楕円 855"/>
        <xdr:cNvSpPr/>
      </xdr:nvSpPr>
      <xdr:spPr>
        <a:xfrm>
          <a:off x="21272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56646</xdr:rowOff>
    </xdr:from>
    <xdr:ext cx="534377" cy="259045"/>
    <xdr:sp macro="" textlink="">
      <xdr:nvSpPr>
        <xdr:cNvPr id="857" name="テキスト ボックス 856"/>
        <xdr:cNvSpPr txBox="1"/>
      </xdr:nvSpPr>
      <xdr:spPr>
        <a:xfrm>
          <a:off x="21056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28587</xdr:rowOff>
    </xdr:from>
    <xdr:to>
      <xdr:col>29</xdr:col>
      <xdr:colOff>568325</xdr:colOff>
      <xdr:row>75</xdr:row>
      <xdr:rowOff>130187</xdr:rowOff>
    </xdr:to>
    <xdr:sp macro="" textlink="">
      <xdr:nvSpPr>
        <xdr:cNvPr id="858" name="円/楕円 857"/>
        <xdr:cNvSpPr/>
      </xdr:nvSpPr>
      <xdr:spPr>
        <a:xfrm>
          <a:off x="20383500" y="128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121314</xdr:rowOff>
    </xdr:from>
    <xdr:ext cx="534377" cy="259045"/>
    <xdr:sp macro="" textlink="">
      <xdr:nvSpPr>
        <xdr:cNvPr id="859" name="テキスト ボックス 858"/>
        <xdr:cNvSpPr txBox="1"/>
      </xdr:nvSpPr>
      <xdr:spPr>
        <a:xfrm>
          <a:off x="20167111"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63297</xdr:rowOff>
    </xdr:from>
    <xdr:to>
      <xdr:col>28</xdr:col>
      <xdr:colOff>365125</xdr:colOff>
      <xdr:row>75</xdr:row>
      <xdr:rowOff>164897</xdr:rowOff>
    </xdr:to>
    <xdr:sp macro="" textlink="">
      <xdr:nvSpPr>
        <xdr:cNvPr id="860" name="円/楕円 859"/>
        <xdr:cNvSpPr/>
      </xdr:nvSpPr>
      <xdr:spPr>
        <a:xfrm>
          <a:off x="19494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156024</xdr:rowOff>
    </xdr:from>
    <xdr:ext cx="534377" cy="259045"/>
    <xdr:sp macro="" textlink="">
      <xdr:nvSpPr>
        <xdr:cNvPr id="861" name="テキスト ボックス 860"/>
        <xdr:cNvSpPr txBox="1"/>
      </xdr:nvSpPr>
      <xdr:spPr>
        <a:xfrm>
          <a:off x="19278111" y="130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144679</xdr:rowOff>
    </xdr:from>
    <xdr:to>
      <xdr:col>27</xdr:col>
      <xdr:colOff>161925</xdr:colOff>
      <xdr:row>76</xdr:row>
      <xdr:rowOff>74830</xdr:rowOff>
    </xdr:to>
    <xdr:sp macro="" textlink="">
      <xdr:nvSpPr>
        <xdr:cNvPr id="862" name="円/楕円 861"/>
        <xdr:cNvSpPr/>
      </xdr:nvSpPr>
      <xdr:spPr>
        <a:xfrm>
          <a:off x="186055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65955</xdr:rowOff>
    </xdr:from>
    <xdr:ext cx="534377" cy="259045"/>
    <xdr:sp macro="" textlink="">
      <xdr:nvSpPr>
        <xdr:cNvPr id="863" name="テキスト ボックス 862"/>
        <xdr:cNvSpPr txBox="1"/>
      </xdr:nvSpPr>
      <xdr:spPr>
        <a:xfrm>
          <a:off x="18389111" y="130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393,909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円となっており、職員数の減に伴い減少傾向にあり、平成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61,000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円程度で推移している。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貸付金は、前年度決算と比較すると大幅に減となっているが、これは平成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年度に土地開発公社へ資金の貸付を行ったことによるものである。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43,766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円となっている。類似団体と比較して一人当たりコストが低い状況となっている。うち新規整備については、前年度決算と比較すると約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％増となっている。これは小中一貫教育校建設事業等の増加によるものである。事業の取捨選択を徹底していくことで、普通建設事業費については、類似団体平均値を上回らないよう努めていく。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43,643
43,359
180.06
18,921,353
17,191,374
1,560,349
11,734,505
16,052,189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123045</xdr:rowOff>
    </xdr:from>
    <xdr:to>
      <xdr:col>6</xdr:col>
      <xdr:colOff>511175</xdr:colOff>
      <xdr:row>37</xdr:row>
      <xdr:rowOff>157661</xdr:rowOff>
    </xdr:to>
    <xdr:cxnSp macro="">
      <xdr:nvCxnSpPr>
        <xdr:cNvPr id="63" name="直線コネクタ 62"/>
        <xdr:cNvCxnSpPr/>
      </xdr:nvCxnSpPr>
      <xdr:spPr>
        <a:xfrm>
          <a:off x="3797300" y="646669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82223</xdr:rowOff>
    </xdr:from>
    <xdr:to>
      <xdr:col>5</xdr:col>
      <xdr:colOff>358775</xdr:colOff>
      <xdr:row>37</xdr:row>
      <xdr:rowOff>123045</xdr:rowOff>
    </xdr:to>
    <xdr:cxnSp macro="">
      <xdr:nvCxnSpPr>
        <xdr:cNvPr id="66" name="直線コネクタ 65"/>
        <xdr:cNvCxnSpPr/>
      </xdr:nvCxnSpPr>
      <xdr:spPr>
        <a:xfrm>
          <a:off x="2908300" y="642587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82223</xdr:rowOff>
    </xdr:from>
    <xdr:to>
      <xdr:col>4</xdr:col>
      <xdr:colOff>155575</xdr:colOff>
      <xdr:row>37</xdr:row>
      <xdr:rowOff>87449</xdr:rowOff>
    </xdr:to>
    <xdr:cxnSp macro="">
      <xdr:nvCxnSpPr>
        <xdr:cNvPr id="69" name="直線コネクタ 68"/>
        <xdr:cNvCxnSpPr/>
      </xdr:nvCxnSpPr>
      <xdr:spPr>
        <a:xfrm flipV="1">
          <a:off x="2019300" y="642587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22134</xdr:rowOff>
    </xdr:from>
    <xdr:to>
      <xdr:col>2</xdr:col>
      <xdr:colOff>638175</xdr:colOff>
      <xdr:row>37</xdr:row>
      <xdr:rowOff>87449</xdr:rowOff>
    </xdr:to>
    <xdr:cxnSp macro="">
      <xdr:nvCxnSpPr>
        <xdr:cNvPr id="72" name="直線コネクタ 71"/>
        <xdr:cNvCxnSpPr/>
      </xdr:nvCxnSpPr>
      <xdr:spPr>
        <a:xfrm>
          <a:off x="1130300" y="63657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106861</xdr:rowOff>
    </xdr:from>
    <xdr:to>
      <xdr:col>6</xdr:col>
      <xdr:colOff>561975</xdr:colOff>
      <xdr:row>38</xdr:row>
      <xdr:rowOff>37012</xdr:rowOff>
    </xdr:to>
    <xdr:sp macro="" textlink="">
      <xdr:nvSpPr>
        <xdr:cNvPr id="82" name="円/楕円 81"/>
        <xdr:cNvSpPr/>
      </xdr:nvSpPr>
      <xdr:spPr>
        <a:xfrm>
          <a:off x="45847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85288</xdr:rowOff>
    </xdr:from>
    <xdr:ext cx="469744" cy="259045"/>
    <xdr:sp macro="" textlink="">
      <xdr:nvSpPr>
        <xdr:cNvPr id="83" name="議会費該当値テキスト"/>
        <xdr:cNvSpPr txBox="1"/>
      </xdr:nvSpPr>
      <xdr:spPr>
        <a:xfrm>
          <a:off x="4686300"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72245</xdr:rowOff>
    </xdr:from>
    <xdr:to>
      <xdr:col>5</xdr:col>
      <xdr:colOff>409575</xdr:colOff>
      <xdr:row>38</xdr:row>
      <xdr:rowOff>2395</xdr:rowOff>
    </xdr:to>
    <xdr:sp macro="" textlink="">
      <xdr:nvSpPr>
        <xdr:cNvPr id="84" name="円/楕円 83"/>
        <xdr:cNvSpPr/>
      </xdr:nvSpPr>
      <xdr:spPr>
        <a:xfrm>
          <a:off x="3746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164972</xdr:rowOff>
    </xdr:from>
    <xdr:ext cx="469744" cy="259045"/>
    <xdr:sp macro="" textlink="">
      <xdr:nvSpPr>
        <xdr:cNvPr id="85" name="テキスト ボックス 84"/>
        <xdr:cNvSpPr txBox="1"/>
      </xdr:nvSpPr>
      <xdr:spPr>
        <a:xfrm>
          <a:off x="3562427" y="650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31423</xdr:rowOff>
    </xdr:from>
    <xdr:to>
      <xdr:col>4</xdr:col>
      <xdr:colOff>206375</xdr:colOff>
      <xdr:row>37</xdr:row>
      <xdr:rowOff>133023</xdr:rowOff>
    </xdr:to>
    <xdr:sp macro="" textlink="">
      <xdr:nvSpPr>
        <xdr:cNvPr id="86" name="円/楕円 85"/>
        <xdr:cNvSpPr/>
      </xdr:nvSpPr>
      <xdr:spPr>
        <a:xfrm>
          <a:off x="2857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124150</xdr:rowOff>
    </xdr:from>
    <xdr:ext cx="469744" cy="259045"/>
    <xdr:sp macro="" textlink="">
      <xdr:nvSpPr>
        <xdr:cNvPr id="87" name="テキスト ボックス 86"/>
        <xdr:cNvSpPr txBox="1"/>
      </xdr:nvSpPr>
      <xdr:spPr>
        <a:xfrm>
          <a:off x="2673427"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36649</xdr:rowOff>
    </xdr:from>
    <xdr:to>
      <xdr:col>3</xdr:col>
      <xdr:colOff>3175</xdr:colOff>
      <xdr:row>37</xdr:row>
      <xdr:rowOff>138249</xdr:rowOff>
    </xdr:to>
    <xdr:sp macro="" textlink="">
      <xdr:nvSpPr>
        <xdr:cNvPr id="88" name="円/楕円 87"/>
        <xdr:cNvSpPr/>
      </xdr:nvSpPr>
      <xdr:spPr>
        <a:xfrm>
          <a:off x="1968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129376</xdr:rowOff>
    </xdr:from>
    <xdr:ext cx="469744" cy="259045"/>
    <xdr:sp macro="" textlink="">
      <xdr:nvSpPr>
        <xdr:cNvPr id="89" name="テキスト ボックス 88"/>
        <xdr:cNvSpPr txBox="1"/>
      </xdr:nvSpPr>
      <xdr:spPr>
        <a:xfrm>
          <a:off x="1784427" y="64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142784</xdr:rowOff>
    </xdr:from>
    <xdr:to>
      <xdr:col>1</xdr:col>
      <xdr:colOff>485775</xdr:colOff>
      <xdr:row>37</xdr:row>
      <xdr:rowOff>72934</xdr:rowOff>
    </xdr:to>
    <xdr:sp macro="" textlink="">
      <xdr:nvSpPr>
        <xdr:cNvPr id="90" name="円/楕円 89"/>
        <xdr:cNvSpPr/>
      </xdr:nvSpPr>
      <xdr:spPr>
        <a:xfrm>
          <a:off x="1079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64061</xdr:rowOff>
    </xdr:from>
    <xdr:ext cx="469744" cy="259045"/>
    <xdr:sp macro="" textlink="">
      <xdr:nvSpPr>
        <xdr:cNvPr id="91" name="テキスト ボックス 90"/>
        <xdr:cNvSpPr txBox="1"/>
      </xdr:nvSpPr>
      <xdr:spPr>
        <a:xfrm>
          <a:off x="895427"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22844</xdr:rowOff>
    </xdr:from>
    <xdr:to>
      <xdr:col>6</xdr:col>
      <xdr:colOff>511175</xdr:colOff>
      <xdr:row>58</xdr:row>
      <xdr:rowOff>27755</xdr:rowOff>
    </xdr:to>
    <xdr:cxnSp macro="">
      <xdr:nvCxnSpPr>
        <xdr:cNvPr id="120" name="直線コネクタ 119"/>
        <xdr:cNvCxnSpPr/>
      </xdr:nvCxnSpPr>
      <xdr:spPr>
        <a:xfrm>
          <a:off x="3797300" y="9966944"/>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22844</xdr:rowOff>
    </xdr:from>
    <xdr:to>
      <xdr:col>5</xdr:col>
      <xdr:colOff>358775</xdr:colOff>
      <xdr:row>58</xdr:row>
      <xdr:rowOff>26128</xdr:rowOff>
    </xdr:to>
    <xdr:cxnSp macro="">
      <xdr:nvCxnSpPr>
        <xdr:cNvPr id="123" name="直線コネクタ 122"/>
        <xdr:cNvCxnSpPr/>
      </xdr:nvCxnSpPr>
      <xdr:spPr>
        <a:xfrm flipV="1">
          <a:off x="2908300" y="9966944"/>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26128</xdr:rowOff>
    </xdr:from>
    <xdr:to>
      <xdr:col>4</xdr:col>
      <xdr:colOff>155575</xdr:colOff>
      <xdr:row>58</xdr:row>
      <xdr:rowOff>31965</xdr:rowOff>
    </xdr:to>
    <xdr:cxnSp macro="">
      <xdr:nvCxnSpPr>
        <xdr:cNvPr id="126" name="直線コネクタ 125"/>
        <xdr:cNvCxnSpPr/>
      </xdr:nvCxnSpPr>
      <xdr:spPr>
        <a:xfrm flipV="1">
          <a:off x="2019300" y="9970228"/>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26577</xdr:rowOff>
    </xdr:from>
    <xdr:to>
      <xdr:col>2</xdr:col>
      <xdr:colOff>638175</xdr:colOff>
      <xdr:row>58</xdr:row>
      <xdr:rowOff>31965</xdr:rowOff>
    </xdr:to>
    <xdr:cxnSp macro="">
      <xdr:nvCxnSpPr>
        <xdr:cNvPr id="129" name="直線コネクタ 128"/>
        <xdr:cNvCxnSpPr/>
      </xdr:nvCxnSpPr>
      <xdr:spPr>
        <a:xfrm>
          <a:off x="1130300" y="997067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148405</xdr:rowOff>
    </xdr:from>
    <xdr:to>
      <xdr:col>6</xdr:col>
      <xdr:colOff>561975</xdr:colOff>
      <xdr:row>58</xdr:row>
      <xdr:rowOff>78555</xdr:rowOff>
    </xdr:to>
    <xdr:sp macro="" textlink="">
      <xdr:nvSpPr>
        <xdr:cNvPr id="139" name="円/楕円 138"/>
        <xdr:cNvSpPr/>
      </xdr:nvSpPr>
      <xdr:spPr>
        <a:xfrm>
          <a:off x="4584700" y="9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143494</xdr:rowOff>
    </xdr:from>
    <xdr:to>
      <xdr:col>5</xdr:col>
      <xdr:colOff>409575</xdr:colOff>
      <xdr:row>58</xdr:row>
      <xdr:rowOff>73644</xdr:rowOff>
    </xdr:to>
    <xdr:sp macro="" textlink="">
      <xdr:nvSpPr>
        <xdr:cNvPr id="141" name="円/楕円 140"/>
        <xdr:cNvSpPr/>
      </xdr:nvSpPr>
      <xdr:spPr>
        <a:xfrm>
          <a:off x="3746500" y="99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64771</xdr:rowOff>
    </xdr:from>
    <xdr:ext cx="534377" cy="259045"/>
    <xdr:sp macro="" textlink="">
      <xdr:nvSpPr>
        <xdr:cNvPr id="142" name="テキスト ボックス 141"/>
        <xdr:cNvSpPr txBox="1"/>
      </xdr:nvSpPr>
      <xdr:spPr>
        <a:xfrm>
          <a:off x="3530111" y="100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146778</xdr:rowOff>
    </xdr:from>
    <xdr:to>
      <xdr:col>4</xdr:col>
      <xdr:colOff>206375</xdr:colOff>
      <xdr:row>58</xdr:row>
      <xdr:rowOff>76928</xdr:rowOff>
    </xdr:to>
    <xdr:sp macro="" textlink="">
      <xdr:nvSpPr>
        <xdr:cNvPr id="143" name="円/楕円 142"/>
        <xdr:cNvSpPr/>
      </xdr:nvSpPr>
      <xdr:spPr>
        <a:xfrm>
          <a:off x="2857500" y="99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68055</xdr:rowOff>
    </xdr:from>
    <xdr:ext cx="534377" cy="259045"/>
    <xdr:sp macro="" textlink="">
      <xdr:nvSpPr>
        <xdr:cNvPr id="144" name="テキスト ボックス 143"/>
        <xdr:cNvSpPr txBox="1"/>
      </xdr:nvSpPr>
      <xdr:spPr>
        <a:xfrm>
          <a:off x="2641111" y="100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152615</xdr:rowOff>
    </xdr:from>
    <xdr:to>
      <xdr:col>3</xdr:col>
      <xdr:colOff>3175</xdr:colOff>
      <xdr:row>58</xdr:row>
      <xdr:rowOff>82765</xdr:rowOff>
    </xdr:to>
    <xdr:sp macro="" textlink="">
      <xdr:nvSpPr>
        <xdr:cNvPr id="145" name="円/楕円 144"/>
        <xdr:cNvSpPr/>
      </xdr:nvSpPr>
      <xdr:spPr>
        <a:xfrm>
          <a:off x="1968500" y="99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73892</xdr:rowOff>
    </xdr:from>
    <xdr:ext cx="534377" cy="259045"/>
    <xdr:sp macro="" textlink="">
      <xdr:nvSpPr>
        <xdr:cNvPr id="146" name="テキスト ボックス 145"/>
        <xdr:cNvSpPr txBox="1"/>
      </xdr:nvSpPr>
      <xdr:spPr>
        <a:xfrm>
          <a:off x="1752111" y="100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147227</xdr:rowOff>
    </xdr:from>
    <xdr:to>
      <xdr:col>1</xdr:col>
      <xdr:colOff>485775</xdr:colOff>
      <xdr:row>58</xdr:row>
      <xdr:rowOff>77377</xdr:rowOff>
    </xdr:to>
    <xdr:sp macro="" textlink="">
      <xdr:nvSpPr>
        <xdr:cNvPr id="147" name="円/楕円 146"/>
        <xdr:cNvSpPr/>
      </xdr:nvSpPr>
      <xdr:spPr>
        <a:xfrm>
          <a:off x="1079500" y="99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68504</xdr:rowOff>
    </xdr:from>
    <xdr:ext cx="534377" cy="259045"/>
    <xdr:sp macro="" textlink="">
      <xdr:nvSpPr>
        <xdr:cNvPr id="148" name="テキスト ボックス 147"/>
        <xdr:cNvSpPr txBox="1"/>
      </xdr:nvSpPr>
      <xdr:spPr>
        <a:xfrm>
          <a:off x="863111" y="100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95907</xdr:rowOff>
    </xdr:from>
    <xdr:to>
      <xdr:col>6</xdr:col>
      <xdr:colOff>511175</xdr:colOff>
      <xdr:row>78</xdr:row>
      <xdr:rowOff>119202</xdr:rowOff>
    </xdr:to>
    <xdr:cxnSp macro="">
      <xdr:nvCxnSpPr>
        <xdr:cNvPr id="178" name="直線コネクタ 177"/>
        <xdr:cNvCxnSpPr/>
      </xdr:nvCxnSpPr>
      <xdr:spPr>
        <a:xfrm flipV="1">
          <a:off x="3797300" y="13469007"/>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119202</xdr:rowOff>
    </xdr:from>
    <xdr:to>
      <xdr:col>5</xdr:col>
      <xdr:colOff>358775</xdr:colOff>
      <xdr:row>78</xdr:row>
      <xdr:rowOff>155572</xdr:rowOff>
    </xdr:to>
    <xdr:cxnSp macro="">
      <xdr:nvCxnSpPr>
        <xdr:cNvPr id="181" name="直線コネクタ 180"/>
        <xdr:cNvCxnSpPr/>
      </xdr:nvCxnSpPr>
      <xdr:spPr>
        <a:xfrm flipV="1">
          <a:off x="2908300" y="13492302"/>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155572</xdr:rowOff>
    </xdr:from>
    <xdr:to>
      <xdr:col>4</xdr:col>
      <xdr:colOff>155575</xdr:colOff>
      <xdr:row>79</xdr:row>
      <xdr:rowOff>5989</xdr:rowOff>
    </xdr:to>
    <xdr:cxnSp macro="">
      <xdr:nvCxnSpPr>
        <xdr:cNvPr id="184" name="直線コネクタ 183"/>
        <xdr:cNvCxnSpPr/>
      </xdr:nvCxnSpPr>
      <xdr:spPr>
        <a:xfrm flipV="1">
          <a:off x="2019300" y="13528672"/>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5989</xdr:rowOff>
    </xdr:from>
    <xdr:to>
      <xdr:col>2</xdr:col>
      <xdr:colOff>638175</xdr:colOff>
      <xdr:row>79</xdr:row>
      <xdr:rowOff>16931</xdr:rowOff>
    </xdr:to>
    <xdr:cxnSp macro="">
      <xdr:nvCxnSpPr>
        <xdr:cNvPr id="187" name="直線コネクタ 186"/>
        <xdr:cNvCxnSpPr/>
      </xdr:nvCxnSpPr>
      <xdr:spPr>
        <a:xfrm flipV="1">
          <a:off x="1130300" y="13550539"/>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45107</xdr:rowOff>
    </xdr:from>
    <xdr:to>
      <xdr:col>6</xdr:col>
      <xdr:colOff>561975</xdr:colOff>
      <xdr:row>78</xdr:row>
      <xdr:rowOff>146707</xdr:rowOff>
    </xdr:to>
    <xdr:sp macro="" textlink="">
      <xdr:nvSpPr>
        <xdr:cNvPr id="197" name="円/楕円 196"/>
        <xdr:cNvSpPr/>
      </xdr:nvSpPr>
      <xdr:spPr>
        <a:xfrm>
          <a:off x="4584700" y="134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131484</xdr:rowOff>
    </xdr:from>
    <xdr:ext cx="599010" cy="259045"/>
    <xdr:sp macro="" textlink="">
      <xdr:nvSpPr>
        <xdr:cNvPr id="198" name="民生費該当値テキスト"/>
        <xdr:cNvSpPr txBox="1"/>
      </xdr:nvSpPr>
      <xdr:spPr>
        <a:xfrm>
          <a:off x="4686300" y="1333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68402</xdr:rowOff>
    </xdr:from>
    <xdr:to>
      <xdr:col>5</xdr:col>
      <xdr:colOff>409575</xdr:colOff>
      <xdr:row>78</xdr:row>
      <xdr:rowOff>170002</xdr:rowOff>
    </xdr:to>
    <xdr:sp macro="" textlink="">
      <xdr:nvSpPr>
        <xdr:cNvPr id="199" name="円/楕円 198"/>
        <xdr:cNvSpPr/>
      </xdr:nvSpPr>
      <xdr:spPr>
        <a:xfrm>
          <a:off x="37465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161129</xdr:rowOff>
    </xdr:from>
    <xdr:ext cx="599010" cy="259045"/>
    <xdr:sp macro="" textlink="">
      <xdr:nvSpPr>
        <xdr:cNvPr id="200" name="テキスト ボックス 199"/>
        <xdr:cNvSpPr txBox="1"/>
      </xdr:nvSpPr>
      <xdr:spPr>
        <a:xfrm>
          <a:off x="3497794" y="1353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104772</xdr:rowOff>
    </xdr:from>
    <xdr:to>
      <xdr:col>4</xdr:col>
      <xdr:colOff>206375</xdr:colOff>
      <xdr:row>79</xdr:row>
      <xdr:rowOff>34922</xdr:rowOff>
    </xdr:to>
    <xdr:sp macro="" textlink="">
      <xdr:nvSpPr>
        <xdr:cNvPr id="201" name="円/楕円 200"/>
        <xdr:cNvSpPr/>
      </xdr:nvSpPr>
      <xdr:spPr>
        <a:xfrm>
          <a:off x="28575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26049</xdr:rowOff>
    </xdr:from>
    <xdr:ext cx="599010" cy="259045"/>
    <xdr:sp macro="" textlink="">
      <xdr:nvSpPr>
        <xdr:cNvPr id="202" name="テキスト ボックス 201"/>
        <xdr:cNvSpPr txBox="1"/>
      </xdr:nvSpPr>
      <xdr:spPr>
        <a:xfrm>
          <a:off x="2608794" y="13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126639</xdr:rowOff>
    </xdr:from>
    <xdr:to>
      <xdr:col>3</xdr:col>
      <xdr:colOff>3175</xdr:colOff>
      <xdr:row>79</xdr:row>
      <xdr:rowOff>56789</xdr:rowOff>
    </xdr:to>
    <xdr:sp macro="" textlink="">
      <xdr:nvSpPr>
        <xdr:cNvPr id="203" name="円/楕円 202"/>
        <xdr:cNvSpPr/>
      </xdr:nvSpPr>
      <xdr:spPr>
        <a:xfrm>
          <a:off x="1968500" y="134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47916</xdr:rowOff>
    </xdr:from>
    <xdr:ext cx="599010" cy="259045"/>
    <xdr:sp macro="" textlink="">
      <xdr:nvSpPr>
        <xdr:cNvPr id="204" name="テキスト ボックス 203"/>
        <xdr:cNvSpPr txBox="1"/>
      </xdr:nvSpPr>
      <xdr:spPr>
        <a:xfrm>
          <a:off x="1719794" y="1359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137581</xdr:rowOff>
    </xdr:from>
    <xdr:to>
      <xdr:col>1</xdr:col>
      <xdr:colOff>485775</xdr:colOff>
      <xdr:row>79</xdr:row>
      <xdr:rowOff>67731</xdr:rowOff>
    </xdr:to>
    <xdr:sp macro="" textlink="">
      <xdr:nvSpPr>
        <xdr:cNvPr id="205" name="円/楕円 204"/>
        <xdr:cNvSpPr/>
      </xdr:nvSpPr>
      <xdr:spPr>
        <a:xfrm>
          <a:off x="1079500" y="13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58858</xdr:rowOff>
    </xdr:from>
    <xdr:ext cx="599010" cy="259045"/>
    <xdr:sp macro="" textlink="">
      <xdr:nvSpPr>
        <xdr:cNvPr id="206" name="テキスト ボックス 205"/>
        <xdr:cNvSpPr txBox="1"/>
      </xdr:nvSpPr>
      <xdr:spPr>
        <a:xfrm>
          <a:off x="830794" y="13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38672</xdr:rowOff>
    </xdr:from>
    <xdr:to>
      <xdr:col>6</xdr:col>
      <xdr:colOff>511175</xdr:colOff>
      <xdr:row>96</xdr:row>
      <xdr:rowOff>49834</xdr:rowOff>
    </xdr:to>
    <xdr:cxnSp macro="">
      <xdr:nvCxnSpPr>
        <xdr:cNvPr id="235" name="直線コネクタ 234"/>
        <xdr:cNvCxnSpPr/>
      </xdr:nvCxnSpPr>
      <xdr:spPr>
        <a:xfrm flipV="1">
          <a:off x="3797300" y="16497872"/>
          <a:ext cx="8382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34468</xdr:rowOff>
    </xdr:from>
    <xdr:to>
      <xdr:col>5</xdr:col>
      <xdr:colOff>358775</xdr:colOff>
      <xdr:row>96</xdr:row>
      <xdr:rowOff>49834</xdr:rowOff>
    </xdr:to>
    <xdr:cxnSp macro="">
      <xdr:nvCxnSpPr>
        <xdr:cNvPr id="238" name="直線コネクタ 237"/>
        <xdr:cNvCxnSpPr/>
      </xdr:nvCxnSpPr>
      <xdr:spPr>
        <a:xfrm>
          <a:off x="2908300" y="16493668"/>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34468</xdr:rowOff>
    </xdr:from>
    <xdr:to>
      <xdr:col>4</xdr:col>
      <xdr:colOff>155575</xdr:colOff>
      <xdr:row>96</xdr:row>
      <xdr:rowOff>45059</xdr:rowOff>
    </xdr:to>
    <xdr:cxnSp macro="">
      <xdr:nvCxnSpPr>
        <xdr:cNvPr id="241" name="直線コネクタ 240"/>
        <xdr:cNvCxnSpPr/>
      </xdr:nvCxnSpPr>
      <xdr:spPr>
        <a:xfrm flipV="1">
          <a:off x="2019300" y="16493668"/>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45059</xdr:rowOff>
    </xdr:from>
    <xdr:to>
      <xdr:col>2</xdr:col>
      <xdr:colOff>638175</xdr:colOff>
      <xdr:row>96</xdr:row>
      <xdr:rowOff>79287</xdr:rowOff>
    </xdr:to>
    <xdr:cxnSp macro="">
      <xdr:nvCxnSpPr>
        <xdr:cNvPr id="244" name="直線コネクタ 243"/>
        <xdr:cNvCxnSpPr/>
      </xdr:nvCxnSpPr>
      <xdr:spPr>
        <a:xfrm flipV="1">
          <a:off x="1130300" y="16504259"/>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159322</xdr:rowOff>
    </xdr:from>
    <xdr:to>
      <xdr:col>6</xdr:col>
      <xdr:colOff>561975</xdr:colOff>
      <xdr:row>96</xdr:row>
      <xdr:rowOff>89472</xdr:rowOff>
    </xdr:to>
    <xdr:sp macro="" textlink="">
      <xdr:nvSpPr>
        <xdr:cNvPr id="254" name="円/楕円 253"/>
        <xdr:cNvSpPr/>
      </xdr:nvSpPr>
      <xdr:spPr>
        <a:xfrm>
          <a:off x="4584700" y="164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137749</xdr:rowOff>
    </xdr:from>
    <xdr:ext cx="534377" cy="259045"/>
    <xdr:sp macro="" textlink="">
      <xdr:nvSpPr>
        <xdr:cNvPr id="255" name="衛生費該当値テキスト"/>
        <xdr:cNvSpPr txBox="1"/>
      </xdr:nvSpPr>
      <xdr:spPr>
        <a:xfrm>
          <a:off x="4686300" y="164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170484</xdr:rowOff>
    </xdr:from>
    <xdr:to>
      <xdr:col>5</xdr:col>
      <xdr:colOff>409575</xdr:colOff>
      <xdr:row>96</xdr:row>
      <xdr:rowOff>100634</xdr:rowOff>
    </xdr:to>
    <xdr:sp macro="" textlink="">
      <xdr:nvSpPr>
        <xdr:cNvPr id="256" name="円/楕円 255"/>
        <xdr:cNvSpPr/>
      </xdr:nvSpPr>
      <xdr:spPr>
        <a:xfrm>
          <a:off x="3746500" y="164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91761</xdr:rowOff>
    </xdr:from>
    <xdr:ext cx="534377" cy="259045"/>
    <xdr:sp macro="" textlink="">
      <xdr:nvSpPr>
        <xdr:cNvPr id="257" name="テキスト ボックス 256"/>
        <xdr:cNvSpPr txBox="1"/>
      </xdr:nvSpPr>
      <xdr:spPr>
        <a:xfrm>
          <a:off x="3530111" y="165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155118</xdr:rowOff>
    </xdr:from>
    <xdr:to>
      <xdr:col>4</xdr:col>
      <xdr:colOff>206375</xdr:colOff>
      <xdr:row>96</xdr:row>
      <xdr:rowOff>85268</xdr:rowOff>
    </xdr:to>
    <xdr:sp macro="" textlink="">
      <xdr:nvSpPr>
        <xdr:cNvPr id="258" name="円/楕円 257"/>
        <xdr:cNvSpPr/>
      </xdr:nvSpPr>
      <xdr:spPr>
        <a:xfrm>
          <a:off x="2857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76395</xdr:rowOff>
    </xdr:from>
    <xdr:ext cx="534377" cy="259045"/>
    <xdr:sp macro="" textlink="">
      <xdr:nvSpPr>
        <xdr:cNvPr id="259" name="テキスト ボックス 258"/>
        <xdr:cNvSpPr txBox="1"/>
      </xdr:nvSpPr>
      <xdr:spPr>
        <a:xfrm>
          <a:off x="2641111" y="165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165709</xdr:rowOff>
    </xdr:from>
    <xdr:to>
      <xdr:col>3</xdr:col>
      <xdr:colOff>3175</xdr:colOff>
      <xdr:row>96</xdr:row>
      <xdr:rowOff>95859</xdr:rowOff>
    </xdr:to>
    <xdr:sp macro="" textlink="">
      <xdr:nvSpPr>
        <xdr:cNvPr id="260" name="円/楕円 259"/>
        <xdr:cNvSpPr/>
      </xdr:nvSpPr>
      <xdr:spPr>
        <a:xfrm>
          <a:off x="1968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86986</xdr:rowOff>
    </xdr:from>
    <xdr:ext cx="534377" cy="259045"/>
    <xdr:sp macro="" textlink="">
      <xdr:nvSpPr>
        <xdr:cNvPr id="261" name="テキスト ボックス 260"/>
        <xdr:cNvSpPr txBox="1"/>
      </xdr:nvSpPr>
      <xdr:spPr>
        <a:xfrm>
          <a:off x="1752111"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28487</xdr:rowOff>
    </xdr:from>
    <xdr:to>
      <xdr:col>1</xdr:col>
      <xdr:colOff>485775</xdr:colOff>
      <xdr:row>96</xdr:row>
      <xdr:rowOff>130087</xdr:rowOff>
    </xdr:to>
    <xdr:sp macro="" textlink="">
      <xdr:nvSpPr>
        <xdr:cNvPr id="262" name="円/楕円 261"/>
        <xdr:cNvSpPr/>
      </xdr:nvSpPr>
      <xdr:spPr>
        <a:xfrm>
          <a:off x="1079500" y="164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121214</xdr:rowOff>
    </xdr:from>
    <xdr:ext cx="534377" cy="259045"/>
    <xdr:sp macro="" textlink="">
      <xdr:nvSpPr>
        <xdr:cNvPr id="263" name="テキスト ボックス 262"/>
        <xdr:cNvSpPr txBox="1"/>
      </xdr:nvSpPr>
      <xdr:spPr>
        <a:xfrm>
          <a:off x="863111" y="165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8065</xdr:rowOff>
    </xdr:from>
    <xdr:to>
      <xdr:col>15</xdr:col>
      <xdr:colOff>180975</xdr:colOff>
      <xdr:row>39</xdr:row>
      <xdr:rowOff>44259</xdr:rowOff>
    </xdr:to>
    <xdr:cxnSp macro="">
      <xdr:nvCxnSpPr>
        <xdr:cNvPr id="292" name="直線コネクタ 291"/>
        <xdr:cNvCxnSpPr/>
      </xdr:nvCxnSpPr>
      <xdr:spPr>
        <a:xfrm>
          <a:off x="9639300" y="669461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103505</xdr:rowOff>
    </xdr:from>
    <xdr:to>
      <xdr:col>14</xdr:col>
      <xdr:colOff>28575</xdr:colOff>
      <xdr:row>39</xdr:row>
      <xdr:rowOff>8065</xdr:rowOff>
    </xdr:to>
    <xdr:cxnSp macro="">
      <xdr:nvCxnSpPr>
        <xdr:cNvPr id="295" name="直線コネクタ 294"/>
        <xdr:cNvCxnSpPr/>
      </xdr:nvCxnSpPr>
      <xdr:spPr>
        <a:xfrm>
          <a:off x="8750300" y="6618605"/>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81407</xdr:rowOff>
    </xdr:from>
    <xdr:to>
      <xdr:col>12</xdr:col>
      <xdr:colOff>511175</xdr:colOff>
      <xdr:row>38</xdr:row>
      <xdr:rowOff>103505</xdr:rowOff>
    </xdr:to>
    <xdr:cxnSp macro="">
      <xdr:nvCxnSpPr>
        <xdr:cNvPr id="298" name="直線コネクタ 297"/>
        <xdr:cNvCxnSpPr/>
      </xdr:nvCxnSpPr>
      <xdr:spPr>
        <a:xfrm>
          <a:off x="7861300" y="659650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5207</xdr:rowOff>
    </xdr:from>
    <xdr:to>
      <xdr:col>11</xdr:col>
      <xdr:colOff>307975</xdr:colOff>
      <xdr:row>38</xdr:row>
      <xdr:rowOff>81407</xdr:rowOff>
    </xdr:to>
    <xdr:cxnSp macro="">
      <xdr:nvCxnSpPr>
        <xdr:cNvPr id="301" name="直線コネクタ 300"/>
        <xdr:cNvCxnSpPr/>
      </xdr:nvCxnSpPr>
      <xdr:spPr>
        <a:xfrm>
          <a:off x="6972300" y="6177407"/>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11" name="円/楕円 310"/>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2"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128715</xdr:rowOff>
    </xdr:from>
    <xdr:to>
      <xdr:col>14</xdr:col>
      <xdr:colOff>79375</xdr:colOff>
      <xdr:row>39</xdr:row>
      <xdr:rowOff>58865</xdr:rowOff>
    </xdr:to>
    <xdr:sp macro="" textlink="">
      <xdr:nvSpPr>
        <xdr:cNvPr id="313" name="円/楕円 312"/>
        <xdr:cNvSpPr/>
      </xdr:nvSpPr>
      <xdr:spPr>
        <a:xfrm>
          <a:off x="9588500" y="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49992</xdr:rowOff>
    </xdr:from>
    <xdr:ext cx="378565" cy="259045"/>
    <xdr:sp macro="" textlink="">
      <xdr:nvSpPr>
        <xdr:cNvPr id="314" name="テキスト ボックス 313"/>
        <xdr:cNvSpPr txBox="1"/>
      </xdr:nvSpPr>
      <xdr:spPr>
        <a:xfrm>
          <a:off x="9450017" y="673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52705</xdr:rowOff>
    </xdr:from>
    <xdr:to>
      <xdr:col>12</xdr:col>
      <xdr:colOff>561975</xdr:colOff>
      <xdr:row>38</xdr:row>
      <xdr:rowOff>154305</xdr:rowOff>
    </xdr:to>
    <xdr:sp macro="" textlink="">
      <xdr:nvSpPr>
        <xdr:cNvPr id="315" name="円/楕円 314"/>
        <xdr:cNvSpPr/>
      </xdr:nvSpPr>
      <xdr:spPr>
        <a:xfrm>
          <a:off x="8699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145432</xdr:rowOff>
    </xdr:from>
    <xdr:ext cx="378565" cy="259045"/>
    <xdr:sp macro="" textlink="">
      <xdr:nvSpPr>
        <xdr:cNvPr id="316" name="テキスト ボックス 315"/>
        <xdr:cNvSpPr txBox="1"/>
      </xdr:nvSpPr>
      <xdr:spPr>
        <a:xfrm>
          <a:off x="8561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30607</xdr:rowOff>
    </xdr:from>
    <xdr:to>
      <xdr:col>11</xdr:col>
      <xdr:colOff>358775</xdr:colOff>
      <xdr:row>38</xdr:row>
      <xdr:rowOff>132207</xdr:rowOff>
    </xdr:to>
    <xdr:sp macro="" textlink="">
      <xdr:nvSpPr>
        <xdr:cNvPr id="317" name="円/楕円 316"/>
        <xdr:cNvSpPr/>
      </xdr:nvSpPr>
      <xdr:spPr>
        <a:xfrm>
          <a:off x="7810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123334</xdr:rowOff>
    </xdr:from>
    <xdr:ext cx="378565" cy="259045"/>
    <xdr:sp macro="" textlink="">
      <xdr:nvSpPr>
        <xdr:cNvPr id="318" name="テキスト ボックス 317"/>
        <xdr:cNvSpPr txBox="1"/>
      </xdr:nvSpPr>
      <xdr:spPr>
        <a:xfrm>
          <a:off x="7672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125857</xdr:rowOff>
    </xdr:from>
    <xdr:to>
      <xdr:col>10</xdr:col>
      <xdr:colOff>155575</xdr:colOff>
      <xdr:row>36</xdr:row>
      <xdr:rowOff>56007</xdr:rowOff>
    </xdr:to>
    <xdr:sp macro="" textlink="">
      <xdr:nvSpPr>
        <xdr:cNvPr id="319" name="円/楕円 318"/>
        <xdr:cNvSpPr/>
      </xdr:nvSpPr>
      <xdr:spPr>
        <a:xfrm>
          <a:off x="6921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72534</xdr:rowOff>
    </xdr:from>
    <xdr:ext cx="469744" cy="259045"/>
    <xdr:sp macro="" textlink="">
      <xdr:nvSpPr>
        <xdr:cNvPr id="320" name="テキスト ボックス 319"/>
        <xdr:cNvSpPr txBox="1"/>
      </xdr:nvSpPr>
      <xdr:spPr>
        <a:xfrm>
          <a:off x="6737427"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70853</xdr:rowOff>
    </xdr:from>
    <xdr:to>
      <xdr:col>15</xdr:col>
      <xdr:colOff>180975</xdr:colOff>
      <xdr:row>57</xdr:row>
      <xdr:rowOff>90767</xdr:rowOff>
    </xdr:to>
    <xdr:cxnSp macro="">
      <xdr:nvCxnSpPr>
        <xdr:cNvPr id="349" name="直線コネクタ 348"/>
        <xdr:cNvCxnSpPr/>
      </xdr:nvCxnSpPr>
      <xdr:spPr>
        <a:xfrm flipV="1">
          <a:off x="9639300" y="9843503"/>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90767</xdr:rowOff>
    </xdr:from>
    <xdr:to>
      <xdr:col>14</xdr:col>
      <xdr:colOff>28575</xdr:colOff>
      <xdr:row>57</xdr:row>
      <xdr:rowOff>137096</xdr:rowOff>
    </xdr:to>
    <xdr:cxnSp macro="">
      <xdr:nvCxnSpPr>
        <xdr:cNvPr id="352" name="直線コネクタ 351"/>
        <xdr:cNvCxnSpPr/>
      </xdr:nvCxnSpPr>
      <xdr:spPr>
        <a:xfrm flipV="1">
          <a:off x="8750300" y="9863417"/>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132144</xdr:rowOff>
    </xdr:from>
    <xdr:to>
      <xdr:col>12</xdr:col>
      <xdr:colOff>511175</xdr:colOff>
      <xdr:row>57</xdr:row>
      <xdr:rowOff>137096</xdr:rowOff>
    </xdr:to>
    <xdr:cxnSp macro="">
      <xdr:nvCxnSpPr>
        <xdr:cNvPr id="355" name="直線コネクタ 354"/>
        <xdr:cNvCxnSpPr/>
      </xdr:nvCxnSpPr>
      <xdr:spPr>
        <a:xfrm>
          <a:off x="7861300" y="9904794"/>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132144</xdr:rowOff>
    </xdr:from>
    <xdr:to>
      <xdr:col>11</xdr:col>
      <xdr:colOff>307975</xdr:colOff>
      <xdr:row>57</xdr:row>
      <xdr:rowOff>135979</xdr:rowOff>
    </xdr:to>
    <xdr:cxnSp macro="">
      <xdr:nvCxnSpPr>
        <xdr:cNvPr id="358" name="直線コネクタ 357"/>
        <xdr:cNvCxnSpPr/>
      </xdr:nvCxnSpPr>
      <xdr:spPr>
        <a:xfrm flipV="1">
          <a:off x="6972300" y="9904794"/>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20053</xdr:rowOff>
    </xdr:from>
    <xdr:to>
      <xdr:col>15</xdr:col>
      <xdr:colOff>231775</xdr:colOff>
      <xdr:row>57</xdr:row>
      <xdr:rowOff>121653</xdr:rowOff>
    </xdr:to>
    <xdr:sp macro="" textlink="">
      <xdr:nvSpPr>
        <xdr:cNvPr id="368" name="円/楕円 367"/>
        <xdr:cNvSpPr/>
      </xdr:nvSpPr>
      <xdr:spPr>
        <a:xfrm>
          <a:off x="10426700" y="97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42930</xdr:rowOff>
    </xdr:from>
    <xdr:ext cx="534377" cy="259045"/>
    <xdr:sp macro="" textlink="">
      <xdr:nvSpPr>
        <xdr:cNvPr id="369" name="農林水産業費該当値テキスト"/>
        <xdr:cNvSpPr txBox="1"/>
      </xdr:nvSpPr>
      <xdr:spPr>
        <a:xfrm>
          <a:off x="10528300" y="96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39967</xdr:rowOff>
    </xdr:from>
    <xdr:to>
      <xdr:col>14</xdr:col>
      <xdr:colOff>79375</xdr:colOff>
      <xdr:row>57</xdr:row>
      <xdr:rowOff>141567</xdr:rowOff>
    </xdr:to>
    <xdr:sp macro="" textlink="">
      <xdr:nvSpPr>
        <xdr:cNvPr id="370" name="円/楕円 369"/>
        <xdr:cNvSpPr/>
      </xdr:nvSpPr>
      <xdr:spPr>
        <a:xfrm>
          <a:off x="9588500" y="98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158094</xdr:rowOff>
    </xdr:from>
    <xdr:ext cx="534377" cy="259045"/>
    <xdr:sp macro="" textlink="">
      <xdr:nvSpPr>
        <xdr:cNvPr id="371" name="テキスト ボックス 370"/>
        <xdr:cNvSpPr txBox="1"/>
      </xdr:nvSpPr>
      <xdr:spPr>
        <a:xfrm>
          <a:off x="9372111" y="95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86296</xdr:rowOff>
    </xdr:from>
    <xdr:to>
      <xdr:col>12</xdr:col>
      <xdr:colOff>561975</xdr:colOff>
      <xdr:row>58</xdr:row>
      <xdr:rowOff>16446</xdr:rowOff>
    </xdr:to>
    <xdr:sp macro="" textlink="">
      <xdr:nvSpPr>
        <xdr:cNvPr id="372" name="円/楕円 371"/>
        <xdr:cNvSpPr/>
      </xdr:nvSpPr>
      <xdr:spPr>
        <a:xfrm>
          <a:off x="8699500" y="98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7573</xdr:rowOff>
    </xdr:from>
    <xdr:ext cx="534377" cy="259045"/>
    <xdr:sp macro="" textlink="">
      <xdr:nvSpPr>
        <xdr:cNvPr id="373" name="テキスト ボックス 372"/>
        <xdr:cNvSpPr txBox="1"/>
      </xdr:nvSpPr>
      <xdr:spPr>
        <a:xfrm>
          <a:off x="8483111" y="99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81344</xdr:rowOff>
    </xdr:from>
    <xdr:to>
      <xdr:col>11</xdr:col>
      <xdr:colOff>358775</xdr:colOff>
      <xdr:row>58</xdr:row>
      <xdr:rowOff>11494</xdr:rowOff>
    </xdr:to>
    <xdr:sp macro="" textlink="">
      <xdr:nvSpPr>
        <xdr:cNvPr id="374" name="円/楕円 373"/>
        <xdr:cNvSpPr/>
      </xdr:nvSpPr>
      <xdr:spPr>
        <a:xfrm>
          <a:off x="7810500" y="98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2621</xdr:rowOff>
    </xdr:from>
    <xdr:ext cx="534377" cy="259045"/>
    <xdr:sp macro="" textlink="">
      <xdr:nvSpPr>
        <xdr:cNvPr id="375" name="テキスト ボックス 374"/>
        <xdr:cNvSpPr txBox="1"/>
      </xdr:nvSpPr>
      <xdr:spPr>
        <a:xfrm>
          <a:off x="7594111" y="99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85179</xdr:rowOff>
    </xdr:from>
    <xdr:to>
      <xdr:col>10</xdr:col>
      <xdr:colOff>155575</xdr:colOff>
      <xdr:row>58</xdr:row>
      <xdr:rowOff>15329</xdr:rowOff>
    </xdr:to>
    <xdr:sp macro="" textlink="">
      <xdr:nvSpPr>
        <xdr:cNvPr id="376" name="円/楕円 375"/>
        <xdr:cNvSpPr/>
      </xdr:nvSpPr>
      <xdr:spPr>
        <a:xfrm>
          <a:off x="6921500" y="98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6456</xdr:rowOff>
    </xdr:from>
    <xdr:ext cx="534377" cy="259045"/>
    <xdr:sp macro="" textlink="">
      <xdr:nvSpPr>
        <xdr:cNvPr id="377" name="テキスト ボックス 376"/>
        <xdr:cNvSpPr txBox="1"/>
      </xdr:nvSpPr>
      <xdr:spPr>
        <a:xfrm>
          <a:off x="6705111" y="9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44276</xdr:rowOff>
    </xdr:from>
    <xdr:to>
      <xdr:col>15</xdr:col>
      <xdr:colOff>180975</xdr:colOff>
      <xdr:row>78</xdr:row>
      <xdr:rowOff>159099</xdr:rowOff>
    </xdr:to>
    <xdr:cxnSp macro="">
      <xdr:nvCxnSpPr>
        <xdr:cNvPr id="408" name="直線コネクタ 407"/>
        <xdr:cNvCxnSpPr/>
      </xdr:nvCxnSpPr>
      <xdr:spPr>
        <a:xfrm>
          <a:off x="9639300" y="13417376"/>
          <a:ext cx="8382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44276</xdr:rowOff>
    </xdr:from>
    <xdr:to>
      <xdr:col>14</xdr:col>
      <xdr:colOff>28575</xdr:colOff>
      <xdr:row>78</xdr:row>
      <xdr:rowOff>164486</xdr:rowOff>
    </xdr:to>
    <xdr:cxnSp macro="">
      <xdr:nvCxnSpPr>
        <xdr:cNvPr id="411" name="直線コネクタ 410"/>
        <xdr:cNvCxnSpPr/>
      </xdr:nvCxnSpPr>
      <xdr:spPr>
        <a:xfrm flipV="1">
          <a:off x="8750300" y="13417376"/>
          <a:ext cx="889000" cy="1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148746</xdr:rowOff>
    </xdr:from>
    <xdr:to>
      <xdr:col>12</xdr:col>
      <xdr:colOff>511175</xdr:colOff>
      <xdr:row>78</xdr:row>
      <xdr:rowOff>164486</xdr:rowOff>
    </xdr:to>
    <xdr:cxnSp macro="">
      <xdr:nvCxnSpPr>
        <xdr:cNvPr id="414" name="直線コネクタ 413"/>
        <xdr:cNvCxnSpPr/>
      </xdr:nvCxnSpPr>
      <xdr:spPr>
        <a:xfrm>
          <a:off x="7861300" y="13521846"/>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148746</xdr:rowOff>
    </xdr:from>
    <xdr:to>
      <xdr:col>11</xdr:col>
      <xdr:colOff>307975</xdr:colOff>
      <xdr:row>78</xdr:row>
      <xdr:rowOff>156387</xdr:rowOff>
    </xdr:to>
    <xdr:cxnSp macro="">
      <xdr:nvCxnSpPr>
        <xdr:cNvPr id="417" name="直線コネクタ 416"/>
        <xdr:cNvCxnSpPr/>
      </xdr:nvCxnSpPr>
      <xdr:spPr>
        <a:xfrm flipV="1">
          <a:off x="6972300" y="135218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108299</xdr:rowOff>
    </xdr:from>
    <xdr:to>
      <xdr:col>15</xdr:col>
      <xdr:colOff>231775</xdr:colOff>
      <xdr:row>79</xdr:row>
      <xdr:rowOff>38449</xdr:rowOff>
    </xdr:to>
    <xdr:sp macro="" textlink="">
      <xdr:nvSpPr>
        <xdr:cNvPr id="427" name="円/楕円 426"/>
        <xdr:cNvSpPr/>
      </xdr:nvSpPr>
      <xdr:spPr>
        <a:xfrm>
          <a:off x="10426700" y="134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23226</xdr:rowOff>
    </xdr:from>
    <xdr:ext cx="469744" cy="259045"/>
    <xdr:sp macro="" textlink="">
      <xdr:nvSpPr>
        <xdr:cNvPr id="428" name="商工費該当値テキスト"/>
        <xdr:cNvSpPr txBox="1"/>
      </xdr:nvSpPr>
      <xdr:spPr>
        <a:xfrm>
          <a:off x="10528300" y="1339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164926</xdr:rowOff>
    </xdr:from>
    <xdr:to>
      <xdr:col>14</xdr:col>
      <xdr:colOff>79375</xdr:colOff>
      <xdr:row>78</xdr:row>
      <xdr:rowOff>95076</xdr:rowOff>
    </xdr:to>
    <xdr:sp macro="" textlink="">
      <xdr:nvSpPr>
        <xdr:cNvPr id="429" name="円/楕円 428"/>
        <xdr:cNvSpPr/>
      </xdr:nvSpPr>
      <xdr:spPr>
        <a:xfrm>
          <a:off x="9588500" y="13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86203</xdr:rowOff>
    </xdr:from>
    <xdr:ext cx="469744" cy="259045"/>
    <xdr:sp macro="" textlink="">
      <xdr:nvSpPr>
        <xdr:cNvPr id="430" name="テキスト ボックス 429"/>
        <xdr:cNvSpPr txBox="1"/>
      </xdr:nvSpPr>
      <xdr:spPr>
        <a:xfrm>
          <a:off x="9404427" y="13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113686</xdr:rowOff>
    </xdr:from>
    <xdr:to>
      <xdr:col>12</xdr:col>
      <xdr:colOff>561975</xdr:colOff>
      <xdr:row>79</xdr:row>
      <xdr:rowOff>43836</xdr:rowOff>
    </xdr:to>
    <xdr:sp macro="" textlink="">
      <xdr:nvSpPr>
        <xdr:cNvPr id="431" name="円/楕円 430"/>
        <xdr:cNvSpPr/>
      </xdr:nvSpPr>
      <xdr:spPr>
        <a:xfrm>
          <a:off x="8699500" y="13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34963</xdr:rowOff>
    </xdr:from>
    <xdr:ext cx="469744" cy="259045"/>
    <xdr:sp macro="" textlink="">
      <xdr:nvSpPr>
        <xdr:cNvPr id="432" name="テキスト ボックス 431"/>
        <xdr:cNvSpPr txBox="1"/>
      </xdr:nvSpPr>
      <xdr:spPr>
        <a:xfrm>
          <a:off x="8515427" y="135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97946</xdr:rowOff>
    </xdr:from>
    <xdr:to>
      <xdr:col>11</xdr:col>
      <xdr:colOff>358775</xdr:colOff>
      <xdr:row>79</xdr:row>
      <xdr:rowOff>28096</xdr:rowOff>
    </xdr:to>
    <xdr:sp macro="" textlink="">
      <xdr:nvSpPr>
        <xdr:cNvPr id="433" name="円/楕円 432"/>
        <xdr:cNvSpPr/>
      </xdr:nvSpPr>
      <xdr:spPr>
        <a:xfrm>
          <a:off x="7810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19223</xdr:rowOff>
    </xdr:from>
    <xdr:ext cx="469744" cy="259045"/>
    <xdr:sp macro="" textlink="">
      <xdr:nvSpPr>
        <xdr:cNvPr id="434" name="テキスト ボックス 433"/>
        <xdr:cNvSpPr txBox="1"/>
      </xdr:nvSpPr>
      <xdr:spPr>
        <a:xfrm>
          <a:off x="7626427" y="13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105587</xdr:rowOff>
    </xdr:from>
    <xdr:to>
      <xdr:col>10</xdr:col>
      <xdr:colOff>155575</xdr:colOff>
      <xdr:row>79</xdr:row>
      <xdr:rowOff>35737</xdr:rowOff>
    </xdr:to>
    <xdr:sp macro="" textlink="">
      <xdr:nvSpPr>
        <xdr:cNvPr id="435" name="円/楕円 434"/>
        <xdr:cNvSpPr/>
      </xdr:nvSpPr>
      <xdr:spPr>
        <a:xfrm>
          <a:off x="6921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26864</xdr:rowOff>
    </xdr:from>
    <xdr:ext cx="469744" cy="259045"/>
    <xdr:sp macro="" textlink="">
      <xdr:nvSpPr>
        <xdr:cNvPr id="436" name="テキスト ボックス 435"/>
        <xdr:cNvSpPr txBox="1"/>
      </xdr:nvSpPr>
      <xdr:spPr>
        <a:xfrm>
          <a:off x="6737427"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15844</xdr:rowOff>
    </xdr:from>
    <xdr:to>
      <xdr:col>15</xdr:col>
      <xdr:colOff>180975</xdr:colOff>
      <xdr:row>99</xdr:row>
      <xdr:rowOff>46707</xdr:rowOff>
    </xdr:to>
    <xdr:cxnSp macro="">
      <xdr:nvCxnSpPr>
        <xdr:cNvPr id="467" name="直線コネクタ 466"/>
        <xdr:cNvCxnSpPr/>
      </xdr:nvCxnSpPr>
      <xdr:spPr>
        <a:xfrm>
          <a:off x="9639300" y="16989394"/>
          <a:ext cx="8382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15844</xdr:rowOff>
    </xdr:from>
    <xdr:to>
      <xdr:col>14</xdr:col>
      <xdr:colOff>28575</xdr:colOff>
      <xdr:row>99</xdr:row>
      <xdr:rowOff>53690</xdr:rowOff>
    </xdr:to>
    <xdr:cxnSp macro="">
      <xdr:nvCxnSpPr>
        <xdr:cNvPr id="470" name="直線コネクタ 469"/>
        <xdr:cNvCxnSpPr/>
      </xdr:nvCxnSpPr>
      <xdr:spPr>
        <a:xfrm flipV="1">
          <a:off x="8750300" y="16989394"/>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50292</xdr:rowOff>
    </xdr:from>
    <xdr:to>
      <xdr:col>12</xdr:col>
      <xdr:colOff>511175</xdr:colOff>
      <xdr:row>99</xdr:row>
      <xdr:rowOff>53690</xdr:rowOff>
    </xdr:to>
    <xdr:cxnSp macro="">
      <xdr:nvCxnSpPr>
        <xdr:cNvPr id="473" name="直線コネクタ 472"/>
        <xdr:cNvCxnSpPr/>
      </xdr:nvCxnSpPr>
      <xdr:spPr>
        <a:xfrm>
          <a:off x="7861300" y="17023842"/>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50292</xdr:rowOff>
    </xdr:from>
    <xdr:to>
      <xdr:col>11</xdr:col>
      <xdr:colOff>307975</xdr:colOff>
      <xdr:row>99</xdr:row>
      <xdr:rowOff>58999</xdr:rowOff>
    </xdr:to>
    <xdr:cxnSp macro="">
      <xdr:nvCxnSpPr>
        <xdr:cNvPr id="476" name="直線コネクタ 475"/>
        <xdr:cNvCxnSpPr/>
      </xdr:nvCxnSpPr>
      <xdr:spPr>
        <a:xfrm flipV="1">
          <a:off x="6972300" y="17023842"/>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167357</xdr:rowOff>
    </xdr:from>
    <xdr:to>
      <xdr:col>15</xdr:col>
      <xdr:colOff>231775</xdr:colOff>
      <xdr:row>99</xdr:row>
      <xdr:rowOff>97507</xdr:rowOff>
    </xdr:to>
    <xdr:sp macro="" textlink="">
      <xdr:nvSpPr>
        <xdr:cNvPr id="486" name="円/楕円 485"/>
        <xdr:cNvSpPr/>
      </xdr:nvSpPr>
      <xdr:spPr>
        <a:xfrm>
          <a:off x="10426700" y="169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136494</xdr:rowOff>
    </xdr:from>
    <xdr:to>
      <xdr:col>14</xdr:col>
      <xdr:colOff>79375</xdr:colOff>
      <xdr:row>99</xdr:row>
      <xdr:rowOff>66644</xdr:rowOff>
    </xdr:to>
    <xdr:sp macro="" textlink="">
      <xdr:nvSpPr>
        <xdr:cNvPr id="488" name="円/楕円 487"/>
        <xdr:cNvSpPr/>
      </xdr:nvSpPr>
      <xdr:spPr>
        <a:xfrm>
          <a:off x="9588500" y="169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57771</xdr:rowOff>
    </xdr:from>
    <xdr:ext cx="534377" cy="259045"/>
    <xdr:sp macro="" textlink="">
      <xdr:nvSpPr>
        <xdr:cNvPr id="489" name="テキスト ボックス 488"/>
        <xdr:cNvSpPr txBox="1"/>
      </xdr:nvSpPr>
      <xdr:spPr>
        <a:xfrm>
          <a:off x="9372111" y="170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50,852</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2890</xdr:rowOff>
    </xdr:from>
    <xdr:to>
      <xdr:col>12</xdr:col>
      <xdr:colOff>561975</xdr:colOff>
      <xdr:row>99</xdr:row>
      <xdr:rowOff>104490</xdr:rowOff>
    </xdr:to>
    <xdr:sp macro="" textlink="">
      <xdr:nvSpPr>
        <xdr:cNvPr id="490" name="円/楕円 489"/>
        <xdr:cNvSpPr/>
      </xdr:nvSpPr>
      <xdr:spPr>
        <a:xfrm>
          <a:off x="8699500" y="169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95617</xdr:rowOff>
    </xdr:from>
    <xdr:ext cx="534377" cy="259045"/>
    <xdr:sp macro="" textlink="">
      <xdr:nvSpPr>
        <xdr:cNvPr id="491" name="テキスト ボックス 490"/>
        <xdr:cNvSpPr txBox="1"/>
      </xdr:nvSpPr>
      <xdr:spPr>
        <a:xfrm>
          <a:off x="8483111" y="170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170942</xdr:rowOff>
    </xdr:from>
    <xdr:to>
      <xdr:col>11</xdr:col>
      <xdr:colOff>358775</xdr:colOff>
      <xdr:row>99</xdr:row>
      <xdr:rowOff>101092</xdr:rowOff>
    </xdr:to>
    <xdr:sp macro="" textlink="">
      <xdr:nvSpPr>
        <xdr:cNvPr id="492" name="円/楕円 491"/>
        <xdr:cNvSpPr/>
      </xdr:nvSpPr>
      <xdr:spPr>
        <a:xfrm>
          <a:off x="7810500" y="169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92219</xdr:rowOff>
    </xdr:from>
    <xdr:ext cx="534377" cy="259045"/>
    <xdr:sp macro="" textlink="">
      <xdr:nvSpPr>
        <xdr:cNvPr id="493" name="テキスト ボックス 492"/>
        <xdr:cNvSpPr txBox="1"/>
      </xdr:nvSpPr>
      <xdr:spPr>
        <a:xfrm>
          <a:off x="7594111" y="170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29,756</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8199</xdr:rowOff>
    </xdr:from>
    <xdr:to>
      <xdr:col>10</xdr:col>
      <xdr:colOff>155575</xdr:colOff>
      <xdr:row>99</xdr:row>
      <xdr:rowOff>109799</xdr:rowOff>
    </xdr:to>
    <xdr:sp macro="" textlink="">
      <xdr:nvSpPr>
        <xdr:cNvPr id="494" name="円/楕円 493"/>
        <xdr:cNvSpPr/>
      </xdr:nvSpPr>
      <xdr:spPr>
        <a:xfrm>
          <a:off x="6921500" y="169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100926</xdr:rowOff>
    </xdr:from>
    <xdr:ext cx="534377" cy="259045"/>
    <xdr:sp macro="" textlink="">
      <xdr:nvSpPr>
        <xdr:cNvPr id="495" name="テキスト ボックス 494"/>
        <xdr:cNvSpPr txBox="1"/>
      </xdr:nvSpPr>
      <xdr:spPr>
        <a:xfrm>
          <a:off x="6705111" y="170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92818</xdr:rowOff>
    </xdr:from>
    <xdr:to>
      <xdr:col>23</xdr:col>
      <xdr:colOff>517525</xdr:colOff>
      <xdr:row>37</xdr:row>
      <xdr:rowOff>39573</xdr:rowOff>
    </xdr:to>
    <xdr:cxnSp macro="">
      <xdr:nvCxnSpPr>
        <xdr:cNvPr id="524" name="直線コネクタ 523"/>
        <xdr:cNvCxnSpPr/>
      </xdr:nvCxnSpPr>
      <xdr:spPr>
        <a:xfrm>
          <a:off x="15481300" y="6265018"/>
          <a:ext cx="838200" cy="1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92818</xdr:rowOff>
    </xdr:from>
    <xdr:to>
      <xdr:col>22</xdr:col>
      <xdr:colOff>365125</xdr:colOff>
      <xdr:row>36</xdr:row>
      <xdr:rowOff>147644</xdr:rowOff>
    </xdr:to>
    <xdr:cxnSp macro="">
      <xdr:nvCxnSpPr>
        <xdr:cNvPr id="527" name="直線コネクタ 526"/>
        <xdr:cNvCxnSpPr/>
      </xdr:nvCxnSpPr>
      <xdr:spPr>
        <a:xfrm flipV="1">
          <a:off x="14592300" y="6265018"/>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147644</xdr:rowOff>
    </xdr:from>
    <xdr:to>
      <xdr:col>21</xdr:col>
      <xdr:colOff>161925</xdr:colOff>
      <xdr:row>37</xdr:row>
      <xdr:rowOff>5512</xdr:rowOff>
    </xdr:to>
    <xdr:cxnSp macro="">
      <xdr:nvCxnSpPr>
        <xdr:cNvPr id="530" name="直線コネクタ 529"/>
        <xdr:cNvCxnSpPr/>
      </xdr:nvCxnSpPr>
      <xdr:spPr>
        <a:xfrm flipV="1">
          <a:off x="13703300" y="6319844"/>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5512</xdr:rowOff>
    </xdr:from>
    <xdr:to>
      <xdr:col>19</xdr:col>
      <xdr:colOff>644525</xdr:colOff>
      <xdr:row>37</xdr:row>
      <xdr:rowOff>67310</xdr:rowOff>
    </xdr:to>
    <xdr:cxnSp macro="">
      <xdr:nvCxnSpPr>
        <xdr:cNvPr id="533" name="直線コネクタ 532"/>
        <xdr:cNvCxnSpPr/>
      </xdr:nvCxnSpPr>
      <xdr:spPr>
        <a:xfrm flipV="1">
          <a:off x="12814300" y="6349162"/>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160223</xdr:rowOff>
    </xdr:from>
    <xdr:to>
      <xdr:col>23</xdr:col>
      <xdr:colOff>568325</xdr:colOff>
      <xdr:row>37</xdr:row>
      <xdr:rowOff>90373</xdr:rowOff>
    </xdr:to>
    <xdr:sp macro="" textlink="">
      <xdr:nvSpPr>
        <xdr:cNvPr id="543" name="円/楕円 542"/>
        <xdr:cNvSpPr/>
      </xdr:nvSpPr>
      <xdr:spPr>
        <a:xfrm>
          <a:off x="162687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138650</xdr:rowOff>
    </xdr:from>
    <xdr:ext cx="534377" cy="259045"/>
    <xdr:sp macro="" textlink="">
      <xdr:nvSpPr>
        <xdr:cNvPr id="544" name="消防費該当値テキスト"/>
        <xdr:cNvSpPr txBox="1"/>
      </xdr:nvSpPr>
      <xdr:spPr>
        <a:xfrm>
          <a:off x="16370300"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42018</xdr:rowOff>
    </xdr:from>
    <xdr:to>
      <xdr:col>22</xdr:col>
      <xdr:colOff>415925</xdr:colOff>
      <xdr:row>36</xdr:row>
      <xdr:rowOff>143618</xdr:rowOff>
    </xdr:to>
    <xdr:sp macro="" textlink="">
      <xdr:nvSpPr>
        <xdr:cNvPr id="545" name="円/楕円 544"/>
        <xdr:cNvSpPr/>
      </xdr:nvSpPr>
      <xdr:spPr>
        <a:xfrm>
          <a:off x="15430500" y="62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160145</xdr:rowOff>
    </xdr:from>
    <xdr:ext cx="534377" cy="259045"/>
    <xdr:sp macro="" textlink="">
      <xdr:nvSpPr>
        <xdr:cNvPr id="546" name="テキスト ボックス 545"/>
        <xdr:cNvSpPr txBox="1"/>
      </xdr:nvSpPr>
      <xdr:spPr>
        <a:xfrm>
          <a:off x="15214111" y="59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96844</xdr:rowOff>
    </xdr:from>
    <xdr:to>
      <xdr:col>21</xdr:col>
      <xdr:colOff>212725</xdr:colOff>
      <xdr:row>37</xdr:row>
      <xdr:rowOff>26994</xdr:rowOff>
    </xdr:to>
    <xdr:sp macro="" textlink="">
      <xdr:nvSpPr>
        <xdr:cNvPr id="547" name="円/楕円 546"/>
        <xdr:cNvSpPr/>
      </xdr:nvSpPr>
      <xdr:spPr>
        <a:xfrm>
          <a:off x="14541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18121</xdr:rowOff>
    </xdr:from>
    <xdr:ext cx="534377" cy="259045"/>
    <xdr:sp macro="" textlink="">
      <xdr:nvSpPr>
        <xdr:cNvPr id="548" name="テキスト ボックス 547"/>
        <xdr:cNvSpPr txBox="1"/>
      </xdr:nvSpPr>
      <xdr:spPr>
        <a:xfrm>
          <a:off x="14325111" y="63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126162</xdr:rowOff>
    </xdr:from>
    <xdr:to>
      <xdr:col>20</xdr:col>
      <xdr:colOff>9525</xdr:colOff>
      <xdr:row>37</xdr:row>
      <xdr:rowOff>56312</xdr:rowOff>
    </xdr:to>
    <xdr:sp macro="" textlink="">
      <xdr:nvSpPr>
        <xdr:cNvPr id="549" name="円/楕円 548"/>
        <xdr:cNvSpPr/>
      </xdr:nvSpPr>
      <xdr:spPr>
        <a:xfrm>
          <a:off x="13652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47439</xdr:rowOff>
    </xdr:from>
    <xdr:ext cx="534377" cy="259045"/>
    <xdr:sp macro="" textlink="">
      <xdr:nvSpPr>
        <xdr:cNvPr id="550" name="テキスト ボックス 549"/>
        <xdr:cNvSpPr txBox="1"/>
      </xdr:nvSpPr>
      <xdr:spPr>
        <a:xfrm>
          <a:off x="13436111" y="6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16510</xdr:rowOff>
    </xdr:from>
    <xdr:to>
      <xdr:col>18</xdr:col>
      <xdr:colOff>492125</xdr:colOff>
      <xdr:row>37</xdr:row>
      <xdr:rowOff>118110</xdr:rowOff>
    </xdr:to>
    <xdr:sp macro="" textlink="">
      <xdr:nvSpPr>
        <xdr:cNvPr id="551" name="円/楕円 550"/>
        <xdr:cNvSpPr/>
      </xdr:nvSpPr>
      <xdr:spPr>
        <a:xfrm>
          <a:off x="1276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109237</xdr:rowOff>
    </xdr:from>
    <xdr:ext cx="534377" cy="259045"/>
    <xdr:sp macro="" textlink="">
      <xdr:nvSpPr>
        <xdr:cNvPr id="552" name="テキスト ボックス 551"/>
        <xdr:cNvSpPr txBox="1"/>
      </xdr:nvSpPr>
      <xdr:spPr>
        <a:xfrm>
          <a:off x="12547111" y="64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136128</xdr:rowOff>
    </xdr:from>
    <xdr:to>
      <xdr:col>23</xdr:col>
      <xdr:colOff>517525</xdr:colOff>
      <xdr:row>58</xdr:row>
      <xdr:rowOff>104139</xdr:rowOff>
    </xdr:to>
    <xdr:cxnSp macro="">
      <xdr:nvCxnSpPr>
        <xdr:cNvPr id="586" name="直線コネクタ 585"/>
        <xdr:cNvCxnSpPr/>
      </xdr:nvCxnSpPr>
      <xdr:spPr>
        <a:xfrm flipV="1">
          <a:off x="15481300" y="9737328"/>
          <a:ext cx="838200" cy="3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105010</xdr:rowOff>
    </xdr:from>
    <xdr:to>
      <xdr:col>22</xdr:col>
      <xdr:colOff>365125</xdr:colOff>
      <xdr:row>58</xdr:row>
      <xdr:rowOff>104139</xdr:rowOff>
    </xdr:to>
    <xdr:cxnSp macro="">
      <xdr:nvCxnSpPr>
        <xdr:cNvPr id="589" name="直線コネクタ 588"/>
        <xdr:cNvCxnSpPr/>
      </xdr:nvCxnSpPr>
      <xdr:spPr>
        <a:xfrm>
          <a:off x="14592300" y="9877660"/>
          <a:ext cx="889000" cy="1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137643</xdr:rowOff>
    </xdr:from>
    <xdr:to>
      <xdr:col>21</xdr:col>
      <xdr:colOff>161925</xdr:colOff>
      <xdr:row>57</xdr:row>
      <xdr:rowOff>105010</xdr:rowOff>
    </xdr:to>
    <xdr:cxnSp macro="">
      <xdr:nvCxnSpPr>
        <xdr:cNvPr id="592" name="直線コネクタ 591"/>
        <xdr:cNvCxnSpPr/>
      </xdr:nvCxnSpPr>
      <xdr:spPr>
        <a:xfrm>
          <a:off x="13703300" y="9738843"/>
          <a:ext cx="8890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137643</xdr:rowOff>
    </xdr:from>
    <xdr:to>
      <xdr:col>19</xdr:col>
      <xdr:colOff>644525</xdr:colOff>
      <xdr:row>56</xdr:row>
      <xdr:rowOff>165832</xdr:rowOff>
    </xdr:to>
    <xdr:cxnSp macro="">
      <xdr:nvCxnSpPr>
        <xdr:cNvPr id="595" name="直線コネクタ 594"/>
        <xdr:cNvCxnSpPr/>
      </xdr:nvCxnSpPr>
      <xdr:spPr>
        <a:xfrm flipV="1">
          <a:off x="12814300" y="9738843"/>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85328</xdr:rowOff>
    </xdr:from>
    <xdr:to>
      <xdr:col>23</xdr:col>
      <xdr:colOff>568325</xdr:colOff>
      <xdr:row>57</xdr:row>
      <xdr:rowOff>15478</xdr:rowOff>
    </xdr:to>
    <xdr:sp macro="" textlink="">
      <xdr:nvSpPr>
        <xdr:cNvPr id="605" name="円/楕円 604"/>
        <xdr:cNvSpPr/>
      </xdr:nvSpPr>
      <xdr:spPr>
        <a:xfrm>
          <a:off x="16268700" y="96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108205</xdr:rowOff>
    </xdr:from>
    <xdr:ext cx="534377" cy="259045"/>
    <xdr:sp macro="" textlink="">
      <xdr:nvSpPr>
        <xdr:cNvPr id="606" name="教育費該当値テキスト"/>
        <xdr:cNvSpPr txBox="1"/>
      </xdr:nvSpPr>
      <xdr:spPr>
        <a:xfrm>
          <a:off x="16370300" y="95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53339</xdr:rowOff>
    </xdr:from>
    <xdr:to>
      <xdr:col>22</xdr:col>
      <xdr:colOff>415925</xdr:colOff>
      <xdr:row>58</xdr:row>
      <xdr:rowOff>154939</xdr:rowOff>
    </xdr:to>
    <xdr:sp macro="" textlink="">
      <xdr:nvSpPr>
        <xdr:cNvPr id="607" name="円/楕円 606"/>
        <xdr:cNvSpPr/>
      </xdr:nvSpPr>
      <xdr:spPr>
        <a:xfrm>
          <a:off x="15430500" y="9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146066</xdr:rowOff>
    </xdr:from>
    <xdr:ext cx="534377" cy="259045"/>
    <xdr:sp macro="" textlink="">
      <xdr:nvSpPr>
        <xdr:cNvPr id="608" name="テキスト ボックス 607"/>
        <xdr:cNvSpPr txBox="1"/>
      </xdr:nvSpPr>
      <xdr:spPr>
        <a:xfrm>
          <a:off x="15214111" y="100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54210</xdr:rowOff>
    </xdr:from>
    <xdr:to>
      <xdr:col>21</xdr:col>
      <xdr:colOff>212725</xdr:colOff>
      <xdr:row>57</xdr:row>
      <xdr:rowOff>155810</xdr:rowOff>
    </xdr:to>
    <xdr:sp macro="" textlink="">
      <xdr:nvSpPr>
        <xdr:cNvPr id="609" name="円/楕円 608"/>
        <xdr:cNvSpPr/>
      </xdr:nvSpPr>
      <xdr:spPr>
        <a:xfrm>
          <a:off x="14541500" y="98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146937</xdr:rowOff>
    </xdr:from>
    <xdr:ext cx="534377" cy="259045"/>
    <xdr:sp macro="" textlink="">
      <xdr:nvSpPr>
        <xdr:cNvPr id="610" name="テキスト ボックス 609"/>
        <xdr:cNvSpPr txBox="1"/>
      </xdr:nvSpPr>
      <xdr:spPr>
        <a:xfrm>
          <a:off x="14325111" y="99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86843</xdr:rowOff>
    </xdr:from>
    <xdr:to>
      <xdr:col>20</xdr:col>
      <xdr:colOff>9525</xdr:colOff>
      <xdr:row>57</xdr:row>
      <xdr:rowOff>16993</xdr:rowOff>
    </xdr:to>
    <xdr:sp macro="" textlink="">
      <xdr:nvSpPr>
        <xdr:cNvPr id="611" name="円/楕円 610"/>
        <xdr:cNvSpPr/>
      </xdr:nvSpPr>
      <xdr:spPr>
        <a:xfrm>
          <a:off x="13652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8120</xdr:rowOff>
    </xdr:from>
    <xdr:ext cx="534377" cy="259045"/>
    <xdr:sp macro="" textlink="">
      <xdr:nvSpPr>
        <xdr:cNvPr id="612" name="テキスト ボックス 611"/>
        <xdr:cNvSpPr txBox="1"/>
      </xdr:nvSpPr>
      <xdr:spPr>
        <a:xfrm>
          <a:off x="13436111"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115032</xdr:rowOff>
    </xdr:from>
    <xdr:to>
      <xdr:col>18</xdr:col>
      <xdr:colOff>492125</xdr:colOff>
      <xdr:row>57</xdr:row>
      <xdr:rowOff>45182</xdr:rowOff>
    </xdr:to>
    <xdr:sp macro="" textlink="">
      <xdr:nvSpPr>
        <xdr:cNvPr id="613" name="円/楕円 612"/>
        <xdr:cNvSpPr/>
      </xdr:nvSpPr>
      <xdr:spPr>
        <a:xfrm>
          <a:off x="12763500" y="97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36309</xdr:rowOff>
    </xdr:from>
    <xdr:ext cx="534377" cy="259045"/>
    <xdr:sp macro="" textlink="">
      <xdr:nvSpPr>
        <xdr:cNvPr id="614" name="テキスト ボックス 613"/>
        <xdr:cNvSpPr txBox="1"/>
      </xdr:nvSpPr>
      <xdr:spPr>
        <a:xfrm>
          <a:off x="12547111" y="98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41996</xdr:rowOff>
    </xdr:from>
    <xdr:to>
      <xdr:col>23</xdr:col>
      <xdr:colOff>517525</xdr:colOff>
      <xdr:row>79</xdr:row>
      <xdr:rowOff>44283</xdr:rowOff>
    </xdr:to>
    <xdr:cxnSp macro="">
      <xdr:nvCxnSpPr>
        <xdr:cNvPr id="643" name="直線コネクタ 642"/>
        <xdr:cNvCxnSpPr/>
      </xdr:nvCxnSpPr>
      <xdr:spPr>
        <a:xfrm>
          <a:off x="15481300" y="1358654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41356</xdr:rowOff>
    </xdr:from>
    <xdr:to>
      <xdr:col>22</xdr:col>
      <xdr:colOff>365125</xdr:colOff>
      <xdr:row>79</xdr:row>
      <xdr:rowOff>41996</xdr:rowOff>
    </xdr:to>
    <xdr:cxnSp macro="">
      <xdr:nvCxnSpPr>
        <xdr:cNvPr id="646" name="直線コネクタ 645"/>
        <xdr:cNvCxnSpPr/>
      </xdr:nvCxnSpPr>
      <xdr:spPr>
        <a:xfrm>
          <a:off x="14592300" y="1358590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41356</xdr:rowOff>
    </xdr:from>
    <xdr:to>
      <xdr:col>21</xdr:col>
      <xdr:colOff>161925</xdr:colOff>
      <xdr:row>79</xdr:row>
      <xdr:rowOff>41394</xdr:rowOff>
    </xdr:to>
    <xdr:cxnSp macro="">
      <xdr:nvCxnSpPr>
        <xdr:cNvPr id="649" name="直線コネクタ 648"/>
        <xdr:cNvCxnSpPr/>
      </xdr:nvCxnSpPr>
      <xdr:spPr>
        <a:xfrm flipV="1">
          <a:off x="13703300" y="1358590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28790</xdr:rowOff>
    </xdr:from>
    <xdr:to>
      <xdr:col>19</xdr:col>
      <xdr:colOff>644525</xdr:colOff>
      <xdr:row>79</xdr:row>
      <xdr:rowOff>41394</xdr:rowOff>
    </xdr:to>
    <xdr:cxnSp macro="">
      <xdr:nvCxnSpPr>
        <xdr:cNvPr id="652" name="直線コネクタ 651"/>
        <xdr:cNvCxnSpPr/>
      </xdr:nvCxnSpPr>
      <xdr:spPr>
        <a:xfrm>
          <a:off x="12814300" y="13573340"/>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164933</xdr:rowOff>
    </xdr:from>
    <xdr:to>
      <xdr:col>23</xdr:col>
      <xdr:colOff>568325</xdr:colOff>
      <xdr:row>79</xdr:row>
      <xdr:rowOff>95083</xdr:rowOff>
    </xdr:to>
    <xdr:sp macro="" textlink="">
      <xdr:nvSpPr>
        <xdr:cNvPr id="662" name="円/楕円 661"/>
        <xdr:cNvSpPr/>
      </xdr:nvSpPr>
      <xdr:spPr>
        <a:xfrm>
          <a:off x="162687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13932" cy="259045"/>
    <xdr:sp macro="" textlink="">
      <xdr:nvSpPr>
        <xdr:cNvPr id="663" name="災害復旧費該当値テキスト"/>
        <xdr:cNvSpPr txBox="1"/>
      </xdr:nvSpPr>
      <xdr:spPr>
        <a:xfrm>
          <a:off x="16370300" y="1350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162646</xdr:rowOff>
    </xdr:from>
    <xdr:to>
      <xdr:col>22</xdr:col>
      <xdr:colOff>415925</xdr:colOff>
      <xdr:row>79</xdr:row>
      <xdr:rowOff>92796</xdr:rowOff>
    </xdr:to>
    <xdr:sp macro="" textlink="">
      <xdr:nvSpPr>
        <xdr:cNvPr id="664" name="円/楕円 663"/>
        <xdr:cNvSpPr/>
      </xdr:nvSpPr>
      <xdr:spPr>
        <a:xfrm>
          <a:off x="15430500" y="135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83923</xdr:rowOff>
    </xdr:from>
    <xdr:ext cx="378565" cy="259045"/>
    <xdr:sp macro="" textlink="">
      <xdr:nvSpPr>
        <xdr:cNvPr id="665" name="テキスト ボックス 664"/>
        <xdr:cNvSpPr txBox="1"/>
      </xdr:nvSpPr>
      <xdr:spPr>
        <a:xfrm>
          <a:off x="15292017" y="1362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162006</xdr:rowOff>
    </xdr:from>
    <xdr:to>
      <xdr:col>21</xdr:col>
      <xdr:colOff>212725</xdr:colOff>
      <xdr:row>79</xdr:row>
      <xdr:rowOff>92156</xdr:rowOff>
    </xdr:to>
    <xdr:sp macro="" textlink="">
      <xdr:nvSpPr>
        <xdr:cNvPr id="666" name="円/楕円 665"/>
        <xdr:cNvSpPr/>
      </xdr:nvSpPr>
      <xdr:spPr>
        <a:xfrm>
          <a:off x="14541500" y="135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83283</xdr:rowOff>
    </xdr:from>
    <xdr:ext cx="378565" cy="259045"/>
    <xdr:sp macro="" textlink="">
      <xdr:nvSpPr>
        <xdr:cNvPr id="667" name="テキスト ボックス 666"/>
        <xdr:cNvSpPr txBox="1"/>
      </xdr:nvSpPr>
      <xdr:spPr>
        <a:xfrm>
          <a:off x="14403017" y="1362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162044</xdr:rowOff>
    </xdr:from>
    <xdr:to>
      <xdr:col>20</xdr:col>
      <xdr:colOff>9525</xdr:colOff>
      <xdr:row>79</xdr:row>
      <xdr:rowOff>92194</xdr:rowOff>
    </xdr:to>
    <xdr:sp macro="" textlink="">
      <xdr:nvSpPr>
        <xdr:cNvPr id="668" name="円/楕円 667"/>
        <xdr:cNvSpPr/>
      </xdr:nvSpPr>
      <xdr:spPr>
        <a:xfrm>
          <a:off x="13652500" y="135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83321</xdr:rowOff>
    </xdr:from>
    <xdr:ext cx="378565" cy="259045"/>
    <xdr:sp macro="" textlink="">
      <xdr:nvSpPr>
        <xdr:cNvPr id="669" name="テキスト ボックス 668"/>
        <xdr:cNvSpPr txBox="1"/>
      </xdr:nvSpPr>
      <xdr:spPr>
        <a:xfrm>
          <a:off x="13514017" y="1362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149440</xdr:rowOff>
    </xdr:from>
    <xdr:to>
      <xdr:col>18</xdr:col>
      <xdr:colOff>492125</xdr:colOff>
      <xdr:row>79</xdr:row>
      <xdr:rowOff>79590</xdr:rowOff>
    </xdr:to>
    <xdr:sp macro="" textlink="">
      <xdr:nvSpPr>
        <xdr:cNvPr id="670" name="円/楕円 669"/>
        <xdr:cNvSpPr/>
      </xdr:nvSpPr>
      <xdr:spPr>
        <a:xfrm>
          <a:off x="12763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70717</xdr:rowOff>
    </xdr:from>
    <xdr:ext cx="469744" cy="259045"/>
    <xdr:sp macro="" textlink="">
      <xdr:nvSpPr>
        <xdr:cNvPr id="671" name="テキスト ボックス 670"/>
        <xdr:cNvSpPr txBox="1"/>
      </xdr:nvSpPr>
      <xdr:spPr>
        <a:xfrm>
          <a:off x="12579427" y="136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80471</xdr:rowOff>
    </xdr:from>
    <xdr:to>
      <xdr:col>23</xdr:col>
      <xdr:colOff>517525</xdr:colOff>
      <xdr:row>97</xdr:row>
      <xdr:rowOff>88254</xdr:rowOff>
    </xdr:to>
    <xdr:cxnSp macro="">
      <xdr:nvCxnSpPr>
        <xdr:cNvPr id="702" name="直線コネクタ 701"/>
        <xdr:cNvCxnSpPr/>
      </xdr:nvCxnSpPr>
      <xdr:spPr>
        <a:xfrm flipV="1">
          <a:off x="15481300" y="16711121"/>
          <a:ext cx="8382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86610</xdr:rowOff>
    </xdr:from>
    <xdr:to>
      <xdr:col>22</xdr:col>
      <xdr:colOff>365125</xdr:colOff>
      <xdr:row>97</xdr:row>
      <xdr:rowOff>88254</xdr:rowOff>
    </xdr:to>
    <xdr:cxnSp macro="">
      <xdr:nvCxnSpPr>
        <xdr:cNvPr id="705" name="直線コネクタ 704"/>
        <xdr:cNvCxnSpPr/>
      </xdr:nvCxnSpPr>
      <xdr:spPr>
        <a:xfrm>
          <a:off x="14592300" y="1671726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86610</xdr:rowOff>
    </xdr:from>
    <xdr:to>
      <xdr:col>21</xdr:col>
      <xdr:colOff>161925</xdr:colOff>
      <xdr:row>97</xdr:row>
      <xdr:rowOff>92597</xdr:rowOff>
    </xdr:to>
    <xdr:cxnSp macro="">
      <xdr:nvCxnSpPr>
        <xdr:cNvPr id="708" name="直線コネクタ 707"/>
        <xdr:cNvCxnSpPr/>
      </xdr:nvCxnSpPr>
      <xdr:spPr>
        <a:xfrm flipV="1">
          <a:off x="13703300" y="16717260"/>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88798</xdr:rowOff>
    </xdr:from>
    <xdr:to>
      <xdr:col>19</xdr:col>
      <xdr:colOff>644525</xdr:colOff>
      <xdr:row>97</xdr:row>
      <xdr:rowOff>92597</xdr:rowOff>
    </xdr:to>
    <xdr:cxnSp macro="">
      <xdr:nvCxnSpPr>
        <xdr:cNvPr id="711" name="直線コネクタ 710"/>
        <xdr:cNvCxnSpPr/>
      </xdr:nvCxnSpPr>
      <xdr:spPr>
        <a:xfrm>
          <a:off x="12814300" y="16719448"/>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29671</xdr:rowOff>
    </xdr:from>
    <xdr:to>
      <xdr:col>23</xdr:col>
      <xdr:colOff>568325</xdr:colOff>
      <xdr:row>97</xdr:row>
      <xdr:rowOff>131271</xdr:rowOff>
    </xdr:to>
    <xdr:sp macro="" textlink="">
      <xdr:nvSpPr>
        <xdr:cNvPr id="721" name="円/楕円 720"/>
        <xdr:cNvSpPr/>
      </xdr:nvSpPr>
      <xdr:spPr>
        <a:xfrm>
          <a:off x="16268700" y="166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8098</xdr:rowOff>
    </xdr:from>
    <xdr:ext cx="534377" cy="259045"/>
    <xdr:sp macro="" textlink="">
      <xdr:nvSpPr>
        <xdr:cNvPr id="722" name="公債費該当値テキスト"/>
        <xdr:cNvSpPr txBox="1"/>
      </xdr:nvSpPr>
      <xdr:spPr>
        <a:xfrm>
          <a:off x="16370300" y="166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37454</xdr:rowOff>
    </xdr:from>
    <xdr:to>
      <xdr:col>22</xdr:col>
      <xdr:colOff>415925</xdr:colOff>
      <xdr:row>97</xdr:row>
      <xdr:rowOff>139054</xdr:rowOff>
    </xdr:to>
    <xdr:sp macro="" textlink="">
      <xdr:nvSpPr>
        <xdr:cNvPr id="723" name="円/楕円 722"/>
        <xdr:cNvSpPr/>
      </xdr:nvSpPr>
      <xdr:spPr>
        <a:xfrm>
          <a:off x="15430500" y="166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130181</xdr:rowOff>
    </xdr:from>
    <xdr:ext cx="534377" cy="259045"/>
    <xdr:sp macro="" textlink="">
      <xdr:nvSpPr>
        <xdr:cNvPr id="724" name="テキスト ボックス 723"/>
        <xdr:cNvSpPr txBox="1"/>
      </xdr:nvSpPr>
      <xdr:spPr>
        <a:xfrm>
          <a:off x="15214111" y="167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35810</xdr:rowOff>
    </xdr:from>
    <xdr:to>
      <xdr:col>21</xdr:col>
      <xdr:colOff>212725</xdr:colOff>
      <xdr:row>97</xdr:row>
      <xdr:rowOff>137410</xdr:rowOff>
    </xdr:to>
    <xdr:sp macro="" textlink="">
      <xdr:nvSpPr>
        <xdr:cNvPr id="725" name="円/楕円 724"/>
        <xdr:cNvSpPr/>
      </xdr:nvSpPr>
      <xdr:spPr>
        <a:xfrm>
          <a:off x="14541500" y="166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128537</xdr:rowOff>
    </xdr:from>
    <xdr:ext cx="534377" cy="259045"/>
    <xdr:sp macro="" textlink="">
      <xdr:nvSpPr>
        <xdr:cNvPr id="726" name="テキスト ボックス 725"/>
        <xdr:cNvSpPr txBox="1"/>
      </xdr:nvSpPr>
      <xdr:spPr>
        <a:xfrm>
          <a:off x="14325111" y="167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41797</xdr:rowOff>
    </xdr:from>
    <xdr:to>
      <xdr:col>20</xdr:col>
      <xdr:colOff>9525</xdr:colOff>
      <xdr:row>97</xdr:row>
      <xdr:rowOff>143397</xdr:rowOff>
    </xdr:to>
    <xdr:sp macro="" textlink="">
      <xdr:nvSpPr>
        <xdr:cNvPr id="727" name="円/楕円 726"/>
        <xdr:cNvSpPr/>
      </xdr:nvSpPr>
      <xdr:spPr>
        <a:xfrm>
          <a:off x="13652500" y="1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134524</xdr:rowOff>
    </xdr:from>
    <xdr:ext cx="534377" cy="259045"/>
    <xdr:sp macro="" textlink="">
      <xdr:nvSpPr>
        <xdr:cNvPr id="728" name="テキスト ボックス 727"/>
        <xdr:cNvSpPr txBox="1"/>
      </xdr:nvSpPr>
      <xdr:spPr>
        <a:xfrm>
          <a:off x="13436111" y="167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37998</xdr:rowOff>
    </xdr:from>
    <xdr:to>
      <xdr:col>18</xdr:col>
      <xdr:colOff>492125</xdr:colOff>
      <xdr:row>97</xdr:row>
      <xdr:rowOff>139598</xdr:rowOff>
    </xdr:to>
    <xdr:sp macro="" textlink="">
      <xdr:nvSpPr>
        <xdr:cNvPr id="729" name="円/楕円 728"/>
        <xdr:cNvSpPr/>
      </xdr:nvSpPr>
      <xdr:spPr>
        <a:xfrm>
          <a:off x="12763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130725</xdr:rowOff>
    </xdr:from>
    <xdr:ext cx="534377" cy="259045"/>
    <xdr:sp macro="" textlink="">
      <xdr:nvSpPr>
        <xdr:cNvPr id="730" name="テキスト ボックス 729"/>
        <xdr:cNvSpPr txBox="1"/>
      </xdr:nvSpPr>
      <xdr:spPr>
        <a:xfrm>
          <a:off x="12547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20193</xdr:rowOff>
    </xdr:from>
    <xdr:to>
      <xdr:col>32</xdr:col>
      <xdr:colOff>187325</xdr:colOff>
      <xdr:row>39</xdr:row>
      <xdr:rowOff>44450</xdr:rowOff>
    </xdr:to>
    <xdr:cxnSp macro="">
      <xdr:nvCxnSpPr>
        <xdr:cNvPr id="759" name="直線コネクタ 758"/>
        <xdr:cNvCxnSpPr/>
      </xdr:nvCxnSpPr>
      <xdr:spPr>
        <a:xfrm flipV="1">
          <a:off x="21323300" y="6706743"/>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140843</xdr:rowOff>
    </xdr:from>
    <xdr:to>
      <xdr:col>32</xdr:col>
      <xdr:colOff>238125</xdr:colOff>
      <xdr:row>39</xdr:row>
      <xdr:rowOff>70993</xdr:rowOff>
    </xdr:to>
    <xdr:sp macro="" textlink="">
      <xdr:nvSpPr>
        <xdr:cNvPr id="778" name="円/楕円 777"/>
        <xdr:cNvSpPr/>
      </xdr:nvSpPr>
      <xdr:spPr>
        <a:xfrm>
          <a:off x="22110700" y="66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378565" cy="259045"/>
    <xdr:sp macro="" textlink="">
      <xdr:nvSpPr>
        <xdr:cNvPr id="779" name="諸支出金該当値テキスト"/>
        <xdr:cNvSpPr txBox="1"/>
      </xdr:nvSpPr>
      <xdr:spPr>
        <a:xfrm>
          <a:off x="22212300" y="66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131,494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円となっている。これは、民生費のうち社会福祉行政に要する経費である社会福祉費が臨時福祉給付金により増嵩していることが要因となっている。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24,921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円となっており、類似団体平均を上回っている。これは、強い農業づくり交付金事業による補助費が増えたことが要因である。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円となっており、前年度決算と比較するとほぼ半減しているが、これは前年度に消費喚起プレミアム商品券発行事業等があったことが要因である。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56,250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円となっており、類似団体平均を上回っている。これは、小中一貫教育校建設事業によるものである。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需用費等の歳出額抑制に努力した結果、実質収支額と実質単年度収支が改善している。平成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年度は土地開発公社への資金貸付によるものであり単年度収支が減少したため、実質単年度収支がマイナスとなった。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財政調整基金については、合併算定替えの終了に伴う普通交付税の減に備え、平成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年度以降、行財政改革の推進による着実な積立により増加している。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近年黒字額はほぼ横ばいであり、全庁的に需要費等の歳出額抑制に努力した結果、一般会計の収支が改善し黒字額が増加しているが、平成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年度は、土地開発公社への資金貸付により黒字額が減少している。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しかし、黒字額が減少傾向の他会計もあるため、今後も赤字額を出さないよう改善に努めていく。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18921353</v>
      </c>
      <c r="BO4" s="411"/>
      <c r="BP4" s="411"/>
      <c r="BQ4" s="411"/>
      <c r="BR4" s="411"/>
      <c r="BS4" s="411"/>
      <c r="BT4" s="411"/>
      <c r="BU4" s="412"/>
      <c r="BV4" s="410">
        <v>18939860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13.3</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17191374</v>
      </c>
      <c r="BO5" s="416"/>
      <c r="BP5" s="416"/>
      <c r="BQ5" s="416"/>
      <c r="BR5" s="416"/>
      <c r="BS5" s="416"/>
      <c r="BT5" s="416"/>
      <c r="BU5" s="417"/>
      <c r="BV5" s="415">
        <v>17436355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87</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1729979</v>
      </c>
      <c r="BO6" s="416"/>
      <c r="BP6" s="416"/>
      <c r="BQ6" s="416"/>
      <c r="BR6" s="416"/>
      <c r="BS6" s="416"/>
      <c r="BT6" s="416"/>
      <c r="BU6" s="417"/>
      <c r="BV6" s="415">
        <v>1503505</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169630</v>
      </c>
      <c r="BO7" s="416"/>
      <c r="BP7" s="416"/>
      <c r="BQ7" s="416"/>
      <c r="BR7" s="416"/>
      <c r="BS7" s="416"/>
      <c r="BT7" s="416"/>
      <c r="BU7" s="417"/>
      <c r="BV7" s="415">
        <v>185418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11734505</v>
      </c>
      <c r="CU7" s="416"/>
      <c r="CV7" s="416"/>
      <c r="CW7" s="416"/>
      <c r="CX7" s="416"/>
      <c r="CY7" s="416"/>
      <c r="CZ7" s="416"/>
      <c r="DA7" s="417"/>
      <c r="DB7" s="415">
        <v>12045916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1560349</v>
      </c>
      <c r="BO8" s="416"/>
      <c r="BP8" s="416"/>
      <c r="BQ8" s="416"/>
      <c r="BR8" s="416"/>
      <c r="BS8" s="416"/>
      <c r="BT8" s="416"/>
      <c r="BU8" s="417"/>
      <c r="BV8" s="415">
        <v>1318087</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c r="A9" s="140"/>
      <c r="B9" s="550" t="s">
        <v>94</v>
      </c>
      <c r="C9" s="551"/>
      <c r="D9" s="551"/>
      <c r="E9" s="551"/>
      <c r="F9" s="551"/>
      <c r="G9" s="551"/>
      <c r="H9" s="551"/>
      <c r="I9" s="551"/>
      <c r="J9" s="551"/>
      <c r="K9" s="478"/>
      <c r="L9" s="552" t="s">
        <v>95</v>
      </c>
      <c r="M9" s="553"/>
      <c r="N9" s="553"/>
      <c r="O9" s="553"/>
      <c r="P9" s="553"/>
      <c r="Q9" s="554"/>
      <c r="R9" s="555">
        <v>42632</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77</v>
      </c>
      <c r="AV9" s="473"/>
      <c r="AW9" s="473"/>
      <c r="AX9" s="473"/>
      <c r="AY9" s="395" t="s">
        <v>98</v>
      </c>
      <c r="AZ9" s="396"/>
      <c r="BA9" s="396"/>
      <c r="BB9" s="396"/>
      <c r="BC9" s="396"/>
      <c r="BD9" s="396"/>
      <c r="BE9" s="396"/>
      <c r="BF9" s="396"/>
      <c r="BG9" s="396"/>
      <c r="BH9" s="396"/>
      <c r="BI9" s="396"/>
      <c r="BJ9" s="396"/>
      <c r="BK9" s="396"/>
      <c r="BL9" s="396"/>
      <c r="BM9" s="397"/>
      <c r="BN9" s="415">
        <v>242262</v>
      </c>
      <c r="BO9" s="416"/>
      <c r="BP9" s="416"/>
      <c r="BQ9" s="416"/>
      <c r="BR9" s="416"/>
      <c r="BS9" s="416"/>
      <c r="BT9" s="416"/>
      <c r="BU9" s="417"/>
      <c r="BV9" s="415">
        <v>-710676</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100</v>
      </c>
      <c r="M10" s="389"/>
      <c r="N10" s="389"/>
      <c r="O10" s="389"/>
      <c r="P10" s="389"/>
      <c r="Q10" s="390"/>
      <c r="R10" s="391">
        <v>45673</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15476</v>
      </c>
      <c r="BO10" s="416"/>
      <c r="BP10" s="416"/>
      <c r="BQ10" s="416"/>
      <c r="BR10" s="416"/>
      <c r="BS10" s="416"/>
      <c r="BT10" s="416"/>
      <c r="BU10" s="417"/>
      <c r="BV10" s="415">
        <v>528729</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77</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c r="A12" s="140"/>
      <c r="B12" s="527" t="s">
        <v>111</v>
      </c>
      <c r="C12" s="528"/>
      <c r="D12" s="528"/>
      <c r="E12" s="528"/>
      <c r="F12" s="528"/>
      <c r="G12" s="528"/>
      <c r="H12" s="528"/>
      <c r="I12" s="528"/>
      <c r="J12" s="528"/>
      <c r="K12" s="529"/>
      <c r="L12" s="536" t="s">
        <v>112</v>
      </c>
      <c r="M12" s="537"/>
      <c r="N12" s="537"/>
      <c r="O12" s="537"/>
      <c r="P12" s="537"/>
      <c r="Q12" s="538"/>
      <c r="R12" s="539">
        <v>43643</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t="s">
        <v>118</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120</v>
      </c>
      <c r="N13" s="514"/>
      <c r="O13" s="514"/>
      <c r="P13" s="514"/>
      <c r="Q13" s="515"/>
      <c r="R13" s="516">
        <v>43359</v>
      </c>
      <c r="S13" s="517"/>
      <c r="T13" s="517"/>
      <c r="U13" s="517"/>
      <c r="V13" s="518"/>
      <c r="W13" s="504" t="s">
        <v>121</v>
      </c>
      <c r="X13" s="428"/>
      <c r="Y13" s="428"/>
      <c r="Z13" s="428"/>
      <c r="AA13" s="428"/>
      <c r="AB13" s="429"/>
      <c r="AC13" s="391">
        <v>1516</v>
      </c>
      <c r="AD13" s="392"/>
      <c r="AE13" s="392"/>
      <c r="AF13" s="392"/>
      <c r="AG13" s="393"/>
      <c r="AH13" s="391">
        <v>1639</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257738</v>
      </c>
      <c r="BO13" s="416"/>
      <c r="BP13" s="416"/>
      <c r="BQ13" s="416"/>
      <c r="BR13" s="416"/>
      <c r="BS13" s="416"/>
      <c r="BT13" s="416"/>
      <c r="BU13" s="417"/>
      <c r="BV13" s="415">
        <v>-181947</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126</v>
      </c>
      <c r="M14" s="545"/>
      <c r="N14" s="545"/>
      <c r="O14" s="545"/>
      <c r="P14" s="545"/>
      <c r="Q14" s="546"/>
      <c r="R14" s="516">
        <v>44312</v>
      </c>
      <c r="S14" s="517"/>
      <c r="T14" s="517"/>
      <c r="U14" s="517"/>
      <c r="V14" s="518"/>
      <c r="W14" s="519"/>
      <c r="X14" s="431"/>
      <c r="Y14" s="431"/>
      <c r="Z14" s="431"/>
      <c r="AA14" s="431"/>
      <c r="AB14" s="432"/>
      <c r="AC14" s="509">
        <v>7.3</v>
      </c>
      <c r="AD14" s="510"/>
      <c r="AE14" s="510"/>
      <c r="AF14" s="510"/>
      <c r="AG14" s="511"/>
      <c r="AH14" s="509">
        <v>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60.3</v>
      </c>
      <c r="CU14" s="488"/>
      <c r="CV14" s="488"/>
      <c r="CW14" s="488"/>
      <c r="CX14" s="488"/>
      <c r="CY14" s="488"/>
      <c r="CZ14" s="488"/>
      <c r="DA14" s="489"/>
      <c r="DB14" s="520">
        <v>79.3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120</v>
      </c>
      <c r="N15" s="514"/>
      <c r="O15" s="514"/>
      <c r="P15" s="514"/>
      <c r="Q15" s="515"/>
      <c r="R15" s="516">
        <v>44047</v>
      </c>
      <c r="S15" s="517"/>
      <c r="T15" s="517"/>
      <c r="U15" s="517"/>
      <c r="V15" s="518"/>
      <c r="W15" s="504" t="s">
        <v>128</v>
      </c>
      <c r="X15" s="428"/>
      <c r="Y15" s="428"/>
      <c r="Z15" s="428"/>
      <c r="AA15" s="428"/>
      <c r="AB15" s="429"/>
      <c r="AC15" s="391">
        <v>7620</v>
      </c>
      <c r="AD15" s="392"/>
      <c r="AE15" s="392"/>
      <c r="AF15" s="392"/>
      <c r="AG15" s="393"/>
      <c r="AH15" s="391">
        <v>7988</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4592065</v>
      </c>
      <c r="BO15" s="411"/>
      <c r="BP15" s="411"/>
      <c r="BQ15" s="411"/>
      <c r="BR15" s="411"/>
      <c r="BS15" s="411"/>
      <c r="BT15" s="411"/>
      <c r="BU15" s="412"/>
      <c r="BV15" s="410">
        <v>4516115</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36.700000000000003</v>
      </c>
      <c r="AD16" s="510"/>
      <c r="AE16" s="510"/>
      <c r="AF16" s="510"/>
      <c r="AG16" s="511"/>
      <c r="AH16" s="509">
        <v>37.5</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9422469</v>
      </c>
      <c r="BO16" s="416"/>
      <c r="BP16" s="416"/>
      <c r="BQ16" s="416"/>
      <c r="BR16" s="416"/>
      <c r="BS16" s="416"/>
      <c r="BT16" s="416"/>
      <c r="BU16" s="417"/>
      <c r="BV16" s="415">
        <v>9258271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11600</v>
      </c>
      <c r="AD17" s="392"/>
      <c r="AE17" s="392"/>
      <c r="AF17" s="392"/>
      <c r="AG17" s="393"/>
      <c r="AH17" s="391">
        <v>11663</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5779193</v>
      </c>
      <c r="BO17" s="416"/>
      <c r="BP17" s="416"/>
      <c r="BQ17" s="416"/>
      <c r="BR17" s="416"/>
      <c r="BS17" s="416"/>
      <c r="BT17" s="416"/>
      <c r="BU17" s="417"/>
      <c r="BV17" s="415">
        <v>5679348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180.06</v>
      </c>
      <c r="M18" s="480"/>
      <c r="N18" s="480"/>
      <c r="O18" s="480"/>
      <c r="P18" s="480"/>
      <c r="Q18" s="480"/>
      <c r="R18" s="481"/>
      <c r="S18" s="481"/>
      <c r="T18" s="481"/>
      <c r="U18" s="481"/>
      <c r="V18" s="482"/>
      <c r="W18" s="496"/>
      <c r="X18" s="497"/>
      <c r="Y18" s="497"/>
      <c r="Z18" s="497"/>
      <c r="AA18" s="497"/>
      <c r="AB18" s="505"/>
      <c r="AC18" s="379">
        <v>55.9</v>
      </c>
      <c r="AD18" s="380"/>
      <c r="AE18" s="380"/>
      <c r="AF18" s="380"/>
      <c r="AG18" s="483"/>
      <c r="AH18" s="379">
        <v>54.8</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10196992</v>
      </c>
      <c r="BO18" s="416"/>
      <c r="BP18" s="416"/>
      <c r="BQ18" s="416"/>
      <c r="BR18" s="416"/>
      <c r="BS18" s="416"/>
      <c r="BT18" s="416"/>
      <c r="BU18" s="417"/>
      <c r="BV18" s="415">
        <v>10242402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13789927</v>
      </c>
      <c r="BO19" s="416"/>
      <c r="BP19" s="416"/>
      <c r="BQ19" s="416"/>
      <c r="BR19" s="416"/>
      <c r="BS19" s="416"/>
      <c r="BT19" s="416"/>
      <c r="BU19" s="417"/>
      <c r="BV19" s="415">
        <v>15022882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13585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16052189</v>
      </c>
      <c r="BO23" s="416"/>
      <c r="BP23" s="416"/>
      <c r="BQ23" s="416"/>
      <c r="BR23" s="416"/>
      <c r="BS23" s="416"/>
      <c r="BT23" s="416"/>
      <c r="BU23" s="417"/>
      <c r="BV23" s="415">
        <v>15735762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8340</v>
      </c>
      <c r="R24" s="392"/>
      <c r="S24" s="392"/>
      <c r="T24" s="392"/>
      <c r="U24" s="392"/>
      <c r="V24" s="393"/>
      <c r="W24" s="457"/>
      <c r="X24" s="448"/>
      <c r="Y24" s="449"/>
      <c r="Z24" s="388" t="s">
        <v>152</v>
      </c>
      <c r="AA24" s="389"/>
      <c r="AB24" s="389"/>
      <c r="AC24" s="389"/>
      <c r="AD24" s="389"/>
      <c r="AE24" s="389"/>
      <c r="AF24" s="389"/>
      <c r="AG24" s="390"/>
      <c r="AH24" s="391">
        <v>332</v>
      </c>
      <c r="AI24" s="392"/>
      <c r="AJ24" s="392"/>
      <c r="AK24" s="392"/>
      <c r="AL24" s="393"/>
      <c r="AM24" s="391">
        <v>965456</v>
      </c>
      <c r="AN24" s="392"/>
      <c r="AO24" s="392"/>
      <c r="AP24" s="392"/>
      <c r="AQ24" s="392"/>
      <c r="AR24" s="393"/>
      <c r="AS24" s="391">
        <v>2908</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11175740</v>
      </c>
      <c r="BO24" s="416"/>
      <c r="BP24" s="416"/>
      <c r="BQ24" s="416"/>
      <c r="BR24" s="416"/>
      <c r="BS24" s="416"/>
      <c r="BT24" s="416"/>
      <c r="BU24" s="417"/>
      <c r="BV24" s="415">
        <v>11453293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6440</v>
      </c>
      <c r="R25" s="392"/>
      <c r="S25" s="392"/>
      <c r="T25" s="392"/>
      <c r="U25" s="392"/>
      <c r="V25" s="393"/>
      <c r="W25" s="457"/>
      <c r="X25" s="448"/>
      <c r="Y25" s="449"/>
      <c r="Z25" s="388" t="s">
        <v>155</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1267475</v>
      </c>
      <c r="BO25" s="411"/>
      <c r="BP25" s="411"/>
      <c r="BQ25" s="411"/>
      <c r="BR25" s="411"/>
      <c r="BS25" s="411"/>
      <c r="BT25" s="411"/>
      <c r="BU25" s="412"/>
      <c r="BV25" s="410">
        <v>949988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5800</v>
      </c>
      <c r="R26" s="392"/>
      <c r="S26" s="392"/>
      <c r="T26" s="392"/>
      <c r="U26" s="392"/>
      <c r="V26" s="393"/>
      <c r="W26" s="457"/>
      <c r="X26" s="448"/>
      <c r="Y26" s="449"/>
      <c r="Z26" s="388" t="s">
        <v>158</v>
      </c>
      <c r="AA26" s="470"/>
      <c r="AB26" s="470"/>
      <c r="AC26" s="470"/>
      <c r="AD26" s="470"/>
      <c r="AE26" s="470"/>
      <c r="AF26" s="470"/>
      <c r="AG26" s="471"/>
      <c r="AH26" s="391">
        <v>12</v>
      </c>
      <c r="AI26" s="392"/>
      <c r="AJ26" s="392"/>
      <c r="AK26" s="392"/>
      <c r="AL26" s="393"/>
      <c r="AM26" s="391">
        <v>34560</v>
      </c>
      <c r="AN26" s="392"/>
      <c r="AO26" s="392"/>
      <c r="AP26" s="392"/>
      <c r="AQ26" s="392"/>
      <c r="AR26" s="393"/>
      <c r="AS26" s="391">
        <v>2880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3340</v>
      </c>
      <c r="R27" s="392"/>
      <c r="S27" s="392"/>
      <c r="T27" s="392"/>
      <c r="U27" s="392"/>
      <c r="V27" s="393"/>
      <c r="W27" s="457"/>
      <c r="X27" s="448"/>
      <c r="Y27" s="449"/>
      <c r="Z27" s="388" t="s">
        <v>161</v>
      </c>
      <c r="AA27" s="389"/>
      <c r="AB27" s="389"/>
      <c r="AC27" s="389"/>
      <c r="AD27" s="389"/>
      <c r="AE27" s="389"/>
      <c r="AF27" s="389"/>
      <c r="AG27" s="390"/>
      <c r="AH27" s="391">
        <v>4</v>
      </c>
      <c r="AI27" s="392"/>
      <c r="AJ27" s="392"/>
      <c r="AK27" s="392"/>
      <c r="AL27" s="393"/>
      <c r="AM27" s="391">
        <v>13180</v>
      </c>
      <c r="AN27" s="392"/>
      <c r="AO27" s="392"/>
      <c r="AP27" s="392"/>
      <c r="AQ27" s="392"/>
      <c r="AR27" s="393"/>
      <c r="AS27" s="391">
        <v>3295</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263656</v>
      </c>
      <c r="BO27" s="419"/>
      <c r="BP27" s="419"/>
      <c r="BQ27" s="419"/>
      <c r="BR27" s="419"/>
      <c r="BS27" s="419"/>
      <c r="BT27" s="419"/>
      <c r="BU27" s="420"/>
      <c r="BV27" s="418">
        <v>263219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3060</v>
      </c>
      <c r="R28" s="392"/>
      <c r="S28" s="392"/>
      <c r="T28" s="392"/>
      <c r="U28" s="392"/>
      <c r="V28" s="393"/>
      <c r="W28" s="457"/>
      <c r="X28" s="448"/>
      <c r="Y28" s="449"/>
      <c r="Z28" s="388" t="s">
        <v>164</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3544297</v>
      </c>
      <c r="BO28" s="411"/>
      <c r="BP28" s="411"/>
      <c r="BQ28" s="411"/>
      <c r="BR28" s="411"/>
      <c r="BS28" s="411"/>
      <c r="BT28" s="411"/>
      <c r="BU28" s="412"/>
      <c r="BV28" s="410">
        <v>3528821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16</v>
      </c>
      <c r="M29" s="392"/>
      <c r="N29" s="392"/>
      <c r="O29" s="392"/>
      <c r="P29" s="393"/>
      <c r="Q29" s="391">
        <v>2930</v>
      </c>
      <c r="R29" s="392"/>
      <c r="S29" s="392"/>
      <c r="T29" s="392"/>
      <c r="U29" s="392"/>
      <c r="V29" s="393"/>
      <c r="W29" s="458"/>
      <c r="X29" s="459"/>
      <c r="Y29" s="460"/>
      <c r="Z29" s="388" t="s">
        <v>168</v>
      </c>
      <c r="AA29" s="389"/>
      <c r="AB29" s="389"/>
      <c r="AC29" s="389"/>
      <c r="AD29" s="389"/>
      <c r="AE29" s="389"/>
      <c r="AF29" s="389"/>
      <c r="AG29" s="390"/>
      <c r="AH29" s="391">
        <v>336</v>
      </c>
      <c r="AI29" s="392"/>
      <c r="AJ29" s="392"/>
      <c r="AK29" s="392"/>
      <c r="AL29" s="393"/>
      <c r="AM29" s="391">
        <v>978636</v>
      </c>
      <c r="AN29" s="392"/>
      <c r="AO29" s="392"/>
      <c r="AP29" s="392"/>
      <c r="AQ29" s="392"/>
      <c r="AR29" s="393"/>
      <c r="AS29" s="391">
        <v>2913</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557600</v>
      </c>
      <c r="BO29" s="416"/>
      <c r="BP29" s="416"/>
      <c r="BQ29" s="416"/>
      <c r="BR29" s="416"/>
      <c r="BS29" s="416"/>
      <c r="BT29" s="416"/>
      <c r="BU29" s="417"/>
      <c r="BV29" s="415">
        <v>556588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95.5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1774914</v>
      </c>
      <c r="BO30" s="419"/>
      <c r="BP30" s="419"/>
      <c r="BQ30" s="419"/>
      <c r="BR30" s="419"/>
      <c r="BS30" s="419"/>
      <c r="BT30" s="419"/>
      <c r="BU30" s="420"/>
      <c r="BV30" s="418">
        <v>1767876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桜川市土地開発公社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茨城県租税債権管理機構（一般会計）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筑北環境衛生組合（一般会計）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県西総合病院組合（病院事業会計）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筑西広域市町村圏事務組合（一般会計）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筑西広域市町村圏事務組合（筑西ふるさと市町村圏特別会計）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14.88</v>
      </c>
      <c r="G34" s="33">
        <v>16.489999999999998</v>
      </c>
      <c r="H34" s="33">
        <v>17.14</v>
      </c>
      <c r="I34" s="33">
        <v>10.94</v>
      </c>
      <c r="J34" s="34">
        <v>13.29</v>
      </c>
      <c r="K34" s="22"/>
      <c r="L34" s="22"/>
      <c r="M34" s="22"/>
      <c r="N34" s="22"/>
      <c r="O34" s="22"/>
      <c r="P34" s="22"/>
    </row>
    <row r="35" spans="1:16" ht="39" customHeight="1">
      <c r="A35" s="22"/>
      <c r="B35" s="35"/>
      <c r="C35" s="1178" t="s">
        <v>523</v>
      </c>
      <c r="D35" s="1179"/>
      <c r="E35" s="1180"/>
      <c r="F35" s="36">
        <v>3.35</v>
      </c>
      <c r="G35" s="37">
        <v>2.7</v>
      </c>
      <c r="H35" s="37">
        <v>3.19</v>
      </c>
      <c r="I35" s="37">
        <v>2.6</v>
      </c>
      <c r="J35" s="38">
        <v>3.72</v>
      </c>
      <c r="K35" s="22"/>
      <c r="L35" s="22"/>
      <c r="M35" s="22"/>
      <c r="N35" s="22"/>
      <c r="O35" s="22"/>
      <c r="P35" s="22"/>
    </row>
    <row r="36" spans="1:16" ht="39" customHeight="1">
      <c r="A36" s="22"/>
      <c r="B36" s="35"/>
      <c r="C36" s="1178" t="s">
        <v>524</v>
      </c>
      <c r="D36" s="1179"/>
      <c r="E36" s="1180"/>
      <c r="F36" s="36">
        <v>1.01</v>
      </c>
      <c r="G36" s="37">
        <v>0.62</v>
      </c>
      <c r="H36" s="37">
        <v>1.63</v>
      </c>
      <c r="I36" s="37">
        <v>1.46</v>
      </c>
      <c r="J36" s="38">
        <v>0.79</v>
      </c>
      <c r="K36" s="22"/>
      <c r="L36" s="22"/>
      <c r="M36" s="22"/>
      <c r="N36" s="22"/>
      <c r="O36" s="22"/>
      <c r="P36" s="22"/>
    </row>
    <row r="37" spans="1:16" ht="39" customHeight="1">
      <c r="A37" s="22"/>
      <c r="B37" s="35"/>
      <c r="C37" s="1178" t="s">
        <v>525</v>
      </c>
      <c r="D37" s="1179"/>
      <c r="E37" s="1180"/>
      <c r="F37" s="36">
        <v>3.78</v>
      </c>
      <c r="G37" s="37">
        <v>3.42</v>
      </c>
      <c r="H37" s="37">
        <v>1.74</v>
      </c>
      <c r="I37" s="37">
        <v>1.33</v>
      </c>
      <c r="J37" s="38">
        <v>0.68</v>
      </c>
      <c r="K37" s="22"/>
      <c r="L37" s="22"/>
      <c r="M37" s="22"/>
      <c r="N37" s="22"/>
      <c r="O37" s="22"/>
      <c r="P37" s="22"/>
    </row>
    <row r="38" spans="1:16" ht="39" customHeight="1">
      <c r="A38" s="22"/>
      <c r="B38" s="35"/>
      <c r="C38" s="1178" t="s">
        <v>526</v>
      </c>
      <c r="D38" s="1179"/>
      <c r="E38" s="1180"/>
      <c r="F38" s="36">
        <v>0.25</v>
      </c>
      <c r="G38" s="37">
        <v>0.37</v>
      </c>
      <c r="H38" s="37">
        <v>0.13</v>
      </c>
      <c r="I38" s="37">
        <v>0.26</v>
      </c>
      <c r="J38" s="38">
        <v>0.26</v>
      </c>
      <c r="K38" s="22"/>
      <c r="L38" s="22"/>
      <c r="M38" s="22"/>
      <c r="N38" s="22"/>
      <c r="O38" s="22"/>
      <c r="P38" s="22"/>
    </row>
    <row r="39" spans="1:16" ht="39" customHeight="1">
      <c r="A39" s="22"/>
      <c r="B39" s="35"/>
      <c r="C39" s="1178" t="s">
        <v>527</v>
      </c>
      <c r="D39" s="1179"/>
      <c r="E39" s="1180"/>
      <c r="F39" s="36">
        <v>0.08</v>
      </c>
      <c r="G39" s="37">
        <v>0.2</v>
      </c>
      <c r="H39" s="37">
        <v>0.08</v>
      </c>
      <c r="I39" s="37">
        <v>0.19</v>
      </c>
      <c r="J39" s="38">
        <v>0.12</v>
      </c>
      <c r="K39" s="22"/>
      <c r="L39" s="22"/>
      <c r="M39" s="22"/>
      <c r="N39" s="22"/>
      <c r="O39" s="22"/>
      <c r="P39" s="22"/>
    </row>
    <row r="40" spans="1:16" ht="39" customHeight="1">
      <c r="A40" s="22"/>
      <c r="B40" s="35"/>
      <c r="C40" s="1178" t="s">
        <v>528</v>
      </c>
      <c r="D40" s="1179"/>
      <c r="E40" s="1180"/>
      <c r="F40" s="36">
        <v>0.05</v>
      </c>
      <c r="G40" s="37">
        <v>0.06</v>
      </c>
      <c r="H40" s="37">
        <v>7.0000000000000007E-2</v>
      </c>
      <c r="I40" s="37">
        <v>0.04</v>
      </c>
      <c r="J40" s="38">
        <v>0.03</v>
      </c>
      <c r="K40" s="22"/>
      <c r="L40" s="22"/>
      <c r="M40" s="22"/>
      <c r="N40" s="22"/>
      <c r="O40" s="22"/>
      <c r="P40" s="22"/>
    </row>
    <row r="41" spans="1:16" ht="39" customHeight="1">
      <c r="A41" s="22"/>
      <c r="B41" s="35"/>
      <c r="C41" s="1178" t="s">
        <v>529</v>
      </c>
      <c r="D41" s="1179"/>
      <c r="E41" s="1180"/>
      <c r="F41" s="36">
        <v>0.02</v>
      </c>
      <c r="G41" s="37">
        <v>0.01</v>
      </c>
      <c r="H41" s="37">
        <v>0.01</v>
      </c>
      <c r="I41" s="37">
        <v>0.01</v>
      </c>
      <c r="J41" s="38">
        <v>0</v>
      </c>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7" zoomScale="70" zoomScaleNormal="70"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10</v>
      </c>
      <c r="C45" s="1195"/>
      <c r="D45" s="58"/>
      <c r="E45" s="1200" t="s">
        <v>11</v>
      </c>
      <c r="F45" s="1200"/>
      <c r="G45" s="1200"/>
      <c r="H45" s="1200"/>
      <c r="I45" s="1200"/>
      <c r="J45" s="1201"/>
      <c r="K45" s="59">
        <v>1494</v>
      </c>
      <c r="L45" s="60">
        <v>1466</v>
      </c>
      <c r="M45" s="60">
        <v>1469</v>
      </c>
      <c r="N45" s="60">
        <v>1439</v>
      </c>
      <c r="O45" s="61">
        <v>1449</v>
      </c>
      <c r="P45" s="48"/>
      <c r="Q45" s="48"/>
      <c r="R45" s="48"/>
      <c r="S45" s="48"/>
      <c r="T45" s="48"/>
      <c r="U45" s="48"/>
    </row>
    <row r="46" spans="1:21" ht="30.75" customHeight="1">
      <c r="A46" s="48"/>
      <c r="B46" s="1196"/>
      <c r="C46" s="1197"/>
      <c r="D46" s="62"/>
      <c r="E46" s="1188" t="s">
        <v>12</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13</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14</v>
      </c>
      <c r="F48" s="1188"/>
      <c r="G48" s="1188"/>
      <c r="H48" s="1188"/>
      <c r="I48" s="1188"/>
      <c r="J48" s="1189"/>
      <c r="K48" s="63">
        <v>535</v>
      </c>
      <c r="L48" s="64">
        <v>577</v>
      </c>
      <c r="M48" s="64">
        <v>606</v>
      </c>
      <c r="N48" s="64">
        <v>574</v>
      </c>
      <c r="O48" s="65">
        <v>523</v>
      </c>
      <c r="P48" s="48"/>
      <c r="Q48" s="48"/>
      <c r="R48" s="48"/>
      <c r="S48" s="48"/>
      <c r="T48" s="48"/>
      <c r="U48" s="48"/>
    </row>
    <row r="49" spans="1:21" ht="30.75" customHeight="1">
      <c r="A49" s="48"/>
      <c r="B49" s="1196"/>
      <c r="C49" s="1197"/>
      <c r="D49" s="62"/>
      <c r="E49" s="1188" t="s">
        <v>15</v>
      </c>
      <c r="F49" s="1188"/>
      <c r="G49" s="1188"/>
      <c r="H49" s="1188"/>
      <c r="I49" s="1188"/>
      <c r="J49" s="1189"/>
      <c r="K49" s="63">
        <v>308</v>
      </c>
      <c r="L49" s="64">
        <v>296</v>
      </c>
      <c r="M49" s="64">
        <v>299</v>
      </c>
      <c r="N49" s="64">
        <v>262</v>
      </c>
      <c r="O49" s="65">
        <v>204</v>
      </c>
      <c r="P49" s="48"/>
      <c r="Q49" s="48"/>
      <c r="R49" s="48"/>
      <c r="S49" s="48"/>
      <c r="T49" s="48"/>
      <c r="U49" s="48"/>
    </row>
    <row r="50" spans="1:21" ht="30.75" customHeight="1">
      <c r="A50" s="48"/>
      <c r="B50" s="1196"/>
      <c r="C50" s="1197"/>
      <c r="D50" s="62"/>
      <c r="E50" s="1188" t="s">
        <v>16</v>
      </c>
      <c r="F50" s="1188"/>
      <c r="G50" s="1188"/>
      <c r="H50" s="1188"/>
      <c r="I50" s="1188"/>
      <c r="J50" s="1189"/>
      <c r="K50" s="63">
        <v>216</v>
      </c>
      <c r="L50" s="64">
        <v>186</v>
      </c>
      <c r="M50" s="64">
        <v>170</v>
      </c>
      <c r="N50" s="64">
        <v>150</v>
      </c>
      <c r="O50" s="65">
        <v>130</v>
      </c>
      <c r="P50" s="48"/>
      <c r="Q50" s="48"/>
      <c r="R50" s="48"/>
      <c r="S50" s="48"/>
      <c r="T50" s="48"/>
      <c r="U50" s="48"/>
    </row>
    <row r="51" spans="1:21" ht="30.75" customHeight="1">
      <c r="A51" s="48"/>
      <c r="B51" s="1198"/>
      <c r="C51" s="1199"/>
      <c r="D51" s="66"/>
      <c r="E51" s="1188" t="s">
        <v>17</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18</v>
      </c>
      <c r="C52" s="1187"/>
      <c r="D52" s="66"/>
      <c r="E52" s="1188" t="s">
        <v>19</v>
      </c>
      <c r="F52" s="1188"/>
      <c r="G52" s="1188"/>
      <c r="H52" s="1188"/>
      <c r="I52" s="1188"/>
      <c r="J52" s="1189"/>
      <c r="K52" s="63">
        <v>1541</v>
      </c>
      <c r="L52" s="64">
        <v>1525</v>
      </c>
      <c r="M52" s="64">
        <v>1676</v>
      </c>
      <c r="N52" s="64">
        <v>1573</v>
      </c>
      <c r="O52" s="65">
        <v>1580</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1012</v>
      </c>
      <c r="L53" s="69">
        <v>1000</v>
      </c>
      <c r="M53" s="69">
        <v>868</v>
      </c>
      <c r="N53" s="69">
        <v>852</v>
      </c>
      <c r="O53" s="70">
        <v>726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4" t="s">
        <v>23</v>
      </c>
      <c r="C41" s="1215"/>
      <c r="D41" s="81"/>
      <c r="E41" s="1216" t="s">
        <v>24</v>
      </c>
      <c r="F41" s="1216"/>
      <c r="G41" s="1216"/>
      <c r="H41" s="1217"/>
      <c r="I41" s="82">
        <v>15674</v>
      </c>
      <c r="J41" s="83">
        <v>15943</v>
      </c>
      <c r="K41" s="83">
        <v>15894</v>
      </c>
      <c r="L41" s="83">
        <v>15736</v>
      </c>
      <c r="M41" s="84">
        <v>16134</v>
      </c>
    </row>
    <row r="42" spans="2:13" ht="27.75" customHeight="1">
      <c r="B42" s="1204"/>
      <c r="C42" s="1205"/>
      <c r="D42" s="85"/>
      <c r="E42" s="1208" t="s">
        <v>25</v>
      </c>
      <c r="F42" s="1208"/>
      <c r="G42" s="1208"/>
      <c r="H42" s="1209"/>
      <c r="I42" s="86">
        <v>1389</v>
      </c>
      <c r="J42" s="87">
        <v>1554</v>
      </c>
      <c r="K42" s="87">
        <v>1162</v>
      </c>
      <c r="L42" s="87">
        <v>1115</v>
      </c>
      <c r="M42" s="88">
        <v>995</v>
      </c>
    </row>
    <row r="43" spans="2:13" ht="27.75" customHeight="1">
      <c r="B43" s="1204"/>
      <c r="C43" s="1205"/>
      <c r="D43" s="85"/>
      <c r="E43" s="1208" t="s">
        <v>26</v>
      </c>
      <c r="F43" s="1208"/>
      <c r="G43" s="1208"/>
      <c r="H43" s="1209"/>
      <c r="I43" s="86">
        <v>9362</v>
      </c>
      <c r="J43" s="87">
        <v>8510</v>
      </c>
      <c r="K43" s="87">
        <v>8288</v>
      </c>
      <c r="L43" s="87">
        <v>8011</v>
      </c>
      <c r="M43" s="88">
        <v>7655</v>
      </c>
    </row>
    <row r="44" spans="2:13" ht="27.75" customHeight="1">
      <c r="B44" s="1204"/>
      <c r="C44" s="1205"/>
      <c r="D44" s="85"/>
      <c r="E44" s="1208" t="s">
        <v>27</v>
      </c>
      <c r="F44" s="1208"/>
      <c r="G44" s="1208"/>
      <c r="H44" s="1209"/>
      <c r="I44" s="86">
        <v>1721</v>
      </c>
      <c r="J44" s="87">
        <v>1364</v>
      </c>
      <c r="K44" s="87">
        <v>1180</v>
      </c>
      <c r="L44" s="87">
        <v>1038</v>
      </c>
      <c r="M44" s="88">
        <v>886</v>
      </c>
    </row>
    <row r="45" spans="2:13" ht="27.75" customHeight="1">
      <c r="B45" s="1204"/>
      <c r="C45" s="1205"/>
      <c r="D45" s="85"/>
      <c r="E45" s="1208" t="s">
        <v>28</v>
      </c>
      <c r="F45" s="1208"/>
      <c r="G45" s="1208"/>
      <c r="H45" s="1209"/>
      <c r="I45" s="86">
        <v>4601</v>
      </c>
      <c r="J45" s="87">
        <v>4341</v>
      </c>
      <c r="K45" s="87">
        <v>4215</v>
      </c>
      <c r="L45" s="87">
        <v>3914</v>
      </c>
      <c r="M45" s="88">
        <v>3872</v>
      </c>
    </row>
    <row r="46" spans="2:13" ht="27.75" customHeight="1">
      <c r="B46" s="1204"/>
      <c r="C46" s="1205"/>
      <c r="D46" s="89"/>
      <c r="E46" s="1208" t="s">
        <v>29</v>
      </c>
      <c r="F46" s="1208"/>
      <c r="G46" s="1208"/>
      <c r="H46" s="1209"/>
      <c r="I46" s="86">
        <v>7</v>
      </c>
      <c r="J46" s="87">
        <v>6</v>
      </c>
      <c r="K46" s="87">
        <v>2</v>
      </c>
      <c r="L46" s="87">
        <v>7</v>
      </c>
      <c r="M46" s="88">
        <v>4</v>
      </c>
    </row>
    <row r="47" spans="2:13" ht="27.75" customHeight="1">
      <c r="B47" s="1204"/>
      <c r="C47" s="1205"/>
      <c r="D47" s="90"/>
      <c r="E47" s="1218" t="s">
        <v>30</v>
      </c>
      <c r="F47" s="1219"/>
      <c r="G47" s="1219"/>
      <c r="H47" s="1220"/>
      <c r="I47" s="86" t="s">
        <v>477</v>
      </c>
      <c r="J47" s="87" t="s">
        <v>477</v>
      </c>
      <c r="K47" s="87" t="s">
        <v>477</v>
      </c>
      <c r="L47" s="87" t="s">
        <v>477</v>
      </c>
      <c r="M47" s="88" t="s">
        <v>477</v>
      </c>
    </row>
    <row r="48" spans="2:13" ht="27.75" customHeight="1">
      <c r="B48" s="1204"/>
      <c r="C48" s="1205"/>
      <c r="D48" s="85"/>
      <c r="E48" s="1208" t="s">
        <v>31</v>
      </c>
      <c r="F48" s="1208"/>
      <c r="G48" s="1208"/>
      <c r="H48" s="1209"/>
      <c r="I48" s="86" t="s">
        <v>477</v>
      </c>
      <c r="J48" s="87" t="s">
        <v>477</v>
      </c>
      <c r="K48" s="87" t="s">
        <v>477</v>
      </c>
      <c r="L48" s="87" t="s">
        <v>477</v>
      </c>
      <c r="M48" s="88" t="s">
        <v>477</v>
      </c>
    </row>
    <row r="49" spans="2:13" ht="27.75" customHeight="1">
      <c r="B49" s="1206"/>
      <c r="C49" s="1207"/>
      <c r="D49" s="85"/>
      <c r="E49" s="1208" t="s">
        <v>32</v>
      </c>
      <c r="F49" s="1208"/>
      <c r="G49" s="1208"/>
      <c r="H49" s="1209"/>
      <c r="I49" s="86" t="s">
        <v>477</v>
      </c>
      <c r="J49" s="87" t="s">
        <v>477</v>
      </c>
      <c r="K49" s="87" t="s">
        <v>477</v>
      </c>
      <c r="L49" s="87" t="s">
        <v>477</v>
      </c>
      <c r="M49" s="88" t="s">
        <v>477</v>
      </c>
    </row>
    <row r="50" spans="2:13" ht="27.75" customHeight="1">
      <c r="B50" s="1202" t="s">
        <v>33</v>
      </c>
      <c r="C50" s="1203"/>
      <c r="D50" s="91"/>
      <c r="E50" s="1208" t="s">
        <v>34</v>
      </c>
      <c r="F50" s="1208"/>
      <c r="G50" s="1208"/>
      <c r="H50" s="1209"/>
      <c r="I50" s="86">
        <v>3951</v>
      </c>
      <c r="J50" s="87">
        <v>4381</v>
      </c>
      <c r="K50" s="87">
        <v>4893</v>
      </c>
      <c r="L50" s="87">
        <v>5431</v>
      </c>
      <c r="M50" s="88">
        <v>5454</v>
      </c>
    </row>
    <row r="51" spans="2:13" ht="27.75" customHeight="1">
      <c r="B51" s="1204"/>
      <c r="C51" s="1205"/>
      <c r="D51" s="85"/>
      <c r="E51" s="1208" t="s">
        <v>35</v>
      </c>
      <c r="F51" s="1208"/>
      <c r="G51" s="1208"/>
      <c r="H51" s="1209"/>
      <c r="I51" s="86">
        <v>911</v>
      </c>
      <c r="J51" s="87">
        <v>896</v>
      </c>
      <c r="K51" s="87">
        <v>882</v>
      </c>
      <c r="L51" s="87">
        <v>769</v>
      </c>
      <c r="M51" s="88">
        <v>1169</v>
      </c>
    </row>
    <row r="52" spans="2:13" ht="27.75" customHeight="1">
      <c r="B52" s="1206"/>
      <c r="C52" s="1207"/>
      <c r="D52" s="85"/>
      <c r="E52" s="1208" t="s">
        <v>36</v>
      </c>
      <c r="F52" s="1208"/>
      <c r="G52" s="1208"/>
      <c r="H52" s="1209"/>
      <c r="I52" s="86">
        <v>17174</v>
      </c>
      <c r="J52" s="87">
        <v>17752</v>
      </c>
      <c r="K52" s="87">
        <v>18729</v>
      </c>
      <c r="L52" s="87">
        <v>15276</v>
      </c>
      <c r="M52" s="88">
        <v>16760</v>
      </c>
    </row>
    <row r="53" spans="2:13" ht="27.75" customHeight="1" thickBot="1">
      <c r="B53" s="1210" t="s">
        <v>20</v>
      </c>
      <c r="C53" s="1211"/>
      <c r="D53" s="92"/>
      <c r="E53" s="1212" t="s">
        <v>37</v>
      </c>
      <c r="F53" s="1212"/>
      <c r="G53" s="1212"/>
      <c r="H53" s="1213"/>
      <c r="I53" s="93">
        <v>10718</v>
      </c>
      <c r="J53" s="94">
        <v>8688</v>
      </c>
      <c r="K53" s="94">
        <v>6237</v>
      </c>
      <c r="L53" s="94">
        <v>8343</v>
      </c>
      <c r="M53" s="95">
        <v>6165</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9" zoomScale="80" zoomScaleNormal="8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3" t="s">
        <v>550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552</v>
      </c>
      <c r="H51" s="1246"/>
      <c r="I51" s="1251" t="s">
        <v>553</v>
      </c>
      <c r="J51" s="1251"/>
      <c r="K51" s="1255"/>
      <c r="L51" s="1255"/>
      <c r="M51" s="1255"/>
      <c r="N51" s="1221">
        <v>79.3</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554</v>
      </c>
      <c r="J53" s="1231"/>
      <c r="K53" s="1256"/>
      <c r="L53" s="1256"/>
      <c r="M53" s="1256"/>
      <c r="N53" s="1253">
        <v>59.2</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553</v>
      </c>
      <c r="J55" s="1231"/>
      <c r="K55" s="1255"/>
      <c r="L55" s="1255"/>
      <c r="M55" s="1255"/>
      <c r="N55" s="1221">
        <v>56.8</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556</v>
      </c>
      <c r="J57" s="1223"/>
      <c r="K57" s="1256"/>
      <c r="L57" s="1256"/>
      <c r="M57" s="1256"/>
      <c r="N57" s="1253">
        <v>54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3" t="s">
        <v>558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552</v>
      </c>
      <c r="H73" s="1246"/>
      <c r="I73" s="1251" t="s">
        <v>553</v>
      </c>
      <c r="J73" s="1251"/>
      <c r="K73" s="1232">
        <v>102.9</v>
      </c>
      <c r="L73" s="1232">
        <v>83.4</v>
      </c>
      <c r="M73" s="1221">
        <v>60.9</v>
      </c>
      <c r="N73" s="1221">
        <v>79.3</v>
      </c>
      <c r="O73" s="1221">
        <v>60.3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560</v>
      </c>
      <c r="J75" s="1231"/>
      <c r="K75" s="1253">
        <v>11.2</v>
      </c>
      <c r="L75" s="1253">
        <v>10.3</v>
      </c>
      <c r="M75" s="1253">
        <v>9.1999999999999993</v>
      </c>
      <c r="N75" s="1253">
        <v>8.6999999999999993</v>
      </c>
      <c r="O75" s="1253">
        <v>7.8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553</v>
      </c>
      <c r="J77" s="1231"/>
      <c r="K77" s="1232">
        <v>64.599999999999994</v>
      </c>
      <c r="L77" s="1232">
        <v>52.8</v>
      </c>
      <c r="M77" s="1221">
        <v>48.6</v>
      </c>
      <c r="N77" s="1221">
        <v>56.8</v>
      </c>
      <c r="O77" s="1221">
        <v>52.3</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560</v>
      </c>
      <c r="J79" s="1223"/>
      <c r="K79" s="1224">
        <v>12.4</v>
      </c>
      <c r="L79" s="1224">
        <v>11.5</v>
      </c>
      <c r="M79" s="1224">
        <v>10.4</v>
      </c>
      <c r="N79" s="1224">
        <v>10.199999999999999</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32" zoomScale="80" zoomScaleNormal="8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515</v>
      </c>
      <c r="G2" s="113"/>
      <c r="H2" s="114"/>
    </row>
    <row r="3" spans="1:8">
      <c r="A3" s="110" t="s">
        <v>508</v>
      </c>
      <c r="B3" s="115"/>
      <c r="C3" s="116"/>
      <c r="D3" s="117">
        <v>28254</v>
      </c>
      <c r="E3" s="118"/>
      <c r="F3" s="119">
        <v>70489</v>
      </c>
      <c r="G3" s="120"/>
      <c r="H3" s="121"/>
    </row>
    <row r="4" spans="1:8">
      <c r="A4" s="122"/>
      <c r="B4" s="123"/>
      <c r="C4" s="124"/>
      <c r="D4" s="125">
        <v>11369</v>
      </c>
      <c r="E4" s="126"/>
      <c r="F4" s="127">
        <v>37817</v>
      </c>
      <c r="G4" s="128"/>
      <c r="H4" s="129"/>
    </row>
    <row r="5" spans="1:8">
      <c r="A5" s="110" t="s">
        <v>510</v>
      </c>
      <c r="B5" s="115"/>
      <c r="C5" s="116"/>
      <c r="D5" s="117">
        <v>36583</v>
      </c>
      <c r="E5" s="118"/>
      <c r="F5" s="119">
        <v>84389</v>
      </c>
      <c r="G5" s="120"/>
      <c r="H5" s="121"/>
    </row>
    <row r="6" spans="1:8">
      <c r="A6" s="122"/>
      <c r="B6" s="123"/>
      <c r="C6" s="124"/>
      <c r="D6" s="125">
        <v>16687</v>
      </c>
      <c r="E6" s="126"/>
      <c r="F6" s="127">
        <v>44339</v>
      </c>
      <c r="G6" s="128"/>
      <c r="H6" s="129"/>
    </row>
    <row r="7" spans="1:8">
      <c r="A7" s="110" t="s">
        <v>511</v>
      </c>
      <c r="B7" s="115"/>
      <c r="C7" s="116"/>
      <c r="D7" s="117">
        <v>27191</v>
      </c>
      <c r="E7" s="118"/>
      <c r="F7" s="119">
        <v>83623</v>
      </c>
      <c r="G7" s="120"/>
      <c r="H7" s="121"/>
    </row>
    <row r="8" spans="1:8">
      <c r="A8" s="122"/>
      <c r="B8" s="123"/>
      <c r="C8" s="124"/>
      <c r="D8" s="125">
        <v>19017</v>
      </c>
      <c r="E8" s="126"/>
      <c r="F8" s="127">
        <v>48787</v>
      </c>
      <c r="G8" s="128"/>
      <c r="H8" s="129"/>
    </row>
    <row r="9" spans="1:8">
      <c r="A9" s="110" t="s">
        <v>512</v>
      </c>
      <c r="B9" s="115"/>
      <c r="C9" s="116"/>
      <c r="D9" s="117">
        <v>24952</v>
      </c>
      <c r="E9" s="118"/>
      <c r="F9" s="119">
        <v>81768</v>
      </c>
      <c r="G9" s="120"/>
      <c r="H9" s="121"/>
    </row>
    <row r="10" spans="1:8">
      <c r="A10" s="122"/>
      <c r="B10" s="123"/>
      <c r="C10" s="124"/>
      <c r="D10" s="125">
        <v>20182</v>
      </c>
      <c r="E10" s="126"/>
      <c r="F10" s="127">
        <v>37917</v>
      </c>
      <c r="G10" s="128"/>
      <c r="H10" s="129"/>
    </row>
    <row r="11" spans="1:8">
      <c r="A11" s="110" t="s">
        <v>513</v>
      </c>
      <c r="B11" s="115"/>
      <c r="C11" s="116"/>
      <c r="D11" s="117">
        <v>43766</v>
      </c>
      <c r="E11" s="118"/>
      <c r="F11" s="119">
        <v>65876</v>
      </c>
      <c r="G11" s="120"/>
      <c r="H11" s="121"/>
    </row>
    <row r="12" spans="1:8">
      <c r="A12" s="122"/>
      <c r="B12" s="123"/>
      <c r="C12" s="130"/>
      <c r="D12" s="125">
        <v>14043</v>
      </c>
      <c r="E12" s="126"/>
      <c r="F12" s="127">
        <v>36484</v>
      </c>
      <c r="G12" s="128"/>
      <c r="H12" s="129"/>
    </row>
    <row r="13" spans="1:8">
      <c r="A13" s="110"/>
      <c r="B13" s="115"/>
      <c r="C13" s="131"/>
      <c r="D13" s="132">
        <v>32149</v>
      </c>
      <c r="E13" s="133"/>
      <c r="F13" s="134">
        <v>77229</v>
      </c>
      <c r="G13" s="135"/>
      <c r="H13" s="121"/>
    </row>
    <row r="14" spans="1:8">
      <c r="A14" s="122"/>
      <c r="B14" s="123"/>
      <c r="C14" s="124"/>
      <c r="D14" s="125">
        <v>16260</v>
      </c>
      <c r="E14" s="126"/>
      <c r="F14" s="127">
        <v>41069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14.89</v>
      </c>
      <c r="C19" s="136">
        <f>ROUND(VALUE(SUBSTITUTE(実質収支比率等に係る経年分析!G$48,"▲","-")),2)</f>
        <v>16.489999999999998</v>
      </c>
      <c r="D19" s="136">
        <f>ROUND(VALUE(SUBSTITUTE(実質収支比率等に係る経年分析!H$48,"▲","-")),2)</f>
        <v>17.14</v>
      </c>
      <c r="E19" s="136">
        <f>ROUND(VALUE(SUBSTITUTE(実質収支比率等に係る経年分析!I$48,"▲","-")),2)</f>
        <v>10.94</v>
      </c>
      <c r="F19" s="136">
        <f>ROUND(VALUE(SUBSTITUTE(実質収支比率等に係る経年分析!J$48,"▲","-")),2)</f>
        <v>13.3</v>
      </c>
    </row>
    <row r="20" spans="1:11">
      <c r="A20" s="136" t="s">
        <v>42</v>
      </c>
      <c r="B20" s="136">
        <f>ROUND(VALUE(SUBSTITUTE(実質収支比率等に係る経年分析!F$47,"▲","-")),2)</f>
        <v>16.27</v>
      </c>
      <c r="C20" s="136">
        <f>ROUND(VALUE(SUBSTITUTE(実質収支比率等に係る経年分析!G$47,"▲","-")),2)</f>
        <v>20.47</v>
      </c>
      <c r="D20" s="136">
        <f>ROUND(VALUE(SUBSTITUTE(実質収支比率等に係る経年分析!H$47,"▲","-")),2)</f>
        <v>25.35</v>
      </c>
      <c r="E20" s="136">
        <f>ROUND(VALUE(SUBSTITUTE(実質収支比率等に係る経年分析!I$47,"▲","-")),2)</f>
        <v>29.29</v>
      </c>
      <c r="F20" s="136">
        <f>ROUND(VALUE(SUBSTITUTE(実質収支比率等に係る経年分析!J$47,"▲","-")),2)</f>
        <v>30.2</v>
      </c>
    </row>
    <row r="21" spans="1:11">
      <c r="A21" s="136" t="s">
        <v>43</v>
      </c>
      <c r="B21" s="136">
        <f>IF(ISNUMBER(VALUE(SUBSTITUTE(実質収支比率等に係る経年分析!F$49,"▲","-"))),ROUND(VALUE(SUBSTITUTE(実質収支比率等に係る経年分析!F$49,"▲","-")),2),NA())</f>
        <v>6.33</v>
      </c>
      <c r="C21" s="136">
        <f>IF(ISNUMBER(VALUE(SUBSTITUTE(実質収支比率等に係る経年分析!G$49,"▲","-"))),ROUND(VALUE(SUBSTITUTE(実質収支比率等に係る経年分析!G$49,"▲","-")),2),NA())</f>
        <v>5.88</v>
      </c>
      <c r="D21" s="136">
        <f>IF(ISNUMBER(VALUE(SUBSTITUTE(実質収支比率等に係る経年分析!H$49,"▲","-"))),ROUND(VALUE(SUBSTITUTE(実質収支比率等に係る経年分析!H$49,"▲","-")),2),NA())</f>
        <v>5.35</v>
      </c>
      <c r="E21" s="136">
        <f>IF(ISNUMBER(VALUE(SUBSTITUTE(実質収支比率等に係る経年分析!I$49,"▲","-"))),ROUND(VALUE(SUBSTITUTE(実質収支比率等に係る経年分析!I$49,"▲","-")),2),NA())</f>
        <v>-1.51</v>
      </c>
      <c r="F21" s="136">
        <f>IF(ISNUMBER(VALUE(SUBSTITUTE(実質収支比率等に係る経年分析!J$49,"▲","-"))),ROUND(VALUE(SUBSTITUTE(実質収支比率等に係る経年分析!J$49,"▲","-")),2),NA())</f>
        <v>2.2000000000000002</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16.489999999999998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13.29</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1541</v>
      </c>
      <c r="E42" s="138"/>
      <c r="F42" s="138"/>
      <c r="G42" s="138">
        <f>'実質公債費比率（分子）の構造'!L$52</f>
        <v>1525</v>
      </c>
      <c r="H42" s="138"/>
      <c r="I42" s="138"/>
      <c r="J42" s="138">
        <f>'実質公債費比率（分子）の構造'!M$52</f>
        <v>1676</v>
      </c>
      <c r="K42" s="138"/>
      <c r="L42" s="138"/>
      <c r="M42" s="138">
        <f>'実質公債費比率（分子）の構造'!N$52</f>
        <v>1573</v>
      </c>
      <c r="N42" s="138"/>
      <c r="O42" s="138"/>
      <c r="P42" s="138">
        <f>'実質公債費比率（分子）の構造'!O$52</f>
        <v>1580</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216</v>
      </c>
      <c r="C44" s="138"/>
      <c r="D44" s="138"/>
      <c r="E44" s="138">
        <f>'実質公債費比率（分子）の構造'!L$50</f>
        <v>186</v>
      </c>
      <c r="F44" s="138"/>
      <c r="G44" s="138"/>
      <c r="H44" s="138">
        <f>'実質公債費比率（分子）の構造'!M$50</f>
        <v>170</v>
      </c>
      <c r="I44" s="138"/>
      <c r="J44" s="138"/>
      <c r="K44" s="138">
        <f>'実質公債費比率（分子）の構造'!N$50</f>
        <v>150</v>
      </c>
      <c r="L44" s="138"/>
      <c r="M44" s="138"/>
      <c r="N44" s="138">
        <f>'実質公債費比率（分子）の構造'!O$50</f>
        <v>130</v>
      </c>
      <c r="O44" s="138"/>
      <c r="P44" s="138"/>
    </row>
    <row r="45" spans="1:16">
      <c r="A45" s="138" t="s">
        <v>53</v>
      </c>
      <c r="B45" s="138">
        <f>'実質公債費比率（分子）の構造'!K$49</f>
        <v>308</v>
      </c>
      <c r="C45" s="138"/>
      <c r="D45" s="138"/>
      <c r="E45" s="138">
        <f>'実質公債費比率（分子）の構造'!L$49</f>
        <v>296</v>
      </c>
      <c r="F45" s="138"/>
      <c r="G45" s="138"/>
      <c r="H45" s="138">
        <f>'実質公債費比率（分子）の構造'!M$49</f>
        <v>299</v>
      </c>
      <c r="I45" s="138"/>
      <c r="J45" s="138"/>
      <c r="K45" s="138">
        <f>'実質公債費比率（分子）の構造'!N$49</f>
        <v>262</v>
      </c>
      <c r="L45" s="138"/>
      <c r="M45" s="138"/>
      <c r="N45" s="138">
        <f>'実質公債費比率（分子）の構造'!O$49</f>
        <v>204</v>
      </c>
      <c r="O45" s="138"/>
      <c r="P45" s="138"/>
    </row>
    <row r="46" spans="1:16">
      <c r="A46" s="138" t="s">
        <v>54</v>
      </c>
      <c r="B46" s="138">
        <f>'実質公債費比率（分子）の構造'!K$48</f>
        <v>535</v>
      </c>
      <c r="C46" s="138"/>
      <c r="D46" s="138"/>
      <c r="E46" s="138">
        <f>'実質公債費比率（分子）の構造'!L$48</f>
        <v>577</v>
      </c>
      <c r="F46" s="138"/>
      <c r="G46" s="138"/>
      <c r="H46" s="138">
        <f>'実質公債費比率（分子）の構造'!M$48</f>
        <v>606</v>
      </c>
      <c r="I46" s="138"/>
      <c r="J46" s="138"/>
      <c r="K46" s="138">
        <f>'実質公債費比率（分子）の構造'!N$48</f>
        <v>574</v>
      </c>
      <c r="L46" s="138"/>
      <c r="M46" s="138"/>
      <c r="N46" s="138">
        <f>'実質公債費比率（分子）の構造'!O$48</f>
        <v>523</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1494</v>
      </c>
      <c r="C49" s="138"/>
      <c r="D49" s="138"/>
      <c r="E49" s="138">
        <f>'実質公債費比率（分子）の構造'!L$45</f>
        <v>1466</v>
      </c>
      <c r="F49" s="138"/>
      <c r="G49" s="138"/>
      <c r="H49" s="138">
        <f>'実質公債費比率（分子）の構造'!M$45</f>
        <v>1469</v>
      </c>
      <c r="I49" s="138"/>
      <c r="J49" s="138"/>
      <c r="K49" s="138">
        <f>'実質公債費比率（分子）の構造'!N$45</f>
        <v>1439</v>
      </c>
      <c r="L49" s="138"/>
      <c r="M49" s="138"/>
      <c r="N49" s="138">
        <f>'実質公債費比率（分子）の構造'!O$45</f>
        <v>1449</v>
      </c>
      <c r="O49" s="138"/>
      <c r="P49" s="138"/>
    </row>
    <row r="50" spans="1:16">
      <c r="A50" s="138" t="s">
        <v>58</v>
      </c>
      <c r="B50" s="138" t="e">
        <f>NA()</f>
        <v>#N/A</v>
      </c>
      <c r="C50" s="138">
        <f>IF(ISNUMBER('実質公債費比率（分子）の構造'!K$53),'実質公債費比率（分子）の構造'!K$53,NA())</f>
        <v>1012</v>
      </c>
      <c r="D50" s="138" t="e">
        <f>NA()</f>
        <v>#N/A</v>
      </c>
      <c r="E50" s="138" t="e">
        <f>NA()</f>
        <v>#N/A</v>
      </c>
      <c r="F50" s="138">
        <f>IF(ISNUMBER('実質公債費比率（分子）の構造'!L$53),'実質公債費比率（分子）の構造'!L$53,NA())</f>
        <v>1000</v>
      </c>
      <c r="G50" s="138" t="e">
        <f>NA()</f>
        <v>#N/A</v>
      </c>
      <c r="H50" s="138" t="e">
        <f>NA()</f>
        <v>#N/A</v>
      </c>
      <c r="I50" s="138">
        <f>IF(ISNUMBER('実質公債費比率（分子）の構造'!M$53),'実質公債費比率（分子）の構造'!M$53,NA())</f>
        <v>868</v>
      </c>
      <c r="J50" s="138" t="e">
        <f>NA()</f>
        <v>#N/A</v>
      </c>
      <c r="K50" s="138" t="e">
        <f>NA()</f>
        <v>#N/A</v>
      </c>
      <c r="L50" s="138">
        <f>IF(ISNUMBER('実質公債費比率（分子）の構造'!N$53),'実質公債費比率（分子）の構造'!N$53,NA())</f>
        <v>852</v>
      </c>
      <c r="M50" s="138" t="e">
        <f>NA()</f>
        <v>#N/A</v>
      </c>
      <c r="N50" s="138" t="e">
        <f>NA()</f>
        <v>#N/A</v>
      </c>
      <c r="O50" s="138">
        <f>IF(ISNUMBER('実質公債費比率（分子）の構造'!O$53),'実質公債費比率（分子）の構造'!O$53,NA())</f>
        <v>726</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17174</v>
      </c>
      <c r="E56" s="137"/>
      <c r="F56" s="137"/>
      <c r="G56" s="137">
        <f>'将来負担比率（分子）の構造'!J$52</f>
        <v>17752</v>
      </c>
      <c r="H56" s="137"/>
      <c r="I56" s="137"/>
      <c r="J56" s="137">
        <f>'将来負担比率（分子）の構造'!K$52</f>
        <v>18729</v>
      </c>
      <c r="K56" s="137"/>
      <c r="L56" s="137"/>
      <c r="M56" s="137">
        <f>'将来負担比率（分子）の構造'!L$52</f>
        <v>15276</v>
      </c>
      <c r="N56" s="137"/>
      <c r="O56" s="137"/>
      <c r="P56" s="137">
        <f>'将来負担比率（分子）の構造'!M$52</f>
        <v>16760</v>
      </c>
    </row>
    <row r="57" spans="1:16">
      <c r="A57" s="137" t="s">
        <v>35</v>
      </c>
      <c r="B57" s="137"/>
      <c r="C57" s="137"/>
      <c r="D57" s="137">
        <f>'将来負担比率（分子）の構造'!I$51</f>
        <v>911</v>
      </c>
      <c r="E57" s="137"/>
      <c r="F57" s="137"/>
      <c r="G57" s="137">
        <f>'将来負担比率（分子）の構造'!J$51</f>
        <v>896</v>
      </c>
      <c r="H57" s="137"/>
      <c r="I57" s="137"/>
      <c r="J57" s="137">
        <f>'将来負担比率（分子）の構造'!K$51</f>
        <v>882</v>
      </c>
      <c r="K57" s="137"/>
      <c r="L57" s="137"/>
      <c r="M57" s="137">
        <f>'将来負担比率（分子）の構造'!L$51</f>
        <v>769</v>
      </c>
      <c r="N57" s="137"/>
      <c r="O57" s="137"/>
      <c r="P57" s="137">
        <f>'将来負担比率（分子）の構造'!M$51</f>
        <v>1169</v>
      </c>
    </row>
    <row r="58" spans="1:16">
      <c r="A58" s="137" t="s">
        <v>34</v>
      </c>
      <c r="B58" s="137"/>
      <c r="C58" s="137"/>
      <c r="D58" s="137">
        <f>'将来負担比率（分子）の構造'!I$50</f>
        <v>3951</v>
      </c>
      <c r="E58" s="137"/>
      <c r="F58" s="137"/>
      <c r="G58" s="137">
        <f>'将来負担比率（分子）の構造'!J$50</f>
        <v>4381</v>
      </c>
      <c r="H58" s="137"/>
      <c r="I58" s="137"/>
      <c r="J58" s="137">
        <f>'将来負担比率（分子）の構造'!K$50</f>
        <v>4893</v>
      </c>
      <c r="K58" s="137"/>
      <c r="L58" s="137"/>
      <c r="M58" s="137">
        <f>'将来負担比率（分子）の構造'!L$50</f>
        <v>5431</v>
      </c>
      <c r="N58" s="137"/>
      <c r="O58" s="137"/>
      <c r="P58" s="137">
        <f>'将来負担比率（分子）の構造'!M$50</f>
        <v>5454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7</v>
      </c>
      <c r="C61" s="137"/>
      <c r="D61" s="137"/>
      <c r="E61" s="137">
        <f>'将来負担比率（分子）の構造'!J$46</f>
        <v>6</v>
      </c>
      <c r="F61" s="137"/>
      <c r="G61" s="137"/>
      <c r="H61" s="137">
        <f>'将来負担比率（分子）の構造'!K$46</f>
        <v>2</v>
      </c>
      <c r="I61" s="137"/>
      <c r="J61" s="137"/>
      <c r="K61" s="137">
        <f>'将来負担比率（分子）の構造'!L$46</f>
        <v>7</v>
      </c>
      <c r="L61" s="137"/>
      <c r="M61" s="137"/>
      <c r="N61" s="137">
        <f>'将来負担比率（分子）の構造'!M$46</f>
        <v>4</v>
      </c>
      <c r="O61" s="137"/>
      <c r="P61" s="137"/>
    </row>
    <row r="62" spans="1:16">
      <c r="A62" s="137" t="s">
        <v>28</v>
      </c>
      <c r="B62" s="137">
        <f>'将来負担比率（分子）の構造'!I$45</f>
        <v>4601</v>
      </c>
      <c r="C62" s="137"/>
      <c r="D62" s="137"/>
      <c r="E62" s="137">
        <f>'将来負担比率（分子）の構造'!J$45</f>
        <v>4341</v>
      </c>
      <c r="F62" s="137"/>
      <c r="G62" s="137"/>
      <c r="H62" s="137">
        <f>'将来負担比率（分子）の構造'!K$45</f>
        <v>4215</v>
      </c>
      <c r="I62" s="137"/>
      <c r="J62" s="137"/>
      <c r="K62" s="137">
        <f>'将来負担比率（分子）の構造'!L$45</f>
        <v>3914</v>
      </c>
      <c r="L62" s="137"/>
      <c r="M62" s="137"/>
      <c r="N62" s="137">
        <f>'将来負担比率（分子）の構造'!M$45</f>
        <v>3872</v>
      </c>
      <c r="O62" s="137"/>
      <c r="P62" s="137"/>
    </row>
    <row r="63" spans="1:16">
      <c r="A63" s="137" t="s">
        <v>27</v>
      </c>
      <c r="B63" s="137">
        <f>'将来負担比率（分子）の構造'!I$44</f>
        <v>1721</v>
      </c>
      <c r="C63" s="137"/>
      <c r="D63" s="137"/>
      <c r="E63" s="137">
        <f>'将来負担比率（分子）の構造'!J$44</f>
        <v>1364</v>
      </c>
      <c r="F63" s="137"/>
      <c r="G63" s="137"/>
      <c r="H63" s="137">
        <f>'将来負担比率（分子）の構造'!K$44</f>
        <v>1180</v>
      </c>
      <c r="I63" s="137"/>
      <c r="J63" s="137"/>
      <c r="K63" s="137">
        <f>'将来負担比率（分子）の構造'!L$44</f>
        <v>1038</v>
      </c>
      <c r="L63" s="137"/>
      <c r="M63" s="137"/>
      <c r="N63" s="137">
        <f>'将来負担比率（分子）の構造'!M$44</f>
        <v>886</v>
      </c>
      <c r="O63" s="137"/>
      <c r="P63" s="137"/>
    </row>
    <row r="64" spans="1:16">
      <c r="A64" s="137" t="s">
        <v>26</v>
      </c>
      <c r="B64" s="137">
        <f>'将来負担比率（分子）の構造'!I$43</f>
        <v>9362</v>
      </c>
      <c r="C64" s="137"/>
      <c r="D64" s="137"/>
      <c r="E64" s="137">
        <f>'将来負担比率（分子）の構造'!J$43</f>
        <v>8510</v>
      </c>
      <c r="F64" s="137"/>
      <c r="G64" s="137"/>
      <c r="H64" s="137">
        <f>'将来負担比率（分子）の構造'!K$43</f>
        <v>8288</v>
      </c>
      <c r="I64" s="137"/>
      <c r="J64" s="137"/>
      <c r="K64" s="137">
        <f>'将来負担比率（分子）の構造'!L$43</f>
        <v>8011</v>
      </c>
      <c r="L64" s="137"/>
      <c r="M64" s="137"/>
      <c r="N64" s="137">
        <f>'将来負担比率（分子）の構造'!M$43</f>
        <v>7655</v>
      </c>
      <c r="O64" s="137"/>
      <c r="P64" s="137"/>
    </row>
    <row r="65" spans="1:16">
      <c r="A65" s="137" t="s">
        <v>25</v>
      </c>
      <c r="B65" s="137">
        <f>'将来負担比率（分子）の構造'!I$42</f>
        <v>1389</v>
      </c>
      <c r="C65" s="137"/>
      <c r="D65" s="137"/>
      <c r="E65" s="137">
        <f>'将来負担比率（分子）の構造'!J$42</f>
        <v>1554</v>
      </c>
      <c r="F65" s="137"/>
      <c r="G65" s="137"/>
      <c r="H65" s="137">
        <f>'将来負担比率（分子）の構造'!K$42</f>
        <v>1162</v>
      </c>
      <c r="I65" s="137"/>
      <c r="J65" s="137"/>
      <c r="K65" s="137">
        <f>'将来負担比率（分子）の構造'!L$42</f>
        <v>1115</v>
      </c>
      <c r="L65" s="137"/>
      <c r="M65" s="137"/>
      <c r="N65" s="137">
        <f>'将来負担比率（分子）の構造'!M$42</f>
        <v>995</v>
      </c>
      <c r="O65" s="137"/>
      <c r="P65" s="137"/>
    </row>
    <row r="66" spans="1:16">
      <c r="A66" s="137" t="s">
        <v>24</v>
      </c>
      <c r="B66" s="137">
        <f>'将来負担比率（分子）の構造'!I$41</f>
        <v>15674</v>
      </c>
      <c r="C66" s="137"/>
      <c r="D66" s="137"/>
      <c r="E66" s="137">
        <f>'将来負担比率（分子）の構造'!J$41</f>
        <v>15943</v>
      </c>
      <c r="F66" s="137"/>
      <c r="G66" s="137"/>
      <c r="H66" s="137">
        <f>'将来負担比率（分子）の構造'!K$41</f>
        <v>15894</v>
      </c>
      <c r="I66" s="137"/>
      <c r="J66" s="137"/>
      <c r="K66" s="137">
        <f>'将来負担比率（分子）の構造'!L$41</f>
        <v>15736</v>
      </c>
      <c r="L66" s="137"/>
      <c r="M66" s="137"/>
      <c r="N66" s="137">
        <f>'将来負担比率（分子）の構造'!M$41</f>
        <v>16134</v>
      </c>
      <c r="O66" s="137"/>
      <c r="P66" s="137"/>
    </row>
    <row r="67" spans="1:16">
      <c r="A67" s="137" t="s">
        <v>62</v>
      </c>
      <c r="B67" s="137" t="e">
        <f>NA()</f>
        <v>#N/A</v>
      </c>
      <c r="C67" s="137">
        <f>IF(ISNUMBER('将来負担比率（分子）の構造'!I$53), IF('将来負担比率（分子）の構造'!I$53 &lt; 0, 0, '将来負担比率（分子）の構造'!I$53), NA())</f>
        <v>10718</v>
      </c>
      <c r="D67" s="137" t="e">
        <f>NA()</f>
        <v>#N/A</v>
      </c>
      <c r="E67" s="137" t="e">
        <f>NA()</f>
        <v>#N/A</v>
      </c>
      <c r="F67" s="137">
        <f>IF(ISNUMBER('将来負担比率（分子）の構造'!J$53), IF('将来負担比率（分子）の構造'!J$53 &lt; 0, 0, '将来負担比率（分子）の構造'!J$53), NA())</f>
        <v>8688</v>
      </c>
      <c r="G67" s="137" t="e">
        <f>NA()</f>
        <v>#N/A</v>
      </c>
      <c r="H67" s="137" t="e">
        <f>NA()</f>
        <v>#N/A</v>
      </c>
      <c r="I67" s="137">
        <f>IF(ISNUMBER('将来負担比率（分子）の構造'!K$53), IF('将来負担比率（分子）の構造'!K$53 &lt; 0, 0, '将来負担比率（分子）の構造'!K$53), NA())</f>
        <v>6237</v>
      </c>
      <c r="J67" s="137" t="e">
        <f>NA()</f>
        <v>#N/A</v>
      </c>
      <c r="K67" s="137" t="e">
        <f>NA()</f>
        <v>#N/A</v>
      </c>
      <c r="L67" s="137">
        <f>IF(ISNUMBER('将来負担比率（分子）の構造'!L$53), IF('将来負担比率（分子）の構造'!L$53 &lt; 0, 0, '将来負担比率（分子）の構造'!L$53), NA())</f>
        <v>8343</v>
      </c>
      <c r="M67" s="137" t="e">
        <f>NA()</f>
        <v>#N/A</v>
      </c>
      <c r="N67" s="137" t="e">
        <f>NA()</f>
        <v>#N/A</v>
      </c>
      <c r="O67" s="137">
        <f>IF(ISNUMBER('将来負担比率（分子）の構造'!M$53), IF('将来負担比率（分子）の構造'!M$53 &lt; 0, 0, '将来負担比率（分子）の構造'!M$53), NA())</f>
        <v>6165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4656401</v>
      </c>
      <c r="S5" s="671"/>
      <c r="T5" s="671"/>
      <c r="U5" s="671"/>
      <c r="V5" s="671"/>
      <c r="W5" s="671"/>
      <c r="X5" s="671"/>
      <c r="Y5" s="718"/>
      <c r="Z5" s="731">
        <v>24.6</v>
      </c>
      <c r="AA5" s="731"/>
      <c r="AB5" s="731"/>
      <c r="AC5" s="731"/>
      <c r="AD5" s="732">
        <v>4656401</v>
      </c>
      <c r="AE5" s="732"/>
      <c r="AF5" s="732"/>
      <c r="AG5" s="732"/>
      <c r="AH5" s="732"/>
      <c r="AI5" s="732"/>
      <c r="AJ5" s="732"/>
      <c r="AK5" s="732"/>
      <c r="AL5" s="719">
        <v>41.8</v>
      </c>
      <c r="AM5" s="688"/>
      <c r="AN5" s="688"/>
      <c r="AO5" s="720"/>
      <c r="AP5" s="707" t="s">
        <v>207</v>
      </c>
      <c r="AQ5" s="708"/>
      <c r="AR5" s="708"/>
      <c r="AS5" s="708"/>
      <c r="AT5" s="708"/>
      <c r="AU5" s="708"/>
      <c r="AV5" s="708"/>
      <c r="AW5" s="708"/>
      <c r="AX5" s="708"/>
      <c r="AY5" s="708"/>
      <c r="AZ5" s="708"/>
      <c r="BA5" s="708"/>
      <c r="BB5" s="708"/>
      <c r="BC5" s="708"/>
      <c r="BD5" s="708"/>
      <c r="BE5" s="708"/>
      <c r="BF5" s="709"/>
      <c r="BG5" s="620">
        <v>4656401</v>
      </c>
      <c r="BH5" s="621"/>
      <c r="BI5" s="621"/>
      <c r="BJ5" s="621"/>
      <c r="BK5" s="621"/>
      <c r="BL5" s="621"/>
      <c r="BM5" s="621"/>
      <c r="BN5" s="622"/>
      <c r="BO5" s="673">
        <v>100</v>
      </c>
      <c r="BP5" s="673"/>
      <c r="BQ5" s="673"/>
      <c r="BR5" s="673"/>
      <c r="BS5" s="674">
        <v>27965</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263085</v>
      </c>
      <c r="S6" s="621"/>
      <c r="T6" s="621"/>
      <c r="U6" s="621"/>
      <c r="V6" s="621"/>
      <c r="W6" s="621"/>
      <c r="X6" s="621"/>
      <c r="Y6" s="622"/>
      <c r="Z6" s="673">
        <v>1.4</v>
      </c>
      <c r="AA6" s="673"/>
      <c r="AB6" s="673"/>
      <c r="AC6" s="673"/>
      <c r="AD6" s="674">
        <v>263085</v>
      </c>
      <c r="AE6" s="674"/>
      <c r="AF6" s="674"/>
      <c r="AG6" s="674"/>
      <c r="AH6" s="674"/>
      <c r="AI6" s="674"/>
      <c r="AJ6" s="674"/>
      <c r="AK6" s="674"/>
      <c r="AL6" s="643">
        <v>2.4</v>
      </c>
      <c r="AM6" s="675"/>
      <c r="AN6" s="675"/>
      <c r="AO6" s="676"/>
      <c r="AP6" s="617" t="s">
        <v>212</v>
      </c>
      <c r="AQ6" s="618"/>
      <c r="AR6" s="618"/>
      <c r="AS6" s="618"/>
      <c r="AT6" s="618"/>
      <c r="AU6" s="618"/>
      <c r="AV6" s="618"/>
      <c r="AW6" s="618"/>
      <c r="AX6" s="618"/>
      <c r="AY6" s="618"/>
      <c r="AZ6" s="618"/>
      <c r="BA6" s="618"/>
      <c r="BB6" s="618"/>
      <c r="BC6" s="618"/>
      <c r="BD6" s="618"/>
      <c r="BE6" s="618"/>
      <c r="BF6" s="619"/>
      <c r="BG6" s="620">
        <v>4656401</v>
      </c>
      <c r="BH6" s="621"/>
      <c r="BI6" s="621"/>
      <c r="BJ6" s="621"/>
      <c r="BK6" s="621"/>
      <c r="BL6" s="621"/>
      <c r="BM6" s="621"/>
      <c r="BN6" s="622"/>
      <c r="BO6" s="673">
        <v>100</v>
      </c>
      <c r="BP6" s="673"/>
      <c r="BQ6" s="673"/>
      <c r="BR6" s="673"/>
      <c r="BS6" s="674">
        <v>27965</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168902</v>
      </c>
      <c r="CS6" s="621"/>
      <c r="CT6" s="621"/>
      <c r="CU6" s="621"/>
      <c r="CV6" s="621"/>
      <c r="CW6" s="621"/>
      <c r="CX6" s="621"/>
      <c r="CY6" s="622"/>
      <c r="CZ6" s="673">
        <v>1</v>
      </c>
      <c r="DA6" s="673"/>
      <c r="DB6" s="673"/>
      <c r="DC6" s="673"/>
      <c r="DD6" s="626">
        <v>4700</v>
      </c>
      <c r="DE6" s="621"/>
      <c r="DF6" s="621"/>
      <c r="DG6" s="621"/>
      <c r="DH6" s="621"/>
      <c r="DI6" s="621"/>
      <c r="DJ6" s="621"/>
      <c r="DK6" s="621"/>
      <c r="DL6" s="621"/>
      <c r="DM6" s="621"/>
      <c r="DN6" s="621"/>
      <c r="DO6" s="621"/>
      <c r="DP6" s="622"/>
      <c r="DQ6" s="626">
        <v>168902</v>
      </c>
      <c r="DR6" s="621"/>
      <c r="DS6" s="621"/>
      <c r="DT6" s="621"/>
      <c r="DU6" s="621"/>
      <c r="DV6" s="621"/>
      <c r="DW6" s="621"/>
      <c r="DX6" s="621"/>
      <c r="DY6" s="621"/>
      <c r="DZ6" s="621"/>
      <c r="EA6" s="621"/>
      <c r="EB6" s="621"/>
      <c r="EC6" s="656"/>
    </row>
    <row r="7" spans="2:143" ht="11.25" customHeight="1">
      <c r="B7" s="617" t="s">
        <v>214</v>
      </c>
      <c r="C7" s="618"/>
      <c r="D7" s="618"/>
      <c r="E7" s="618"/>
      <c r="F7" s="618"/>
      <c r="G7" s="618"/>
      <c r="H7" s="618"/>
      <c r="I7" s="618"/>
      <c r="J7" s="618"/>
      <c r="K7" s="618"/>
      <c r="L7" s="618"/>
      <c r="M7" s="618"/>
      <c r="N7" s="618"/>
      <c r="O7" s="618"/>
      <c r="P7" s="618"/>
      <c r="Q7" s="619"/>
      <c r="R7" s="620">
        <v>3689</v>
      </c>
      <c r="S7" s="621"/>
      <c r="T7" s="621"/>
      <c r="U7" s="621"/>
      <c r="V7" s="621"/>
      <c r="W7" s="621"/>
      <c r="X7" s="621"/>
      <c r="Y7" s="622"/>
      <c r="Z7" s="673">
        <v>0</v>
      </c>
      <c r="AA7" s="673"/>
      <c r="AB7" s="673"/>
      <c r="AC7" s="673"/>
      <c r="AD7" s="674">
        <v>3689</v>
      </c>
      <c r="AE7" s="674"/>
      <c r="AF7" s="674"/>
      <c r="AG7" s="674"/>
      <c r="AH7" s="674"/>
      <c r="AI7" s="674"/>
      <c r="AJ7" s="674"/>
      <c r="AK7" s="674"/>
      <c r="AL7" s="643">
        <v>0</v>
      </c>
      <c r="AM7" s="675"/>
      <c r="AN7" s="675"/>
      <c r="AO7" s="676"/>
      <c r="AP7" s="617" t="s">
        <v>215</v>
      </c>
      <c r="AQ7" s="618"/>
      <c r="AR7" s="618"/>
      <c r="AS7" s="618"/>
      <c r="AT7" s="618"/>
      <c r="AU7" s="618"/>
      <c r="AV7" s="618"/>
      <c r="AW7" s="618"/>
      <c r="AX7" s="618"/>
      <c r="AY7" s="618"/>
      <c r="AZ7" s="618"/>
      <c r="BA7" s="618"/>
      <c r="BB7" s="618"/>
      <c r="BC7" s="618"/>
      <c r="BD7" s="618"/>
      <c r="BE7" s="618"/>
      <c r="BF7" s="619"/>
      <c r="BG7" s="620">
        <v>1994894</v>
      </c>
      <c r="BH7" s="621"/>
      <c r="BI7" s="621"/>
      <c r="BJ7" s="621"/>
      <c r="BK7" s="621"/>
      <c r="BL7" s="621"/>
      <c r="BM7" s="621"/>
      <c r="BN7" s="622"/>
      <c r="BO7" s="673">
        <v>42.8</v>
      </c>
      <c r="BP7" s="673"/>
      <c r="BQ7" s="673"/>
      <c r="BR7" s="673"/>
      <c r="BS7" s="674">
        <v>27965</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2155177</v>
      </c>
      <c r="CS7" s="621"/>
      <c r="CT7" s="621"/>
      <c r="CU7" s="621"/>
      <c r="CV7" s="621"/>
      <c r="CW7" s="621"/>
      <c r="CX7" s="621"/>
      <c r="CY7" s="622"/>
      <c r="CZ7" s="673">
        <v>12.5</v>
      </c>
      <c r="DA7" s="673"/>
      <c r="DB7" s="673"/>
      <c r="DC7" s="673"/>
      <c r="DD7" s="626">
        <v>75501</v>
      </c>
      <c r="DE7" s="621"/>
      <c r="DF7" s="621"/>
      <c r="DG7" s="621"/>
      <c r="DH7" s="621"/>
      <c r="DI7" s="621"/>
      <c r="DJ7" s="621"/>
      <c r="DK7" s="621"/>
      <c r="DL7" s="621"/>
      <c r="DM7" s="621"/>
      <c r="DN7" s="621"/>
      <c r="DO7" s="621"/>
      <c r="DP7" s="622"/>
      <c r="DQ7" s="626">
        <v>1670527</v>
      </c>
      <c r="DR7" s="621"/>
      <c r="DS7" s="621"/>
      <c r="DT7" s="621"/>
      <c r="DU7" s="621"/>
      <c r="DV7" s="621"/>
      <c r="DW7" s="621"/>
      <c r="DX7" s="621"/>
      <c r="DY7" s="621"/>
      <c r="DZ7" s="621"/>
      <c r="EA7" s="621"/>
      <c r="EB7" s="621"/>
      <c r="EC7" s="656"/>
    </row>
    <row r="8" spans="2:143" ht="11.25" customHeight="1">
      <c r="B8" s="617" t="s">
        <v>217</v>
      </c>
      <c r="C8" s="618"/>
      <c r="D8" s="618"/>
      <c r="E8" s="618"/>
      <c r="F8" s="618"/>
      <c r="G8" s="618"/>
      <c r="H8" s="618"/>
      <c r="I8" s="618"/>
      <c r="J8" s="618"/>
      <c r="K8" s="618"/>
      <c r="L8" s="618"/>
      <c r="M8" s="618"/>
      <c r="N8" s="618"/>
      <c r="O8" s="618"/>
      <c r="P8" s="618"/>
      <c r="Q8" s="619"/>
      <c r="R8" s="620">
        <v>14541</v>
      </c>
      <c r="S8" s="621"/>
      <c r="T8" s="621"/>
      <c r="U8" s="621"/>
      <c r="V8" s="621"/>
      <c r="W8" s="621"/>
      <c r="X8" s="621"/>
      <c r="Y8" s="622"/>
      <c r="Z8" s="673">
        <v>0.1</v>
      </c>
      <c r="AA8" s="673"/>
      <c r="AB8" s="673"/>
      <c r="AC8" s="673"/>
      <c r="AD8" s="674">
        <v>14541</v>
      </c>
      <c r="AE8" s="674"/>
      <c r="AF8" s="674"/>
      <c r="AG8" s="674"/>
      <c r="AH8" s="674"/>
      <c r="AI8" s="674"/>
      <c r="AJ8" s="674"/>
      <c r="AK8" s="674"/>
      <c r="AL8" s="643">
        <v>0.1</v>
      </c>
      <c r="AM8" s="675"/>
      <c r="AN8" s="675"/>
      <c r="AO8" s="676"/>
      <c r="AP8" s="617" t="s">
        <v>218</v>
      </c>
      <c r="AQ8" s="618"/>
      <c r="AR8" s="618"/>
      <c r="AS8" s="618"/>
      <c r="AT8" s="618"/>
      <c r="AU8" s="618"/>
      <c r="AV8" s="618"/>
      <c r="AW8" s="618"/>
      <c r="AX8" s="618"/>
      <c r="AY8" s="618"/>
      <c r="AZ8" s="618"/>
      <c r="BA8" s="618"/>
      <c r="BB8" s="618"/>
      <c r="BC8" s="618"/>
      <c r="BD8" s="618"/>
      <c r="BE8" s="618"/>
      <c r="BF8" s="619"/>
      <c r="BG8" s="620">
        <v>73639</v>
      </c>
      <c r="BH8" s="621"/>
      <c r="BI8" s="621"/>
      <c r="BJ8" s="621"/>
      <c r="BK8" s="621"/>
      <c r="BL8" s="621"/>
      <c r="BM8" s="621"/>
      <c r="BN8" s="622"/>
      <c r="BO8" s="673">
        <v>1.6</v>
      </c>
      <c r="BP8" s="673"/>
      <c r="BQ8" s="673"/>
      <c r="BR8" s="673"/>
      <c r="BS8" s="626" t="s">
        <v>109</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5738783</v>
      </c>
      <c r="CS8" s="621"/>
      <c r="CT8" s="621"/>
      <c r="CU8" s="621"/>
      <c r="CV8" s="621"/>
      <c r="CW8" s="621"/>
      <c r="CX8" s="621"/>
      <c r="CY8" s="622"/>
      <c r="CZ8" s="673">
        <v>33.4</v>
      </c>
      <c r="DA8" s="673"/>
      <c r="DB8" s="673"/>
      <c r="DC8" s="673"/>
      <c r="DD8" s="626">
        <v>34868</v>
      </c>
      <c r="DE8" s="621"/>
      <c r="DF8" s="621"/>
      <c r="DG8" s="621"/>
      <c r="DH8" s="621"/>
      <c r="DI8" s="621"/>
      <c r="DJ8" s="621"/>
      <c r="DK8" s="621"/>
      <c r="DL8" s="621"/>
      <c r="DM8" s="621"/>
      <c r="DN8" s="621"/>
      <c r="DO8" s="621"/>
      <c r="DP8" s="622"/>
      <c r="DQ8" s="626">
        <v>3130635</v>
      </c>
      <c r="DR8" s="621"/>
      <c r="DS8" s="621"/>
      <c r="DT8" s="621"/>
      <c r="DU8" s="621"/>
      <c r="DV8" s="621"/>
      <c r="DW8" s="621"/>
      <c r="DX8" s="621"/>
      <c r="DY8" s="621"/>
      <c r="DZ8" s="621"/>
      <c r="EA8" s="621"/>
      <c r="EB8" s="621"/>
      <c r="EC8" s="656"/>
    </row>
    <row r="9" spans="2:143" ht="11.25" customHeight="1">
      <c r="B9" s="617" t="s">
        <v>220</v>
      </c>
      <c r="C9" s="618"/>
      <c r="D9" s="618"/>
      <c r="E9" s="618"/>
      <c r="F9" s="618"/>
      <c r="G9" s="618"/>
      <c r="H9" s="618"/>
      <c r="I9" s="618"/>
      <c r="J9" s="618"/>
      <c r="K9" s="618"/>
      <c r="L9" s="618"/>
      <c r="M9" s="618"/>
      <c r="N9" s="618"/>
      <c r="O9" s="618"/>
      <c r="P9" s="618"/>
      <c r="Q9" s="619"/>
      <c r="R9" s="620">
        <v>8525</v>
      </c>
      <c r="S9" s="621"/>
      <c r="T9" s="621"/>
      <c r="U9" s="621"/>
      <c r="V9" s="621"/>
      <c r="W9" s="621"/>
      <c r="X9" s="621"/>
      <c r="Y9" s="622"/>
      <c r="Z9" s="673">
        <v>0</v>
      </c>
      <c r="AA9" s="673"/>
      <c r="AB9" s="673"/>
      <c r="AC9" s="673"/>
      <c r="AD9" s="674">
        <v>8525</v>
      </c>
      <c r="AE9" s="674"/>
      <c r="AF9" s="674"/>
      <c r="AG9" s="674"/>
      <c r="AH9" s="674"/>
      <c r="AI9" s="674"/>
      <c r="AJ9" s="674"/>
      <c r="AK9" s="674"/>
      <c r="AL9" s="643">
        <v>0.1</v>
      </c>
      <c r="AM9" s="675"/>
      <c r="AN9" s="675"/>
      <c r="AO9" s="676"/>
      <c r="AP9" s="617" t="s">
        <v>221</v>
      </c>
      <c r="AQ9" s="618"/>
      <c r="AR9" s="618"/>
      <c r="AS9" s="618"/>
      <c r="AT9" s="618"/>
      <c r="AU9" s="618"/>
      <c r="AV9" s="618"/>
      <c r="AW9" s="618"/>
      <c r="AX9" s="618"/>
      <c r="AY9" s="618"/>
      <c r="AZ9" s="618"/>
      <c r="BA9" s="618"/>
      <c r="BB9" s="618"/>
      <c r="BC9" s="618"/>
      <c r="BD9" s="618"/>
      <c r="BE9" s="618"/>
      <c r="BF9" s="619"/>
      <c r="BG9" s="620">
        <v>1679654</v>
      </c>
      <c r="BH9" s="621"/>
      <c r="BI9" s="621"/>
      <c r="BJ9" s="621"/>
      <c r="BK9" s="621"/>
      <c r="BL9" s="621"/>
      <c r="BM9" s="621"/>
      <c r="BN9" s="622"/>
      <c r="BO9" s="673">
        <v>36.1</v>
      </c>
      <c r="BP9" s="673"/>
      <c r="BQ9" s="673"/>
      <c r="BR9" s="673"/>
      <c r="BS9" s="626" t="s">
        <v>109</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1787385</v>
      </c>
      <c r="CS9" s="621"/>
      <c r="CT9" s="621"/>
      <c r="CU9" s="621"/>
      <c r="CV9" s="621"/>
      <c r="CW9" s="621"/>
      <c r="CX9" s="621"/>
      <c r="CY9" s="622"/>
      <c r="CZ9" s="673">
        <v>10.4</v>
      </c>
      <c r="DA9" s="673"/>
      <c r="DB9" s="673"/>
      <c r="DC9" s="673"/>
      <c r="DD9" s="626" t="s">
        <v>109</v>
      </c>
      <c r="DE9" s="621"/>
      <c r="DF9" s="621"/>
      <c r="DG9" s="621"/>
      <c r="DH9" s="621"/>
      <c r="DI9" s="621"/>
      <c r="DJ9" s="621"/>
      <c r="DK9" s="621"/>
      <c r="DL9" s="621"/>
      <c r="DM9" s="621"/>
      <c r="DN9" s="621"/>
      <c r="DO9" s="621"/>
      <c r="DP9" s="622"/>
      <c r="DQ9" s="626">
        <v>1768104</v>
      </c>
      <c r="DR9" s="621"/>
      <c r="DS9" s="621"/>
      <c r="DT9" s="621"/>
      <c r="DU9" s="621"/>
      <c r="DV9" s="621"/>
      <c r="DW9" s="621"/>
      <c r="DX9" s="621"/>
      <c r="DY9" s="621"/>
      <c r="DZ9" s="621"/>
      <c r="EA9" s="621"/>
      <c r="EB9" s="621"/>
      <c r="EC9" s="656"/>
    </row>
    <row r="10" spans="2:143" ht="11.25" customHeight="1">
      <c r="B10" s="617" t="s">
        <v>223</v>
      </c>
      <c r="C10" s="618"/>
      <c r="D10" s="618"/>
      <c r="E10" s="618"/>
      <c r="F10" s="618"/>
      <c r="G10" s="618"/>
      <c r="H10" s="618"/>
      <c r="I10" s="618"/>
      <c r="J10" s="618"/>
      <c r="K10" s="618"/>
      <c r="L10" s="618"/>
      <c r="M10" s="618"/>
      <c r="N10" s="618"/>
      <c r="O10" s="618"/>
      <c r="P10" s="618"/>
      <c r="Q10" s="619"/>
      <c r="R10" s="620">
        <v>662412</v>
      </c>
      <c r="S10" s="621"/>
      <c r="T10" s="621"/>
      <c r="U10" s="621"/>
      <c r="V10" s="621"/>
      <c r="W10" s="621"/>
      <c r="X10" s="621"/>
      <c r="Y10" s="622"/>
      <c r="Z10" s="673">
        <v>3.5</v>
      </c>
      <c r="AA10" s="673"/>
      <c r="AB10" s="673"/>
      <c r="AC10" s="673"/>
      <c r="AD10" s="674">
        <v>662412</v>
      </c>
      <c r="AE10" s="674"/>
      <c r="AF10" s="674"/>
      <c r="AG10" s="674"/>
      <c r="AH10" s="674"/>
      <c r="AI10" s="674"/>
      <c r="AJ10" s="674"/>
      <c r="AK10" s="674"/>
      <c r="AL10" s="643">
        <v>5.9</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97124</v>
      </c>
      <c r="BH10" s="621"/>
      <c r="BI10" s="621"/>
      <c r="BJ10" s="621"/>
      <c r="BK10" s="621"/>
      <c r="BL10" s="621"/>
      <c r="BM10" s="621"/>
      <c r="BN10" s="622"/>
      <c r="BO10" s="673">
        <v>2.1</v>
      </c>
      <c r="BP10" s="673"/>
      <c r="BQ10" s="673"/>
      <c r="BR10" s="673"/>
      <c r="BS10" s="626" t="s">
        <v>109</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30</v>
      </c>
      <c r="CS10" s="621"/>
      <c r="CT10" s="621"/>
      <c r="CU10" s="621"/>
      <c r="CV10" s="621"/>
      <c r="CW10" s="621"/>
      <c r="CX10" s="621"/>
      <c r="CY10" s="622"/>
      <c r="CZ10" s="673">
        <v>0</v>
      </c>
      <c r="DA10" s="673"/>
      <c r="DB10" s="673"/>
      <c r="DC10" s="673"/>
      <c r="DD10" s="626" t="s">
        <v>109</v>
      </c>
      <c r="DE10" s="621"/>
      <c r="DF10" s="621"/>
      <c r="DG10" s="621"/>
      <c r="DH10" s="621"/>
      <c r="DI10" s="621"/>
      <c r="DJ10" s="621"/>
      <c r="DK10" s="621"/>
      <c r="DL10" s="621"/>
      <c r="DM10" s="621"/>
      <c r="DN10" s="621"/>
      <c r="DO10" s="621"/>
      <c r="DP10" s="622"/>
      <c r="DQ10" s="626">
        <v>30</v>
      </c>
      <c r="DR10" s="621"/>
      <c r="DS10" s="621"/>
      <c r="DT10" s="621"/>
      <c r="DU10" s="621"/>
      <c r="DV10" s="621"/>
      <c r="DW10" s="621"/>
      <c r="DX10" s="621"/>
      <c r="DY10" s="621"/>
      <c r="DZ10" s="621"/>
      <c r="EA10" s="621"/>
      <c r="EB10" s="621"/>
      <c r="EC10" s="656"/>
    </row>
    <row r="11" spans="2:143" ht="11.25" customHeight="1">
      <c r="B11" s="617" t="s">
        <v>226</v>
      </c>
      <c r="C11" s="618"/>
      <c r="D11" s="618"/>
      <c r="E11" s="618"/>
      <c r="F11" s="618"/>
      <c r="G11" s="618"/>
      <c r="H11" s="618"/>
      <c r="I11" s="618"/>
      <c r="J11" s="618"/>
      <c r="K11" s="618"/>
      <c r="L11" s="618"/>
      <c r="M11" s="618"/>
      <c r="N11" s="618"/>
      <c r="O11" s="618"/>
      <c r="P11" s="618"/>
      <c r="Q11" s="619"/>
      <c r="R11" s="620">
        <v>50889</v>
      </c>
      <c r="S11" s="621"/>
      <c r="T11" s="621"/>
      <c r="U11" s="621"/>
      <c r="V11" s="621"/>
      <c r="W11" s="621"/>
      <c r="X11" s="621"/>
      <c r="Y11" s="622"/>
      <c r="Z11" s="673">
        <v>0.3</v>
      </c>
      <c r="AA11" s="673"/>
      <c r="AB11" s="673"/>
      <c r="AC11" s="673"/>
      <c r="AD11" s="674">
        <v>50889</v>
      </c>
      <c r="AE11" s="674"/>
      <c r="AF11" s="674"/>
      <c r="AG11" s="674"/>
      <c r="AH11" s="674"/>
      <c r="AI11" s="674"/>
      <c r="AJ11" s="674"/>
      <c r="AK11" s="674"/>
      <c r="AL11" s="643">
        <v>0.5</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144477</v>
      </c>
      <c r="BH11" s="621"/>
      <c r="BI11" s="621"/>
      <c r="BJ11" s="621"/>
      <c r="BK11" s="621"/>
      <c r="BL11" s="621"/>
      <c r="BM11" s="621"/>
      <c r="BN11" s="622"/>
      <c r="BO11" s="673">
        <v>3.1</v>
      </c>
      <c r="BP11" s="673"/>
      <c r="BQ11" s="673"/>
      <c r="BR11" s="673"/>
      <c r="BS11" s="626">
        <v>27965</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1087634</v>
      </c>
      <c r="CS11" s="621"/>
      <c r="CT11" s="621"/>
      <c r="CU11" s="621"/>
      <c r="CV11" s="621"/>
      <c r="CW11" s="621"/>
      <c r="CX11" s="621"/>
      <c r="CY11" s="622"/>
      <c r="CZ11" s="673">
        <v>6.3</v>
      </c>
      <c r="DA11" s="673"/>
      <c r="DB11" s="673"/>
      <c r="DC11" s="673"/>
      <c r="DD11" s="626">
        <v>165194</v>
      </c>
      <c r="DE11" s="621"/>
      <c r="DF11" s="621"/>
      <c r="DG11" s="621"/>
      <c r="DH11" s="621"/>
      <c r="DI11" s="621"/>
      <c r="DJ11" s="621"/>
      <c r="DK11" s="621"/>
      <c r="DL11" s="621"/>
      <c r="DM11" s="621"/>
      <c r="DN11" s="621"/>
      <c r="DO11" s="621"/>
      <c r="DP11" s="622"/>
      <c r="DQ11" s="626">
        <v>724434</v>
      </c>
      <c r="DR11" s="621"/>
      <c r="DS11" s="621"/>
      <c r="DT11" s="621"/>
      <c r="DU11" s="621"/>
      <c r="DV11" s="621"/>
      <c r="DW11" s="621"/>
      <c r="DX11" s="621"/>
      <c r="DY11" s="621"/>
      <c r="DZ11" s="621"/>
      <c r="EA11" s="621"/>
      <c r="EB11" s="621"/>
      <c r="EC11" s="656"/>
    </row>
    <row r="12" spans="2:143" ht="11.25" customHeight="1">
      <c r="B12" s="617" t="s">
        <v>229</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2232442</v>
      </c>
      <c r="BH12" s="621"/>
      <c r="BI12" s="621"/>
      <c r="BJ12" s="621"/>
      <c r="BK12" s="621"/>
      <c r="BL12" s="621"/>
      <c r="BM12" s="621"/>
      <c r="BN12" s="622"/>
      <c r="BO12" s="673">
        <v>47.9</v>
      </c>
      <c r="BP12" s="673"/>
      <c r="BQ12" s="673"/>
      <c r="BR12" s="673"/>
      <c r="BS12" s="626" t="s">
        <v>109</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148627</v>
      </c>
      <c r="CS12" s="621"/>
      <c r="CT12" s="621"/>
      <c r="CU12" s="621"/>
      <c r="CV12" s="621"/>
      <c r="CW12" s="621"/>
      <c r="CX12" s="621"/>
      <c r="CY12" s="622"/>
      <c r="CZ12" s="673">
        <v>0.9</v>
      </c>
      <c r="DA12" s="673"/>
      <c r="DB12" s="673"/>
      <c r="DC12" s="673"/>
      <c r="DD12" s="626">
        <v>577</v>
      </c>
      <c r="DE12" s="621"/>
      <c r="DF12" s="621"/>
      <c r="DG12" s="621"/>
      <c r="DH12" s="621"/>
      <c r="DI12" s="621"/>
      <c r="DJ12" s="621"/>
      <c r="DK12" s="621"/>
      <c r="DL12" s="621"/>
      <c r="DM12" s="621"/>
      <c r="DN12" s="621"/>
      <c r="DO12" s="621"/>
      <c r="DP12" s="622"/>
      <c r="DQ12" s="626">
        <v>113852</v>
      </c>
      <c r="DR12" s="621"/>
      <c r="DS12" s="621"/>
      <c r="DT12" s="621"/>
      <c r="DU12" s="621"/>
      <c r="DV12" s="621"/>
      <c r="DW12" s="621"/>
      <c r="DX12" s="621"/>
      <c r="DY12" s="621"/>
      <c r="DZ12" s="621"/>
      <c r="EA12" s="621"/>
      <c r="EB12" s="621"/>
      <c r="EC12" s="656"/>
    </row>
    <row r="13" spans="2:143" ht="11.25" customHeight="1">
      <c r="B13" s="617" t="s">
        <v>232</v>
      </c>
      <c r="C13" s="618"/>
      <c r="D13" s="618"/>
      <c r="E13" s="618"/>
      <c r="F13" s="618"/>
      <c r="G13" s="618"/>
      <c r="H13" s="618"/>
      <c r="I13" s="618"/>
      <c r="J13" s="618"/>
      <c r="K13" s="618"/>
      <c r="L13" s="618"/>
      <c r="M13" s="618"/>
      <c r="N13" s="618"/>
      <c r="O13" s="618"/>
      <c r="P13" s="618"/>
      <c r="Q13" s="619"/>
      <c r="R13" s="620">
        <v>48712</v>
      </c>
      <c r="S13" s="621"/>
      <c r="T13" s="621"/>
      <c r="U13" s="621"/>
      <c r="V13" s="621"/>
      <c r="W13" s="621"/>
      <c r="X13" s="621"/>
      <c r="Y13" s="622"/>
      <c r="Z13" s="673">
        <v>0.3</v>
      </c>
      <c r="AA13" s="673"/>
      <c r="AB13" s="673"/>
      <c r="AC13" s="673"/>
      <c r="AD13" s="674">
        <v>48712</v>
      </c>
      <c r="AE13" s="674"/>
      <c r="AF13" s="674"/>
      <c r="AG13" s="674"/>
      <c r="AH13" s="674"/>
      <c r="AI13" s="674"/>
      <c r="AJ13" s="674"/>
      <c r="AK13" s="674"/>
      <c r="AL13" s="643">
        <v>0.4</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2220248</v>
      </c>
      <c r="BH13" s="621"/>
      <c r="BI13" s="621"/>
      <c r="BJ13" s="621"/>
      <c r="BK13" s="621"/>
      <c r="BL13" s="621"/>
      <c r="BM13" s="621"/>
      <c r="BN13" s="622"/>
      <c r="BO13" s="673">
        <v>47.7</v>
      </c>
      <c r="BP13" s="673"/>
      <c r="BQ13" s="673"/>
      <c r="BR13" s="673"/>
      <c r="BS13" s="626" t="s">
        <v>109</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1394422</v>
      </c>
      <c r="CS13" s="621"/>
      <c r="CT13" s="621"/>
      <c r="CU13" s="621"/>
      <c r="CV13" s="621"/>
      <c r="CW13" s="621"/>
      <c r="CX13" s="621"/>
      <c r="CY13" s="622"/>
      <c r="CZ13" s="673">
        <v>8.1</v>
      </c>
      <c r="DA13" s="673"/>
      <c r="DB13" s="673"/>
      <c r="DC13" s="673"/>
      <c r="DD13" s="626">
        <v>438175</v>
      </c>
      <c r="DE13" s="621"/>
      <c r="DF13" s="621"/>
      <c r="DG13" s="621"/>
      <c r="DH13" s="621"/>
      <c r="DI13" s="621"/>
      <c r="DJ13" s="621"/>
      <c r="DK13" s="621"/>
      <c r="DL13" s="621"/>
      <c r="DM13" s="621"/>
      <c r="DN13" s="621"/>
      <c r="DO13" s="621"/>
      <c r="DP13" s="622"/>
      <c r="DQ13" s="626">
        <v>1125809</v>
      </c>
      <c r="DR13" s="621"/>
      <c r="DS13" s="621"/>
      <c r="DT13" s="621"/>
      <c r="DU13" s="621"/>
      <c r="DV13" s="621"/>
      <c r="DW13" s="621"/>
      <c r="DX13" s="621"/>
      <c r="DY13" s="621"/>
      <c r="DZ13" s="621"/>
      <c r="EA13" s="621"/>
      <c r="EB13" s="621"/>
      <c r="EC13" s="656"/>
    </row>
    <row r="14" spans="2:143" ht="11.25" customHeight="1">
      <c r="B14" s="617" t="s">
        <v>235</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112444</v>
      </c>
      <c r="BH14" s="621"/>
      <c r="BI14" s="621"/>
      <c r="BJ14" s="621"/>
      <c r="BK14" s="621"/>
      <c r="BL14" s="621"/>
      <c r="BM14" s="621"/>
      <c r="BN14" s="622"/>
      <c r="BO14" s="673">
        <v>2.4</v>
      </c>
      <c r="BP14" s="673"/>
      <c r="BQ14" s="673"/>
      <c r="BR14" s="673"/>
      <c r="BS14" s="626" t="s">
        <v>109</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796728</v>
      </c>
      <c r="CS14" s="621"/>
      <c r="CT14" s="621"/>
      <c r="CU14" s="621"/>
      <c r="CV14" s="621"/>
      <c r="CW14" s="621"/>
      <c r="CX14" s="621"/>
      <c r="CY14" s="622"/>
      <c r="CZ14" s="673">
        <v>4.5999999999999996</v>
      </c>
      <c r="DA14" s="673"/>
      <c r="DB14" s="673"/>
      <c r="DC14" s="673"/>
      <c r="DD14" s="626">
        <v>43375</v>
      </c>
      <c r="DE14" s="621"/>
      <c r="DF14" s="621"/>
      <c r="DG14" s="621"/>
      <c r="DH14" s="621"/>
      <c r="DI14" s="621"/>
      <c r="DJ14" s="621"/>
      <c r="DK14" s="621"/>
      <c r="DL14" s="621"/>
      <c r="DM14" s="621"/>
      <c r="DN14" s="621"/>
      <c r="DO14" s="621"/>
      <c r="DP14" s="622"/>
      <c r="DQ14" s="626">
        <v>753227</v>
      </c>
      <c r="DR14" s="621"/>
      <c r="DS14" s="621"/>
      <c r="DT14" s="621"/>
      <c r="DU14" s="621"/>
      <c r="DV14" s="621"/>
      <c r="DW14" s="621"/>
      <c r="DX14" s="621"/>
      <c r="DY14" s="621"/>
      <c r="DZ14" s="621"/>
      <c r="EA14" s="621"/>
      <c r="EB14" s="621"/>
      <c r="EC14" s="656"/>
    </row>
    <row r="15" spans="2:143" ht="11.25" customHeight="1">
      <c r="B15" s="617" t="s">
        <v>238</v>
      </c>
      <c r="C15" s="618"/>
      <c r="D15" s="618"/>
      <c r="E15" s="618"/>
      <c r="F15" s="618"/>
      <c r="G15" s="618"/>
      <c r="H15" s="618"/>
      <c r="I15" s="618"/>
      <c r="J15" s="618"/>
      <c r="K15" s="618"/>
      <c r="L15" s="618"/>
      <c r="M15" s="618"/>
      <c r="N15" s="618"/>
      <c r="O15" s="618"/>
      <c r="P15" s="618"/>
      <c r="Q15" s="619"/>
      <c r="R15" s="620">
        <v>17425</v>
      </c>
      <c r="S15" s="621"/>
      <c r="T15" s="621"/>
      <c r="U15" s="621"/>
      <c r="V15" s="621"/>
      <c r="W15" s="621"/>
      <c r="X15" s="621"/>
      <c r="Y15" s="622"/>
      <c r="Z15" s="673">
        <v>0.1</v>
      </c>
      <c r="AA15" s="673"/>
      <c r="AB15" s="673"/>
      <c r="AC15" s="673"/>
      <c r="AD15" s="674">
        <v>17425</v>
      </c>
      <c r="AE15" s="674"/>
      <c r="AF15" s="674"/>
      <c r="AG15" s="674"/>
      <c r="AH15" s="674"/>
      <c r="AI15" s="674"/>
      <c r="AJ15" s="674"/>
      <c r="AK15" s="674"/>
      <c r="AL15" s="643">
        <v>0.2</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316621</v>
      </c>
      <c r="BH15" s="621"/>
      <c r="BI15" s="621"/>
      <c r="BJ15" s="621"/>
      <c r="BK15" s="621"/>
      <c r="BL15" s="621"/>
      <c r="BM15" s="621"/>
      <c r="BN15" s="622"/>
      <c r="BO15" s="673">
        <v>6.8</v>
      </c>
      <c r="BP15" s="673"/>
      <c r="BQ15" s="673"/>
      <c r="BR15" s="673"/>
      <c r="BS15" s="626" t="s">
        <v>109</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2454898</v>
      </c>
      <c r="CS15" s="621"/>
      <c r="CT15" s="621"/>
      <c r="CU15" s="621"/>
      <c r="CV15" s="621"/>
      <c r="CW15" s="621"/>
      <c r="CX15" s="621"/>
      <c r="CY15" s="622"/>
      <c r="CZ15" s="673">
        <v>14.3</v>
      </c>
      <c r="DA15" s="673"/>
      <c r="DB15" s="673"/>
      <c r="DC15" s="673"/>
      <c r="DD15" s="626">
        <v>1139369</v>
      </c>
      <c r="DE15" s="621"/>
      <c r="DF15" s="621"/>
      <c r="DG15" s="621"/>
      <c r="DH15" s="621"/>
      <c r="DI15" s="621"/>
      <c r="DJ15" s="621"/>
      <c r="DK15" s="621"/>
      <c r="DL15" s="621"/>
      <c r="DM15" s="621"/>
      <c r="DN15" s="621"/>
      <c r="DO15" s="621"/>
      <c r="DP15" s="622"/>
      <c r="DQ15" s="626">
        <v>1204701</v>
      </c>
      <c r="DR15" s="621"/>
      <c r="DS15" s="621"/>
      <c r="DT15" s="621"/>
      <c r="DU15" s="621"/>
      <c r="DV15" s="621"/>
      <c r="DW15" s="621"/>
      <c r="DX15" s="621"/>
      <c r="DY15" s="621"/>
      <c r="DZ15" s="621"/>
      <c r="EA15" s="621"/>
      <c r="EB15" s="621"/>
      <c r="EC15" s="656"/>
    </row>
    <row r="16" spans="2:143" ht="11.25" customHeight="1">
      <c r="B16" s="617" t="s">
        <v>241</v>
      </c>
      <c r="C16" s="618"/>
      <c r="D16" s="618"/>
      <c r="E16" s="618"/>
      <c r="F16" s="618"/>
      <c r="G16" s="618"/>
      <c r="H16" s="618"/>
      <c r="I16" s="618"/>
      <c r="J16" s="618"/>
      <c r="K16" s="618"/>
      <c r="L16" s="618"/>
      <c r="M16" s="618"/>
      <c r="N16" s="618"/>
      <c r="O16" s="618"/>
      <c r="P16" s="618"/>
      <c r="Q16" s="619"/>
      <c r="R16" s="620">
        <v>5885832</v>
      </c>
      <c r="S16" s="621"/>
      <c r="T16" s="621"/>
      <c r="U16" s="621"/>
      <c r="V16" s="621"/>
      <c r="W16" s="621"/>
      <c r="X16" s="621"/>
      <c r="Y16" s="622"/>
      <c r="Z16" s="673">
        <v>31.1</v>
      </c>
      <c r="AA16" s="673"/>
      <c r="AB16" s="673"/>
      <c r="AC16" s="673"/>
      <c r="AD16" s="674">
        <v>5366286</v>
      </c>
      <c r="AE16" s="674"/>
      <c r="AF16" s="674"/>
      <c r="AG16" s="674"/>
      <c r="AH16" s="674"/>
      <c r="AI16" s="674"/>
      <c r="AJ16" s="674"/>
      <c r="AK16" s="674"/>
      <c r="AL16" s="643">
        <v>48.2</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v>1933</v>
      </c>
      <c r="CS16" s="621"/>
      <c r="CT16" s="621"/>
      <c r="CU16" s="621"/>
      <c r="CV16" s="621"/>
      <c r="CW16" s="621"/>
      <c r="CX16" s="621"/>
      <c r="CY16" s="622"/>
      <c r="CZ16" s="673">
        <v>0</v>
      </c>
      <c r="DA16" s="673"/>
      <c r="DB16" s="673"/>
      <c r="DC16" s="673"/>
      <c r="DD16" s="626" t="s">
        <v>109</v>
      </c>
      <c r="DE16" s="621"/>
      <c r="DF16" s="621"/>
      <c r="DG16" s="621"/>
      <c r="DH16" s="621"/>
      <c r="DI16" s="621"/>
      <c r="DJ16" s="621"/>
      <c r="DK16" s="621"/>
      <c r="DL16" s="621"/>
      <c r="DM16" s="621"/>
      <c r="DN16" s="621"/>
      <c r="DO16" s="621"/>
      <c r="DP16" s="622"/>
      <c r="DQ16" s="626">
        <v>1933</v>
      </c>
      <c r="DR16" s="621"/>
      <c r="DS16" s="621"/>
      <c r="DT16" s="621"/>
      <c r="DU16" s="621"/>
      <c r="DV16" s="621"/>
      <c r="DW16" s="621"/>
      <c r="DX16" s="621"/>
      <c r="DY16" s="621"/>
      <c r="DZ16" s="621"/>
      <c r="EA16" s="621"/>
      <c r="EB16" s="621"/>
      <c r="EC16" s="656"/>
    </row>
    <row r="17" spans="2:133" ht="11.25" customHeight="1">
      <c r="B17" s="617" t="s">
        <v>244</v>
      </c>
      <c r="C17" s="618"/>
      <c r="D17" s="618"/>
      <c r="E17" s="618"/>
      <c r="F17" s="618"/>
      <c r="G17" s="618"/>
      <c r="H17" s="618"/>
      <c r="I17" s="618"/>
      <c r="J17" s="618"/>
      <c r="K17" s="618"/>
      <c r="L17" s="618"/>
      <c r="M17" s="618"/>
      <c r="N17" s="618"/>
      <c r="O17" s="618"/>
      <c r="P17" s="618"/>
      <c r="Q17" s="619"/>
      <c r="R17" s="620">
        <v>5366286</v>
      </c>
      <c r="S17" s="621"/>
      <c r="T17" s="621"/>
      <c r="U17" s="621"/>
      <c r="V17" s="621"/>
      <c r="W17" s="621"/>
      <c r="X17" s="621"/>
      <c r="Y17" s="622"/>
      <c r="Z17" s="673">
        <v>28.4</v>
      </c>
      <c r="AA17" s="673"/>
      <c r="AB17" s="673"/>
      <c r="AC17" s="673"/>
      <c r="AD17" s="674">
        <v>5366286</v>
      </c>
      <c r="AE17" s="674"/>
      <c r="AF17" s="674"/>
      <c r="AG17" s="674"/>
      <c r="AH17" s="674"/>
      <c r="AI17" s="674"/>
      <c r="AJ17" s="674"/>
      <c r="AK17" s="674"/>
      <c r="AL17" s="643">
        <v>48.2</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1448533</v>
      </c>
      <c r="CS17" s="621"/>
      <c r="CT17" s="621"/>
      <c r="CU17" s="621"/>
      <c r="CV17" s="621"/>
      <c r="CW17" s="621"/>
      <c r="CX17" s="621"/>
      <c r="CY17" s="622"/>
      <c r="CZ17" s="673">
        <v>8.4</v>
      </c>
      <c r="DA17" s="673"/>
      <c r="DB17" s="673"/>
      <c r="DC17" s="673"/>
      <c r="DD17" s="626" t="s">
        <v>109</v>
      </c>
      <c r="DE17" s="621"/>
      <c r="DF17" s="621"/>
      <c r="DG17" s="621"/>
      <c r="DH17" s="621"/>
      <c r="DI17" s="621"/>
      <c r="DJ17" s="621"/>
      <c r="DK17" s="621"/>
      <c r="DL17" s="621"/>
      <c r="DM17" s="621"/>
      <c r="DN17" s="621"/>
      <c r="DO17" s="621"/>
      <c r="DP17" s="622"/>
      <c r="DQ17" s="626">
        <v>1389472</v>
      </c>
      <c r="DR17" s="621"/>
      <c r="DS17" s="621"/>
      <c r="DT17" s="621"/>
      <c r="DU17" s="621"/>
      <c r="DV17" s="621"/>
      <c r="DW17" s="621"/>
      <c r="DX17" s="621"/>
      <c r="DY17" s="621"/>
      <c r="DZ17" s="621"/>
      <c r="EA17" s="621"/>
      <c r="EB17" s="621"/>
      <c r="EC17" s="656"/>
    </row>
    <row r="18" spans="2:133" ht="11.25" customHeight="1">
      <c r="B18" s="617" t="s">
        <v>247</v>
      </c>
      <c r="C18" s="618"/>
      <c r="D18" s="618"/>
      <c r="E18" s="618"/>
      <c r="F18" s="618"/>
      <c r="G18" s="618"/>
      <c r="H18" s="618"/>
      <c r="I18" s="618"/>
      <c r="J18" s="618"/>
      <c r="K18" s="618"/>
      <c r="L18" s="618"/>
      <c r="M18" s="618"/>
      <c r="N18" s="618"/>
      <c r="O18" s="618"/>
      <c r="P18" s="618"/>
      <c r="Q18" s="619"/>
      <c r="R18" s="620">
        <v>455277</v>
      </c>
      <c r="S18" s="621"/>
      <c r="T18" s="621"/>
      <c r="U18" s="621"/>
      <c r="V18" s="621"/>
      <c r="W18" s="621"/>
      <c r="X18" s="621"/>
      <c r="Y18" s="622"/>
      <c r="Z18" s="673">
        <v>2.4</v>
      </c>
      <c r="AA18" s="673"/>
      <c r="AB18" s="673"/>
      <c r="AC18" s="673"/>
      <c r="AD18" s="674" t="s">
        <v>109</v>
      </c>
      <c r="AE18" s="674"/>
      <c r="AF18" s="674"/>
      <c r="AG18" s="674"/>
      <c r="AH18" s="674"/>
      <c r="AI18" s="674"/>
      <c r="AJ18" s="674"/>
      <c r="AK18" s="674"/>
      <c r="AL18" s="643" t="s">
        <v>109</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v>8322</v>
      </c>
      <c r="CS18" s="621"/>
      <c r="CT18" s="621"/>
      <c r="CU18" s="621"/>
      <c r="CV18" s="621"/>
      <c r="CW18" s="621"/>
      <c r="CX18" s="621"/>
      <c r="CY18" s="622"/>
      <c r="CZ18" s="673">
        <v>0</v>
      </c>
      <c r="DA18" s="673"/>
      <c r="DB18" s="673"/>
      <c r="DC18" s="673"/>
      <c r="DD18" s="626">
        <v>8322</v>
      </c>
      <c r="DE18" s="621"/>
      <c r="DF18" s="621"/>
      <c r="DG18" s="621"/>
      <c r="DH18" s="621"/>
      <c r="DI18" s="621"/>
      <c r="DJ18" s="621"/>
      <c r="DK18" s="621"/>
      <c r="DL18" s="621"/>
      <c r="DM18" s="621"/>
      <c r="DN18" s="621"/>
      <c r="DO18" s="621"/>
      <c r="DP18" s="622"/>
      <c r="DQ18" s="626">
        <v>8322</v>
      </c>
      <c r="DR18" s="621"/>
      <c r="DS18" s="621"/>
      <c r="DT18" s="621"/>
      <c r="DU18" s="621"/>
      <c r="DV18" s="621"/>
      <c r="DW18" s="621"/>
      <c r="DX18" s="621"/>
      <c r="DY18" s="621"/>
      <c r="DZ18" s="621"/>
      <c r="EA18" s="621"/>
      <c r="EB18" s="621"/>
      <c r="EC18" s="656"/>
    </row>
    <row r="19" spans="2:133" ht="11.25" customHeight="1">
      <c r="B19" s="617" t="s">
        <v>250</v>
      </c>
      <c r="C19" s="618"/>
      <c r="D19" s="618"/>
      <c r="E19" s="618"/>
      <c r="F19" s="618"/>
      <c r="G19" s="618"/>
      <c r="H19" s="618"/>
      <c r="I19" s="618"/>
      <c r="J19" s="618"/>
      <c r="K19" s="618"/>
      <c r="L19" s="618"/>
      <c r="M19" s="618"/>
      <c r="N19" s="618"/>
      <c r="O19" s="618"/>
      <c r="P19" s="618"/>
      <c r="Q19" s="619"/>
      <c r="R19" s="620">
        <v>64269</v>
      </c>
      <c r="S19" s="621"/>
      <c r="T19" s="621"/>
      <c r="U19" s="621"/>
      <c r="V19" s="621"/>
      <c r="W19" s="621"/>
      <c r="X19" s="621"/>
      <c r="Y19" s="622"/>
      <c r="Z19" s="673">
        <v>0.3</v>
      </c>
      <c r="AA19" s="673"/>
      <c r="AB19" s="673"/>
      <c r="AC19" s="673"/>
      <c r="AD19" s="674" t="s">
        <v>109</v>
      </c>
      <c r="AE19" s="674"/>
      <c r="AF19" s="674"/>
      <c r="AG19" s="674"/>
      <c r="AH19" s="674"/>
      <c r="AI19" s="674"/>
      <c r="AJ19" s="674"/>
      <c r="AK19" s="674"/>
      <c r="AL19" s="643" t="s">
        <v>109</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t="s">
        <v>109</v>
      </c>
      <c r="BH19" s="621"/>
      <c r="BI19" s="621"/>
      <c r="BJ19" s="621"/>
      <c r="BK19" s="621"/>
      <c r="BL19" s="621"/>
      <c r="BM19" s="621"/>
      <c r="BN19" s="622"/>
      <c r="BO19" s="673" t="s">
        <v>109</v>
      </c>
      <c r="BP19" s="673"/>
      <c r="BQ19" s="673"/>
      <c r="BR19" s="673"/>
      <c r="BS19" s="626" t="s">
        <v>109</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c r="B20" s="617" t="s">
        <v>253</v>
      </c>
      <c r="C20" s="618"/>
      <c r="D20" s="618"/>
      <c r="E20" s="618"/>
      <c r="F20" s="618"/>
      <c r="G20" s="618"/>
      <c r="H20" s="618"/>
      <c r="I20" s="618"/>
      <c r="J20" s="618"/>
      <c r="K20" s="618"/>
      <c r="L20" s="618"/>
      <c r="M20" s="618"/>
      <c r="N20" s="618"/>
      <c r="O20" s="618"/>
      <c r="P20" s="618"/>
      <c r="Q20" s="619"/>
      <c r="R20" s="620">
        <v>11611511</v>
      </c>
      <c r="S20" s="621"/>
      <c r="T20" s="621"/>
      <c r="U20" s="621"/>
      <c r="V20" s="621"/>
      <c r="W20" s="621"/>
      <c r="X20" s="621"/>
      <c r="Y20" s="622"/>
      <c r="Z20" s="673">
        <v>61.4</v>
      </c>
      <c r="AA20" s="673"/>
      <c r="AB20" s="673"/>
      <c r="AC20" s="673"/>
      <c r="AD20" s="674">
        <v>11091965</v>
      </c>
      <c r="AE20" s="674"/>
      <c r="AF20" s="674"/>
      <c r="AG20" s="674"/>
      <c r="AH20" s="674"/>
      <c r="AI20" s="674"/>
      <c r="AJ20" s="674"/>
      <c r="AK20" s="674"/>
      <c r="AL20" s="643">
        <v>99.6</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t="s">
        <v>109</v>
      </c>
      <c r="BH20" s="621"/>
      <c r="BI20" s="621"/>
      <c r="BJ20" s="621"/>
      <c r="BK20" s="621"/>
      <c r="BL20" s="621"/>
      <c r="BM20" s="621"/>
      <c r="BN20" s="622"/>
      <c r="BO20" s="673" t="s">
        <v>109</v>
      </c>
      <c r="BP20" s="673"/>
      <c r="BQ20" s="673"/>
      <c r="BR20" s="673"/>
      <c r="BS20" s="626" t="s">
        <v>109</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17191374</v>
      </c>
      <c r="CS20" s="621"/>
      <c r="CT20" s="621"/>
      <c r="CU20" s="621"/>
      <c r="CV20" s="621"/>
      <c r="CW20" s="621"/>
      <c r="CX20" s="621"/>
      <c r="CY20" s="622"/>
      <c r="CZ20" s="673">
        <v>100</v>
      </c>
      <c r="DA20" s="673"/>
      <c r="DB20" s="673"/>
      <c r="DC20" s="673"/>
      <c r="DD20" s="626">
        <v>1910081</v>
      </c>
      <c r="DE20" s="621"/>
      <c r="DF20" s="621"/>
      <c r="DG20" s="621"/>
      <c r="DH20" s="621"/>
      <c r="DI20" s="621"/>
      <c r="DJ20" s="621"/>
      <c r="DK20" s="621"/>
      <c r="DL20" s="621"/>
      <c r="DM20" s="621"/>
      <c r="DN20" s="621"/>
      <c r="DO20" s="621"/>
      <c r="DP20" s="622"/>
      <c r="DQ20" s="626">
        <v>12059948</v>
      </c>
      <c r="DR20" s="621"/>
      <c r="DS20" s="621"/>
      <c r="DT20" s="621"/>
      <c r="DU20" s="621"/>
      <c r="DV20" s="621"/>
      <c r="DW20" s="621"/>
      <c r="DX20" s="621"/>
      <c r="DY20" s="621"/>
      <c r="DZ20" s="621"/>
      <c r="EA20" s="621"/>
      <c r="EB20" s="621"/>
      <c r="EC20" s="656"/>
    </row>
    <row r="21" spans="2:133" ht="11.25" customHeight="1">
      <c r="B21" s="617" t="s">
        <v>256</v>
      </c>
      <c r="C21" s="618"/>
      <c r="D21" s="618"/>
      <c r="E21" s="618"/>
      <c r="F21" s="618"/>
      <c r="G21" s="618"/>
      <c r="H21" s="618"/>
      <c r="I21" s="618"/>
      <c r="J21" s="618"/>
      <c r="K21" s="618"/>
      <c r="L21" s="618"/>
      <c r="M21" s="618"/>
      <c r="N21" s="618"/>
      <c r="O21" s="618"/>
      <c r="P21" s="618"/>
      <c r="Q21" s="619"/>
      <c r="R21" s="620">
        <v>5081</v>
      </c>
      <c r="S21" s="621"/>
      <c r="T21" s="621"/>
      <c r="U21" s="621"/>
      <c r="V21" s="621"/>
      <c r="W21" s="621"/>
      <c r="X21" s="621"/>
      <c r="Y21" s="622"/>
      <c r="Z21" s="673">
        <v>0</v>
      </c>
      <c r="AA21" s="673"/>
      <c r="AB21" s="673"/>
      <c r="AC21" s="673"/>
      <c r="AD21" s="674">
        <v>5081</v>
      </c>
      <c r="AE21" s="674"/>
      <c r="AF21" s="674"/>
      <c r="AG21" s="674"/>
      <c r="AH21" s="674"/>
      <c r="AI21" s="674"/>
      <c r="AJ21" s="674"/>
      <c r="AK21" s="674"/>
      <c r="AL21" s="643">
        <v>0</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t="s">
        <v>109</v>
      </c>
      <c r="BH21" s="621"/>
      <c r="BI21" s="621"/>
      <c r="BJ21" s="621"/>
      <c r="BK21" s="621"/>
      <c r="BL21" s="621"/>
      <c r="BM21" s="621"/>
      <c r="BN21" s="622"/>
      <c r="BO21" s="673" t="s">
        <v>109</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258</v>
      </c>
      <c r="C22" s="618"/>
      <c r="D22" s="618"/>
      <c r="E22" s="618"/>
      <c r="F22" s="618"/>
      <c r="G22" s="618"/>
      <c r="H22" s="618"/>
      <c r="I22" s="618"/>
      <c r="J22" s="618"/>
      <c r="K22" s="618"/>
      <c r="L22" s="618"/>
      <c r="M22" s="618"/>
      <c r="N22" s="618"/>
      <c r="O22" s="618"/>
      <c r="P22" s="618"/>
      <c r="Q22" s="619"/>
      <c r="R22" s="620">
        <v>93372</v>
      </c>
      <c r="S22" s="621"/>
      <c r="T22" s="621"/>
      <c r="U22" s="621"/>
      <c r="V22" s="621"/>
      <c r="W22" s="621"/>
      <c r="X22" s="621"/>
      <c r="Y22" s="622"/>
      <c r="Z22" s="673">
        <v>0.5</v>
      </c>
      <c r="AA22" s="673"/>
      <c r="AB22" s="673"/>
      <c r="AC22" s="673"/>
      <c r="AD22" s="674">
        <v>9</v>
      </c>
      <c r="AE22" s="674"/>
      <c r="AF22" s="674"/>
      <c r="AG22" s="674"/>
      <c r="AH22" s="674"/>
      <c r="AI22" s="674"/>
      <c r="AJ22" s="674"/>
      <c r="AK22" s="674"/>
      <c r="AL22" s="643">
        <v>0</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261</v>
      </c>
      <c r="C23" s="618"/>
      <c r="D23" s="618"/>
      <c r="E23" s="618"/>
      <c r="F23" s="618"/>
      <c r="G23" s="618"/>
      <c r="H23" s="618"/>
      <c r="I23" s="618"/>
      <c r="J23" s="618"/>
      <c r="K23" s="618"/>
      <c r="L23" s="618"/>
      <c r="M23" s="618"/>
      <c r="N23" s="618"/>
      <c r="O23" s="618"/>
      <c r="P23" s="618"/>
      <c r="Q23" s="619"/>
      <c r="R23" s="620">
        <v>213281</v>
      </c>
      <c r="S23" s="621"/>
      <c r="T23" s="621"/>
      <c r="U23" s="621"/>
      <c r="V23" s="621"/>
      <c r="W23" s="621"/>
      <c r="X23" s="621"/>
      <c r="Y23" s="622"/>
      <c r="Z23" s="673">
        <v>1.1000000000000001</v>
      </c>
      <c r="AA23" s="673"/>
      <c r="AB23" s="673"/>
      <c r="AC23" s="673"/>
      <c r="AD23" s="674">
        <v>31393</v>
      </c>
      <c r="AE23" s="674"/>
      <c r="AF23" s="674"/>
      <c r="AG23" s="674"/>
      <c r="AH23" s="674"/>
      <c r="AI23" s="674"/>
      <c r="AJ23" s="674"/>
      <c r="AK23" s="674"/>
      <c r="AL23" s="643">
        <v>0.3</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t="s">
        <v>109</v>
      </c>
      <c r="BH23" s="621"/>
      <c r="BI23" s="621"/>
      <c r="BJ23" s="621"/>
      <c r="BK23" s="621"/>
      <c r="BL23" s="621"/>
      <c r="BM23" s="621"/>
      <c r="BN23" s="622"/>
      <c r="BO23" s="673" t="s">
        <v>109</v>
      </c>
      <c r="BP23" s="673"/>
      <c r="BQ23" s="673"/>
      <c r="BR23" s="673"/>
      <c r="BS23" s="626" t="s">
        <v>109</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c r="B24" s="617" t="s">
        <v>268</v>
      </c>
      <c r="C24" s="618"/>
      <c r="D24" s="618"/>
      <c r="E24" s="618"/>
      <c r="F24" s="618"/>
      <c r="G24" s="618"/>
      <c r="H24" s="618"/>
      <c r="I24" s="618"/>
      <c r="J24" s="618"/>
      <c r="K24" s="618"/>
      <c r="L24" s="618"/>
      <c r="M24" s="618"/>
      <c r="N24" s="618"/>
      <c r="O24" s="618"/>
      <c r="P24" s="618"/>
      <c r="Q24" s="619"/>
      <c r="R24" s="620">
        <v>28702</v>
      </c>
      <c r="S24" s="621"/>
      <c r="T24" s="621"/>
      <c r="U24" s="621"/>
      <c r="V24" s="621"/>
      <c r="W24" s="621"/>
      <c r="X24" s="621"/>
      <c r="Y24" s="622"/>
      <c r="Z24" s="673">
        <v>0.2</v>
      </c>
      <c r="AA24" s="673"/>
      <c r="AB24" s="673"/>
      <c r="AC24" s="673"/>
      <c r="AD24" s="674">
        <v>1347</v>
      </c>
      <c r="AE24" s="674"/>
      <c r="AF24" s="674"/>
      <c r="AG24" s="674"/>
      <c r="AH24" s="674"/>
      <c r="AI24" s="674"/>
      <c r="AJ24" s="674"/>
      <c r="AK24" s="674"/>
      <c r="AL24" s="643">
        <v>0</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7044131</v>
      </c>
      <c r="CS24" s="671"/>
      <c r="CT24" s="671"/>
      <c r="CU24" s="671"/>
      <c r="CV24" s="671"/>
      <c r="CW24" s="671"/>
      <c r="CX24" s="671"/>
      <c r="CY24" s="718"/>
      <c r="CZ24" s="722">
        <v>41</v>
      </c>
      <c r="DA24" s="723"/>
      <c r="DB24" s="723"/>
      <c r="DC24" s="724"/>
      <c r="DD24" s="717">
        <v>4698486</v>
      </c>
      <c r="DE24" s="671"/>
      <c r="DF24" s="671"/>
      <c r="DG24" s="671"/>
      <c r="DH24" s="671"/>
      <c r="DI24" s="671"/>
      <c r="DJ24" s="671"/>
      <c r="DK24" s="718"/>
      <c r="DL24" s="717">
        <v>4612451</v>
      </c>
      <c r="DM24" s="671"/>
      <c r="DN24" s="671"/>
      <c r="DO24" s="671"/>
      <c r="DP24" s="671"/>
      <c r="DQ24" s="671"/>
      <c r="DR24" s="671"/>
      <c r="DS24" s="671"/>
      <c r="DT24" s="671"/>
      <c r="DU24" s="671"/>
      <c r="DV24" s="718"/>
      <c r="DW24" s="719">
        <v>39.299999999999997</v>
      </c>
      <c r="DX24" s="688"/>
      <c r="DY24" s="688"/>
      <c r="DZ24" s="688"/>
      <c r="EA24" s="688"/>
      <c r="EB24" s="688"/>
      <c r="EC24" s="720"/>
    </row>
    <row r="25" spans="2:133" ht="11.25" customHeight="1">
      <c r="B25" s="617" t="s">
        <v>271</v>
      </c>
      <c r="C25" s="618"/>
      <c r="D25" s="618"/>
      <c r="E25" s="618"/>
      <c r="F25" s="618"/>
      <c r="G25" s="618"/>
      <c r="H25" s="618"/>
      <c r="I25" s="618"/>
      <c r="J25" s="618"/>
      <c r="K25" s="618"/>
      <c r="L25" s="618"/>
      <c r="M25" s="618"/>
      <c r="N25" s="618"/>
      <c r="O25" s="618"/>
      <c r="P25" s="618"/>
      <c r="Q25" s="619"/>
      <c r="R25" s="620">
        <v>2177500</v>
      </c>
      <c r="S25" s="621"/>
      <c r="T25" s="621"/>
      <c r="U25" s="621"/>
      <c r="V25" s="621"/>
      <c r="W25" s="621"/>
      <c r="X25" s="621"/>
      <c r="Y25" s="622"/>
      <c r="Z25" s="673">
        <v>11.5</v>
      </c>
      <c r="AA25" s="673"/>
      <c r="AB25" s="673"/>
      <c r="AC25" s="673"/>
      <c r="AD25" s="674" t="s">
        <v>109</v>
      </c>
      <c r="AE25" s="674"/>
      <c r="AF25" s="674"/>
      <c r="AG25" s="674"/>
      <c r="AH25" s="674"/>
      <c r="AI25" s="674"/>
      <c r="AJ25" s="674"/>
      <c r="AK25" s="674"/>
      <c r="AL25" s="643" t="s">
        <v>109</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2623517</v>
      </c>
      <c r="CS25" s="639"/>
      <c r="CT25" s="639"/>
      <c r="CU25" s="639"/>
      <c r="CV25" s="639"/>
      <c r="CW25" s="639"/>
      <c r="CX25" s="639"/>
      <c r="CY25" s="640"/>
      <c r="CZ25" s="623">
        <v>15.3</v>
      </c>
      <c r="DA25" s="641"/>
      <c r="DB25" s="641"/>
      <c r="DC25" s="642"/>
      <c r="DD25" s="626">
        <v>2490258</v>
      </c>
      <c r="DE25" s="639"/>
      <c r="DF25" s="639"/>
      <c r="DG25" s="639"/>
      <c r="DH25" s="639"/>
      <c r="DI25" s="639"/>
      <c r="DJ25" s="639"/>
      <c r="DK25" s="640"/>
      <c r="DL25" s="626">
        <v>2404597</v>
      </c>
      <c r="DM25" s="639"/>
      <c r="DN25" s="639"/>
      <c r="DO25" s="639"/>
      <c r="DP25" s="639"/>
      <c r="DQ25" s="639"/>
      <c r="DR25" s="639"/>
      <c r="DS25" s="639"/>
      <c r="DT25" s="639"/>
      <c r="DU25" s="639"/>
      <c r="DV25" s="640"/>
      <c r="DW25" s="643">
        <v>20.5</v>
      </c>
      <c r="DX25" s="644"/>
      <c r="DY25" s="644"/>
      <c r="DZ25" s="644"/>
      <c r="EA25" s="644"/>
      <c r="EB25" s="644"/>
      <c r="EC25" s="645"/>
    </row>
    <row r="26" spans="2:133" ht="11.25" customHeight="1">
      <c r="B26" s="714" t="s">
        <v>274</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1723358</v>
      </c>
      <c r="CS26" s="621"/>
      <c r="CT26" s="621"/>
      <c r="CU26" s="621"/>
      <c r="CV26" s="621"/>
      <c r="CW26" s="621"/>
      <c r="CX26" s="621"/>
      <c r="CY26" s="622"/>
      <c r="CZ26" s="623">
        <v>10</v>
      </c>
      <c r="DA26" s="641"/>
      <c r="DB26" s="641"/>
      <c r="DC26" s="642"/>
      <c r="DD26" s="626">
        <v>1622493</v>
      </c>
      <c r="DE26" s="621"/>
      <c r="DF26" s="621"/>
      <c r="DG26" s="621"/>
      <c r="DH26" s="621"/>
      <c r="DI26" s="621"/>
      <c r="DJ26" s="621"/>
      <c r="DK26" s="622"/>
      <c r="DL26" s="626" t="s">
        <v>277</v>
      </c>
      <c r="DM26" s="621"/>
      <c r="DN26" s="621"/>
      <c r="DO26" s="621"/>
      <c r="DP26" s="621"/>
      <c r="DQ26" s="621"/>
      <c r="DR26" s="621"/>
      <c r="DS26" s="621"/>
      <c r="DT26" s="621"/>
      <c r="DU26" s="621"/>
      <c r="DV26" s="622"/>
      <c r="DW26" s="643" t="s">
        <v>277</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1176878</v>
      </c>
      <c r="S27" s="621"/>
      <c r="T27" s="621"/>
      <c r="U27" s="621"/>
      <c r="V27" s="621"/>
      <c r="W27" s="621"/>
      <c r="X27" s="621"/>
      <c r="Y27" s="622"/>
      <c r="Z27" s="673">
        <v>6.2</v>
      </c>
      <c r="AA27" s="673"/>
      <c r="AB27" s="673"/>
      <c r="AC27" s="673"/>
      <c r="AD27" s="674" t="s">
        <v>109</v>
      </c>
      <c r="AE27" s="674"/>
      <c r="AF27" s="674"/>
      <c r="AG27" s="674"/>
      <c r="AH27" s="674"/>
      <c r="AI27" s="674"/>
      <c r="AJ27" s="674"/>
      <c r="AK27" s="674"/>
      <c r="AL27" s="643" t="s">
        <v>109</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4656401</v>
      </c>
      <c r="BH27" s="621"/>
      <c r="BI27" s="621"/>
      <c r="BJ27" s="621"/>
      <c r="BK27" s="621"/>
      <c r="BL27" s="621"/>
      <c r="BM27" s="621"/>
      <c r="BN27" s="622"/>
      <c r="BO27" s="673">
        <v>100</v>
      </c>
      <c r="BP27" s="673"/>
      <c r="BQ27" s="673"/>
      <c r="BR27" s="673"/>
      <c r="BS27" s="626">
        <v>27965</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2972081</v>
      </c>
      <c r="CS27" s="639"/>
      <c r="CT27" s="639"/>
      <c r="CU27" s="639"/>
      <c r="CV27" s="639"/>
      <c r="CW27" s="639"/>
      <c r="CX27" s="639"/>
      <c r="CY27" s="640"/>
      <c r="CZ27" s="623">
        <v>17.3</v>
      </c>
      <c r="DA27" s="641"/>
      <c r="DB27" s="641"/>
      <c r="DC27" s="642"/>
      <c r="DD27" s="626">
        <v>818756</v>
      </c>
      <c r="DE27" s="639"/>
      <c r="DF27" s="639"/>
      <c r="DG27" s="639"/>
      <c r="DH27" s="639"/>
      <c r="DI27" s="639"/>
      <c r="DJ27" s="639"/>
      <c r="DK27" s="640"/>
      <c r="DL27" s="626">
        <v>818722</v>
      </c>
      <c r="DM27" s="639"/>
      <c r="DN27" s="639"/>
      <c r="DO27" s="639"/>
      <c r="DP27" s="639"/>
      <c r="DQ27" s="639"/>
      <c r="DR27" s="639"/>
      <c r="DS27" s="639"/>
      <c r="DT27" s="639"/>
      <c r="DU27" s="639"/>
      <c r="DV27" s="640"/>
      <c r="DW27" s="643">
        <v>7</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70300</v>
      </c>
      <c r="S28" s="621"/>
      <c r="T28" s="621"/>
      <c r="U28" s="621"/>
      <c r="V28" s="621"/>
      <c r="W28" s="621"/>
      <c r="X28" s="621"/>
      <c r="Y28" s="622"/>
      <c r="Z28" s="673">
        <v>0.4</v>
      </c>
      <c r="AA28" s="673"/>
      <c r="AB28" s="673"/>
      <c r="AC28" s="673"/>
      <c r="AD28" s="674" t="s">
        <v>109</v>
      </c>
      <c r="AE28" s="674"/>
      <c r="AF28" s="674"/>
      <c r="AG28" s="674"/>
      <c r="AH28" s="674"/>
      <c r="AI28" s="674"/>
      <c r="AJ28" s="674"/>
      <c r="AK28" s="674"/>
      <c r="AL28" s="643" t="s">
        <v>109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1448533</v>
      </c>
      <c r="CS28" s="621"/>
      <c r="CT28" s="621"/>
      <c r="CU28" s="621"/>
      <c r="CV28" s="621"/>
      <c r="CW28" s="621"/>
      <c r="CX28" s="621"/>
      <c r="CY28" s="622"/>
      <c r="CZ28" s="623">
        <v>8.4</v>
      </c>
      <c r="DA28" s="641"/>
      <c r="DB28" s="641"/>
      <c r="DC28" s="642"/>
      <c r="DD28" s="626">
        <v>1389472</v>
      </c>
      <c r="DE28" s="621"/>
      <c r="DF28" s="621"/>
      <c r="DG28" s="621"/>
      <c r="DH28" s="621"/>
      <c r="DI28" s="621"/>
      <c r="DJ28" s="621"/>
      <c r="DK28" s="622"/>
      <c r="DL28" s="626">
        <v>1389132</v>
      </c>
      <c r="DM28" s="621"/>
      <c r="DN28" s="621"/>
      <c r="DO28" s="621"/>
      <c r="DP28" s="621"/>
      <c r="DQ28" s="621"/>
      <c r="DR28" s="621"/>
      <c r="DS28" s="621"/>
      <c r="DT28" s="621"/>
      <c r="DU28" s="621"/>
      <c r="DV28" s="622"/>
      <c r="DW28" s="643">
        <v>11.8</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13309</v>
      </c>
      <c r="S29" s="621"/>
      <c r="T29" s="621"/>
      <c r="U29" s="621"/>
      <c r="V29" s="621"/>
      <c r="W29" s="621"/>
      <c r="X29" s="621"/>
      <c r="Y29" s="622"/>
      <c r="Z29" s="673">
        <v>0.1</v>
      </c>
      <c r="AA29" s="673"/>
      <c r="AB29" s="673"/>
      <c r="AC29" s="673"/>
      <c r="AD29" s="674" t="s">
        <v>109</v>
      </c>
      <c r="AE29" s="674"/>
      <c r="AF29" s="674"/>
      <c r="AG29" s="674"/>
      <c r="AH29" s="674"/>
      <c r="AI29" s="674"/>
      <c r="AJ29" s="674"/>
      <c r="AK29" s="674"/>
      <c r="AL29" s="643" t="s">
        <v>109</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1448533</v>
      </c>
      <c r="CS29" s="639"/>
      <c r="CT29" s="639"/>
      <c r="CU29" s="639"/>
      <c r="CV29" s="639"/>
      <c r="CW29" s="639"/>
      <c r="CX29" s="639"/>
      <c r="CY29" s="640"/>
      <c r="CZ29" s="623">
        <v>8.4</v>
      </c>
      <c r="DA29" s="641"/>
      <c r="DB29" s="641"/>
      <c r="DC29" s="642"/>
      <c r="DD29" s="626">
        <v>1389472</v>
      </c>
      <c r="DE29" s="639"/>
      <c r="DF29" s="639"/>
      <c r="DG29" s="639"/>
      <c r="DH29" s="639"/>
      <c r="DI29" s="639"/>
      <c r="DJ29" s="639"/>
      <c r="DK29" s="640"/>
      <c r="DL29" s="626">
        <v>1389132</v>
      </c>
      <c r="DM29" s="639"/>
      <c r="DN29" s="639"/>
      <c r="DO29" s="639"/>
      <c r="DP29" s="639"/>
      <c r="DQ29" s="639"/>
      <c r="DR29" s="639"/>
      <c r="DS29" s="639"/>
      <c r="DT29" s="639"/>
      <c r="DU29" s="639"/>
      <c r="DV29" s="640"/>
      <c r="DW29" s="643">
        <v>11.8</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55728</v>
      </c>
      <c r="S30" s="621"/>
      <c r="T30" s="621"/>
      <c r="U30" s="621"/>
      <c r="V30" s="621"/>
      <c r="W30" s="621"/>
      <c r="X30" s="621"/>
      <c r="Y30" s="622"/>
      <c r="Z30" s="673">
        <v>0.3</v>
      </c>
      <c r="AA30" s="673"/>
      <c r="AB30" s="673"/>
      <c r="AC30" s="673"/>
      <c r="AD30" s="674" t="s">
        <v>109</v>
      </c>
      <c r="AE30" s="674"/>
      <c r="AF30" s="674"/>
      <c r="AG30" s="674"/>
      <c r="AH30" s="674"/>
      <c r="AI30" s="674"/>
      <c r="AJ30" s="674"/>
      <c r="AK30" s="674"/>
      <c r="AL30" s="643" t="s">
        <v>109</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98.3</v>
      </c>
      <c r="BH30" s="687"/>
      <c r="BI30" s="687"/>
      <c r="BJ30" s="687"/>
      <c r="BK30" s="687"/>
      <c r="BL30" s="687"/>
      <c r="BM30" s="688">
        <v>94.7</v>
      </c>
      <c r="BN30" s="687"/>
      <c r="BO30" s="687"/>
      <c r="BP30" s="687"/>
      <c r="BQ30" s="689"/>
      <c r="BR30" s="686">
        <v>98.1</v>
      </c>
      <c r="BS30" s="687"/>
      <c r="BT30" s="687"/>
      <c r="BU30" s="687"/>
      <c r="BV30" s="687"/>
      <c r="BW30" s="687"/>
      <c r="BX30" s="688">
        <v>93.2</v>
      </c>
      <c r="BY30" s="687"/>
      <c r="BZ30" s="687"/>
      <c r="CA30" s="687"/>
      <c r="CB30" s="689"/>
      <c r="CD30" s="692"/>
      <c r="CE30" s="693"/>
      <c r="CF30" s="657" t="s">
        <v>290</v>
      </c>
      <c r="CG30" s="654"/>
      <c r="CH30" s="654"/>
      <c r="CI30" s="654"/>
      <c r="CJ30" s="654"/>
      <c r="CK30" s="654"/>
      <c r="CL30" s="654"/>
      <c r="CM30" s="654"/>
      <c r="CN30" s="654"/>
      <c r="CO30" s="654"/>
      <c r="CP30" s="654"/>
      <c r="CQ30" s="655"/>
      <c r="CR30" s="620">
        <v>1281899</v>
      </c>
      <c r="CS30" s="621"/>
      <c r="CT30" s="621"/>
      <c r="CU30" s="621"/>
      <c r="CV30" s="621"/>
      <c r="CW30" s="621"/>
      <c r="CX30" s="621"/>
      <c r="CY30" s="622"/>
      <c r="CZ30" s="623">
        <v>7.5</v>
      </c>
      <c r="DA30" s="641"/>
      <c r="DB30" s="641"/>
      <c r="DC30" s="642"/>
      <c r="DD30" s="626">
        <v>1222838</v>
      </c>
      <c r="DE30" s="621"/>
      <c r="DF30" s="621"/>
      <c r="DG30" s="621"/>
      <c r="DH30" s="621"/>
      <c r="DI30" s="621"/>
      <c r="DJ30" s="621"/>
      <c r="DK30" s="622"/>
      <c r="DL30" s="626">
        <v>1222498</v>
      </c>
      <c r="DM30" s="621"/>
      <c r="DN30" s="621"/>
      <c r="DO30" s="621"/>
      <c r="DP30" s="621"/>
      <c r="DQ30" s="621"/>
      <c r="DR30" s="621"/>
      <c r="DS30" s="621"/>
      <c r="DT30" s="621"/>
      <c r="DU30" s="621"/>
      <c r="DV30" s="622"/>
      <c r="DW30" s="643">
        <v>10.4</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1503505</v>
      </c>
      <c r="S31" s="621"/>
      <c r="T31" s="621"/>
      <c r="U31" s="621"/>
      <c r="V31" s="621"/>
      <c r="W31" s="621"/>
      <c r="X31" s="621"/>
      <c r="Y31" s="622"/>
      <c r="Z31" s="673">
        <v>7.9</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98.6</v>
      </c>
      <c r="BH31" s="639"/>
      <c r="BI31" s="639"/>
      <c r="BJ31" s="639"/>
      <c r="BK31" s="639"/>
      <c r="BL31" s="639"/>
      <c r="BM31" s="675">
        <v>95.6</v>
      </c>
      <c r="BN31" s="685"/>
      <c r="BO31" s="685"/>
      <c r="BP31" s="685"/>
      <c r="BQ31" s="649"/>
      <c r="BR31" s="684">
        <v>98.6</v>
      </c>
      <c r="BS31" s="639"/>
      <c r="BT31" s="639"/>
      <c r="BU31" s="639"/>
      <c r="BV31" s="639"/>
      <c r="BW31" s="639"/>
      <c r="BX31" s="675">
        <v>94.4</v>
      </c>
      <c r="BY31" s="685"/>
      <c r="BZ31" s="685"/>
      <c r="CA31" s="685"/>
      <c r="CB31" s="649"/>
      <c r="CD31" s="692"/>
      <c r="CE31" s="693"/>
      <c r="CF31" s="657" t="s">
        <v>294</v>
      </c>
      <c r="CG31" s="654"/>
      <c r="CH31" s="654"/>
      <c r="CI31" s="654"/>
      <c r="CJ31" s="654"/>
      <c r="CK31" s="654"/>
      <c r="CL31" s="654"/>
      <c r="CM31" s="654"/>
      <c r="CN31" s="654"/>
      <c r="CO31" s="654"/>
      <c r="CP31" s="654"/>
      <c r="CQ31" s="655"/>
      <c r="CR31" s="620">
        <v>166634</v>
      </c>
      <c r="CS31" s="639"/>
      <c r="CT31" s="639"/>
      <c r="CU31" s="639"/>
      <c r="CV31" s="639"/>
      <c r="CW31" s="639"/>
      <c r="CX31" s="639"/>
      <c r="CY31" s="640"/>
      <c r="CZ31" s="623">
        <v>1</v>
      </c>
      <c r="DA31" s="641"/>
      <c r="DB31" s="641"/>
      <c r="DC31" s="642"/>
      <c r="DD31" s="626">
        <v>166634</v>
      </c>
      <c r="DE31" s="639"/>
      <c r="DF31" s="639"/>
      <c r="DG31" s="639"/>
      <c r="DH31" s="639"/>
      <c r="DI31" s="639"/>
      <c r="DJ31" s="639"/>
      <c r="DK31" s="640"/>
      <c r="DL31" s="626">
        <v>166634</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373860</v>
      </c>
      <c r="S32" s="621"/>
      <c r="T32" s="621"/>
      <c r="U32" s="621"/>
      <c r="V32" s="621"/>
      <c r="W32" s="621"/>
      <c r="X32" s="621"/>
      <c r="Y32" s="622"/>
      <c r="Z32" s="673">
        <v>2</v>
      </c>
      <c r="AA32" s="673"/>
      <c r="AB32" s="673"/>
      <c r="AC32" s="673"/>
      <c r="AD32" s="674">
        <v>4355</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97.8</v>
      </c>
      <c r="BH32" s="605"/>
      <c r="BI32" s="605"/>
      <c r="BJ32" s="605"/>
      <c r="BK32" s="605"/>
      <c r="BL32" s="605"/>
      <c r="BM32" s="668">
        <v>93.4</v>
      </c>
      <c r="BN32" s="605"/>
      <c r="BO32" s="605"/>
      <c r="BP32" s="605"/>
      <c r="BQ32" s="662"/>
      <c r="BR32" s="683">
        <v>97.4</v>
      </c>
      <c r="BS32" s="605"/>
      <c r="BT32" s="605"/>
      <c r="BU32" s="605"/>
      <c r="BV32" s="605"/>
      <c r="BW32" s="605"/>
      <c r="BX32" s="668">
        <v>91.4</v>
      </c>
      <c r="BY32" s="605"/>
      <c r="BZ32" s="605"/>
      <c r="CA32" s="605"/>
      <c r="CB32" s="662"/>
      <c r="CD32" s="694"/>
      <c r="CE32" s="695"/>
      <c r="CF32" s="657" t="s">
        <v>297</v>
      </c>
      <c r="CG32" s="654"/>
      <c r="CH32" s="654"/>
      <c r="CI32" s="654"/>
      <c r="CJ32" s="654"/>
      <c r="CK32" s="654"/>
      <c r="CL32" s="654"/>
      <c r="CM32" s="654"/>
      <c r="CN32" s="654"/>
      <c r="CO32" s="654"/>
      <c r="CP32" s="654"/>
      <c r="CQ32" s="655"/>
      <c r="CR32" s="620" t="s">
        <v>109</v>
      </c>
      <c r="CS32" s="621"/>
      <c r="CT32" s="621"/>
      <c r="CU32" s="621"/>
      <c r="CV32" s="621"/>
      <c r="CW32" s="621"/>
      <c r="CX32" s="621"/>
      <c r="CY32" s="622"/>
      <c r="CZ32" s="623" t="s">
        <v>109</v>
      </c>
      <c r="DA32" s="641"/>
      <c r="DB32" s="641"/>
      <c r="DC32" s="642"/>
      <c r="DD32" s="626" t="s">
        <v>109</v>
      </c>
      <c r="DE32" s="621"/>
      <c r="DF32" s="621"/>
      <c r="DG32" s="621"/>
      <c r="DH32" s="621"/>
      <c r="DI32" s="621"/>
      <c r="DJ32" s="621"/>
      <c r="DK32" s="622"/>
      <c r="DL32" s="626" t="s">
        <v>109</v>
      </c>
      <c r="DM32" s="621"/>
      <c r="DN32" s="621"/>
      <c r="DO32" s="621"/>
      <c r="DP32" s="621"/>
      <c r="DQ32" s="621"/>
      <c r="DR32" s="621"/>
      <c r="DS32" s="621"/>
      <c r="DT32" s="621"/>
      <c r="DU32" s="621"/>
      <c r="DV32" s="622"/>
      <c r="DW32" s="643" t="s">
        <v>109</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1598326</v>
      </c>
      <c r="S33" s="621"/>
      <c r="T33" s="621"/>
      <c r="U33" s="621"/>
      <c r="V33" s="621"/>
      <c r="W33" s="621"/>
      <c r="X33" s="621"/>
      <c r="Y33" s="622"/>
      <c r="Z33" s="673">
        <v>8.4</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8235229</v>
      </c>
      <c r="CS33" s="639"/>
      <c r="CT33" s="639"/>
      <c r="CU33" s="639"/>
      <c r="CV33" s="639"/>
      <c r="CW33" s="639"/>
      <c r="CX33" s="639"/>
      <c r="CY33" s="640"/>
      <c r="CZ33" s="623">
        <v>47.9</v>
      </c>
      <c r="DA33" s="641"/>
      <c r="DB33" s="641"/>
      <c r="DC33" s="642"/>
      <c r="DD33" s="626">
        <v>6736750</v>
      </c>
      <c r="DE33" s="639"/>
      <c r="DF33" s="639"/>
      <c r="DG33" s="639"/>
      <c r="DH33" s="639"/>
      <c r="DI33" s="639"/>
      <c r="DJ33" s="639"/>
      <c r="DK33" s="640"/>
      <c r="DL33" s="626">
        <v>5584541</v>
      </c>
      <c r="DM33" s="639"/>
      <c r="DN33" s="639"/>
      <c r="DO33" s="639"/>
      <c r="DP33" s="639"/>
      <c r="DQ33" s="639"/>
      <c r="DR33" s="639"/>
      <c r="DS33" s="639"/>
      <c r="DT33" s="639"/>
      <c r="DU33" s="639"/>
      <c r="DV33" s="640"/>
      <c r="DW33" s="643">
        <v>47.6</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2240795</v>
      </c>
      <c r="CS34" s="621"/>
      <c r="CT34" s="621"/>
      <c r="CU34" s="621"/>
      <c r="CV34" s="621"/>
      <c r="CW34" s="621"/>
      <c r="CX34" s="621"/>
      <c r="CY34" s="622"/>
      <c r="CZ34" s="623">
        <v>13</v>
      </c>
      <c r="DA34" s="641"/>
      <c r="DB34" s="641"/>
      <c r="DC34" s="642"/>
      <c r="DD34" s="626">
        <v>1579908</v>
      </c>
      <c r="DE34" s="621"/>
      <c r="DF34" s="621"/>
      <c r="DG34" s="621"/>
      <c r="DH34" s="621"/>
      <c r="DI34" s="621"/>
      <c r="DJ34" s="621"/>
      <c r="DK34" s="622"/>
      <c r="DL34" s="626">
        <v>1455469</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589026</v>
      </c>
      <c r="S35" s="621"/>
      <c r="T35" s="621"/>
      <c r="U35" s="621"/>
      <c r="V35" s="621"/>
      <c r="W35" s="621"/>
      <c r="X35" s="621"/>
      <c r="Y35" s="622"/>
      <c r="Z35" s="673">
        <v>3.1</v>
      </c>
      <c r="AA35" s="673"/>
      <c r="AB35" s="673"/>
      <c r="AC35" s="673"/>
      <c r="AD35" s="674" t="s">
        <v>109</v>
      </c>
      <c r="AE35" s="674"/>
      <c r="AF35" s="674"/>
      <c r="AG35" s="674"/>
      <c r="AH35" s="674"/>
      <c r="AI35" s="674"/>
      <c r="AJ35" s="674"/>
      <c r="AK35" s="674"/>
      <c r="AL35" s="643" t="s">
        <v>109</v>
      </c>
      <c r="AM35" s="675"/>
      <c r="AN35" s="675"/>
      <c r="AO35" s="676"/>
      <c r="AP35" s="188"/>
      <c r="AQ35" s="677" t="s">
        <v>305</v>
      </c>
      <c r="AR35" s="678"/>
      <c r="AS35" s="678"/>
      <c r="AT35" s="678"/>
      <c r="AU35" s="678"/>
      <c r="AV35" s="678"/>
      <c r="AW35" s="678"/>
      <c r="AX35" s="678"/>
      <c r="AY35" s="679"/>
      <c r="AZ35" s="670">
        <v>3401198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437273</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100686</v>
      </c>
      <c r="CS35" s="639"/>
      <c r="CT35" s="639"/>
      <c r="CU35" s="639"/>
      <c r="CV35" s="639"/>
      <c r="CW35" s="639"/>
      <c r="CX35" s="639"/>
      <c r="CY35" s="640"/>
      <c r="CZ35" s="623">
        <v>0.6</v>
      </c>
      <c r="DA35" s="641"/>
      <c r="DB35" s="641"/>
      <c r="DC35" s="642"/>
      <c r="DD35" s="626">
        <v>91682</v>
      </c>
      <c r="DE35" s="639"/>
      <c r="DF35" s="639"/>
      <c r="DG35" s="639"/>
      <c r="DH35" s="639"/>
      <c r="DI35" s="639"/>
      <c r="DJ35" s="639"/>
      <c r="DK35" s="640"/>
      <c r="DL35" s="626">
        <v>91682</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18921353</v>
      </c>
      <c r="S36" s="661"/>
      <c r="T36" s="661"/>
      <c r="U36" s="661"/>
      <c r="V36" s="661"/>
      <c r="W36" s="661"/>
      <c r="X36" s="661"/>
      <c r="Y36" s="664"/>
      <c r="Z36" s="665">
        <v>100</v>
      </c>
      <c r="AA36" s="665"/>
      <c r="AB36" s="665"/>
      <c r="AC36" s="665"/>
      <c r="AD36" s="666">
        <v>11134150</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895546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371543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3078852</v>
      </c>
      <c r="CS36" s="621"/>
      <c r="CT36" s="621"/>
      <c r="CU36" s="621"/>
      <c r="CV36" s="621"/>
      <c r="CW36" s="621"/>
      <c r="CX36" s="621"/>
      <c r="CY36" s="622"/>
      <c r="CZ36" s="623">
        <v>17.899999999999999</v>
      </c>
      <c r="DA36" s="641"/>
      <c r="DB36" s="641"/>
      <c r="DC36" s="642"/>
      <c r="DD36" s="626">
        <v>2561981</v>
      </c>
      <c r="DE36" s="621"/>
      <c r="DF36" s="621"/>
      <c r="DG36" s="621"/>
      <c r="DH36" s="621"/>
      <c r="DI36" s="621"/>
      <c r="DJ36" s="621"/>
      <c r="DK36" s="622"/>
      <c r="DL36" s="626">
        <v>2232606</v>
      </c>
      <c r="DM36" s="621"/>
      <c r="DN36" s="621"/>
      <c r="DO36" s="621"/>
      <c r="DP36" s="621"/>
      <c r="DQ36" s="621"/>
      <c r="DR36" s="621"/>
      <c r="DS36" s="621"/>
      <c r="DT36" s="621"/>
      <c r="DU36" s="621"/>
      <c r="DV36" s="622"/>
      <c r="DW36" s="643">
        <v>19</v>
      </c>
      <c r="DX36" s="644"/>
      <c r="DY36" s="644"/>
      <c r="DZ36" s="644"/>
      <c r="EA36" s="644"/>
      <c r="EB36" s="644"/>
      <c r="EC36" s="645"/>
    </row>
    <row r="37" spans="2:133" ht="11.25" customHeight="1">
      <c r="AQ37" s="646" t="s">
        <v>312</v>
      </c>
      <c r="AR37" s="647"/>
      <c r="AS37" s="647"/>
      <c r="AT37" s="647"/>
      <c r="AU37" s="647"/>
      <c r="AV37" s="647"/>
      <c r="AW37" s="647"/>
      <c r="AX37" s="647"/>
      <c r="AY37" s="648"/>
      <c r="AZ37" s="620">
        <v>670193</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7191</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1280483</v>
      </c>
      <c r="CS37" s="639"/>
      <c r="CT37" s="639"/>
      <c r="CU37" s="639"/>
      <c r="CV37" s="639"/>
      <c r="CW37" s="639"/>
      <c r="CX37" s="639"/>
      <c r="CY37" s="640"/>
      <c r="CZ37" s="623">
        <v>7.4</v>
      </c>
      <c r="DA37" s="641"/>
      <c r="DB37" s="641"/>
      <c r="DC37" s="642"/>
      <c r="DD37" s="626">
        <v>1279550</v>
      </c>
      <c r="DE37" s="639"/>
      <c r="DF37" s="639"/>
      <c r="DG37" s="639"/>
      <c r="DH37" s="639"/>
      <c r="DI37" s="639"/>
      <c r="DJ37" s="639"/>
      <c r="DK37" s="640"/>
      <c r="DL37" s="626">
        <v>1279550</v>
      </c>
      <c r="DM37" s="639"/>
      <c r="DN37" s="639"/>
      <c r="DO37" s="639"/>
      <c r="DP37" s="639"/>
      <c r="DQ37" s="639"/>
      <c r="DR37" s="639"/>
      <c r="DS37" s="639"/>
      <c r="DT37" s="639"/>
      <c r="DU37" s="639"/>
      <c r="DV37" s="640"/>
      <c r="DW37" s="643">
        <v>10.9</v>
      </c>
      <c r="DX37" s="644"/>
      <c r="DY37" s="644"/>
      <c r="DZ37" s="644"/>
      <c r="EA37" s="644"/>
      <c r="EB37" s="644"/>
      <c r="EC37" s="645"/>
    </row>
    <row r="38" spans="2:133" ht="11.25" customHeight="1">
      <c r="AQ38" s="646" t="s">
        <v>315</v>
      </c>
      <c r="AR38" s="647"/>
      <c r="AS38" s="647"/>
      <c r="AT38" s="647"/>
      <c r="AU38" s="647"/>
      <c r="AV38" s="647"/>
      <c r="AW38" s="647"/>
      <c r="AX38" s="647"/>
      <c r="AY38" s="648"/>
      <c r="AZ38" s="620">
        <v>16698</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13310</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2488954</v>
      </c>
      <c r="CS38" s="621"/>
      <c r="CT38" s="621"/>
      <c r="CU38" s="621"/>
      <c r="CV38" s="621"/>
      <c r="CW38" s="621"/>
      <c r="CX38" s="621"/>
      <c r="CY38" s="622"/>
      <c r="CZ38" s="623">
        <v>14.5</v>
      </c>
      <c r="DA38" s="641"/>
      <c r="DB38" s="641"/>
      <c r="DC38" s="642"/>
      <c r="DD38" s="626">
        <v>2230123</v>
      </c>
      <c r="DE38" s="621"/>
      <c r="DF38" s="621"/>
      <c r="DG38" s="621"/>
      <c r="DH38" s="621"/>
      <c r="DI38" s="621"/>
      <c r="DJ38" s="621"/>
      <c r="DK38" s="622"/>
      <c r="DL38" s="626">
        <v>1786084</v>
      </c>
      <c r="DM38" s="621"/>
      <c r="DN38" s="621"/>
      <c r="DO38" s="621"/>
      <c r="DP38" s="621"/>
      <c r="DQ38" s="621"/>
      <c r="DR38" s="621"/>
      <c r="DS38" s="621"/>
      <c r="DT38" s="621"/>
      <c r="DU38" s="621"/>
      <c r="DV38" s="622"/>
      <c r="DW38" s="643">
        <v>15.2</v>
      </c>
      <c r="DX38" s="644"/>
      <c r="DY38" s="644"/>
      <c r="DZ38" s="644"/>
      <c r="EA38" s="644"/>
      <c r="EB38" s="644"/>
      <c r="EC38" s="645"/>
    </row>
    <row r="39" spans="2:133" ht="11.25" customHeight="1">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31989</v>
      </c>
      <c r="CS39" s="639"/>
      <c r="CT39" s="639"/>
      <c r="CU39" s="639"/>
      <c r="CV39" s="639"/>
      <c r="CW39" s="639"/>
      <c r="CX39" s="639"/>
      <c r="CY39" s="640"/>
      <c r="CZ39" s="623">
        <v>0.2</v>
      </c>
      <c r="DA39" s="641"/>
      <c r="DB39" s="641"/>
      <c r="DC39" s="642"/>
      <c r="DD39" s="626">
        <v>10246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620542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115</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293953</v>
      </c>
      <c r="CS40" s="621"/>
      <c r="CT40" s="621"/>
      <c r="CU40" s="621"/>
      <c r="CV40" s="621"/>
      <c r="CW40" s="621"/>
      <c r="CX40" s="621"/>
      <c r="CY40" s="622"/>
      <c r="CZ40" s="623">
        <v>1.7</v>
      </c>
      <c r="DA40" s="641"/>
      <c r="DB40" s="641"/>
      <c r="DC40" s="642"/>
      <c r="DD40" s="626">
        <v>262810</v>
      </c>
      <c r="DE40" s="621"/>
      <c r="DF40" s="621"/>
      <c r="DG40" s="621"/>
      <c r="DH40" s="621"/>
      <c r="DI40" s="621"/>
      <c r="DJ40" s="621"/>
      <c r="DK40" s="622"/>
      <c r="DL40" s="626">
        <v>18700</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1198219</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272</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1912014</v>
      </c>
      <c r="CS42" s="621"/>
      <c r="CT42" s="621"/>
      <c r="CU42" s="621"/>
      <c r="CV42" s="621"/>
      <c r="CW42" s="621"/>
      <c r="CX42" s="621"/>
      <c r="CY42" s="622"/>
      <c r="CZ42" s="623">
        <v>11.1</v>
      </c>
      <c r="DA42" s="624"/>
      <c r="DB42" s="624"/>
      <c r="DC42" s="625"/>
      <c r="DD42" s="626">
        <v>624712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68924</v>
      </c>
      <c r="CS43" s="639"/>
      <c r="CT43" s="639"/>
      <c r="CU43" s="639"/>
      <c r="CV43" s="639"/>
      <c r="CW43" s="639"/>
      <c r="CX43" s="639"/>
      <c r="CY43" s="640"/>
      <c r="CZ43" s="623">
        <v>0.4</v>
      </c>
      <c r="DA43" s="641"/>
      <c r="DB43" s="641"/>
      <c r="DC43" s="642"/>
      <c r="DD43" s="626">
        <v>68924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1910081</v>
      </c>
      <c r="CS44" s="621"/>
      <c r="CT44" s="621"/>
      <c r="CU44" s="621"/>
      <c r="CV44" s="621"/>
      <c r="CW44" s="621"/>
      <c r="CX44" s="621"/>
      <c r="CY44" s="622"/>
      <c r="CZ44" s="623">
        <v>11.1</v>
      </c>
      <c r="DA44" s="624"/>
      <c r="DB44" s="624"/>
      <c r="DC44" s="625"/>
      <c r="DD44" s="626">
        <v>622779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1257807</v>
      </c>
      <c r="CS45" s="639"/>
      <c r="CT45" s="639"/>
      <c r="CU45" s="639"/>
      <c r="CV45" s="639"/>
      <c r="CW45" s="639"/>
      <c r="CX45" s="639"/>
      <c r="CY45" s="640"/>
      <c r="CZ45" s="623">
        <v>7.3</v>
      </c>
      <c r="DA45" s="641"/>
      <c r="DB45" s="641"/>
      <c r="DC45" s="642"/>
      <c r="DD45" s="626">
        <v>115846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612872</v>
      </c>
      <c r="CS46" s="621"/>
      <c r="CT46" s="621"/>
      <c r="CU46" s="621"/>
      <c r="CV46" s="621"/>
      <c r="CW46" s="621"/>
      <c r="CX46" s="621"/>
      <c r="CY46" s="622"/>
      <c r="CZ46" s="623">
        <v>3.6</v>
      </c>
      <c r="DA46" s="624"/>
      <c r="DB46" s="624"/>
      <c r="DC46" s="625"/>
      <c r="DD46" s="626">
        <v>500131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1933</v>
      </c>
      <c r="CS47" s="639"/>
      <c r="CT47" s="639"/>
      <c r="CU47" s="639"/>
      <c r="CV47" s="639"/>
      <c r="CW47" s="639"/>
      <c r="CX47" s="639"/>
      <c r="CY47" s="640"/>
      <c r="CZ47" s="623">
        <v>0</v>
      </c>
      <c r="DA47" s="641"/>
      <c r="DB47" s="641"/>
      <c r="DC47" s="642"/>
      <c r="DD47" s="626">
        <v>1933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17191374</v>
      </c>
      <c r="CS49" s="605"/>
      <c r="CT49" s="605"/>
      <c r="CU49" s="605"/>
      <c r="CV49" s="605"/>
      <c r="CW49" s="605"/>
      <c r="CX49" s="605"/>
      <c r="CY49" s="606"/>
      <c r="CZ49" s="607">
        <v>100</v>
      </c>
      <c r="DA49" s="608"/>
      <c r="DB49" s="608"/>
      <c r="DC49" s="609"/>
      <c r="DD49" s="610">
        <v>12059948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05"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19041</v>
      </c>
      <c r="R7" s="1134"/>
      <c r="S7" s="1134"/>
      <c r="T7" s="1134"/>
      <c r="U7" s="1134"/>
      <c r="V7" s="1134">
        <v>17311</v>
      </c>
      <c r="W7" s="1134"/>
      <c r="X7" s="1134"/>
      <c r="Y7" s="1134"/>
      <c r="Z7" s="1134"/>
      <c r="AA7" s="1134">
        <v>1730</v>
      </c>
      <c r="AB7" s="1134"/>
      <c r="AC7" s="1134"/>
      <c r="AD7" s="1134"/>
      <c r="AE7" s="1135"/>
      <c r="AF7" s="1136">
        <v>1560</v>
      </c>
      <c r="AG7" s="1137"/>
      <c r="AH7" s="1137"/>
      <c r="AI7" s="1137"/>
      <c r="AJ7" s="1138"/>
      <c r="AK7" s="1120" t="s">
        <v>542</v>
      </c>
      <c r="AL7" s="1121"/>
      <c r="AM7" s="1121"/>
      <c r="AN7" s="1121"/>
      <c r="AO7" s="1121"/>
      <c r="AP7" s="1121">
        <v>16134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0</v>
      </c>
      <c r="CI7" s="1118"/>
      <c r="CJ7" s="1118"/>
      <c r="CK7" s="1118"/>
      <c r="CL7" s="1119"/>
      <c r="CM7" s="1117">
        <v>73</v>
      </c>
      <c r="CN7" s="1118"/>
      <c r="CO7" s="1118"/>
      <c r="CP7" s="1118"/>
      <c r="CQ7" s="1119"/>
      <c r="CR7" s="1117">
        <v>5</v>
      </c>
      <c r="CS7" s="1118"/>
      <c r="CT7" s="1118"/>
      <c r="CU7" s="1118"/>
      <c r="CV7" s="1119"/>
      <c r="CW7" s="1117" t="s">
        <v>546</v>
      </c>
      <c r="CX7" s="1118"/>
      <c r="CY7" s="1118"/>
      <c r="CZ7" s="1118"/>
      <c r="DA7" s="1119"/>
      <c r="DB7" s="1117">
        <v>702</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v>19041</v>
      </c>
      <c r="R23" s="1098"/>
      <c r="S23" s="1098"/>
      <c r="T23" s="1098"/>
      <c r="U23" s="1098"/>
      <c r="V23" s="1098">
        <v>17311</v>
      </c>
      <c r="W23" s="1098"/>
      <c r="X23" s="1098"/>
      <c r="Y23" s="1098"/>
      <c r="Z23" s="1098"/>
      <c r="AA23" s="1098">
        <v>1730</v>
      </c>
      <c r="AB23" s="1098"/>
      <c r="AC23" s="1098"/>
      <c r="AD23" s="1098"/>
      <c r="AE23" s="1099"/>
      <c r="AF23" s="1100">
        <v>1560</v>
      </c>
      <c r="AG23" s="1098"/>
      <c r="AH23" s="1098"/>
      <c r="AI23" s="1098"/>
      <c r="AJ23" s="1101"/>
      <c r="AK23" s="1102"/>
      <c r="AL23" s="1103"/>
      <c r="AM23" s="1103"/>
      <c r="AN23" s="1103"/>
      <c r="AO23" s="1103"/>
      <c r="AP23" s="1098">
        <v>16134</v>
      </c>
      <c r="AQ23" s="1098"/>
      <c r="AR23" s="1098"/>
      <c r="AS23" s="1098"/>
      <c r="AT23" s="1098"/>
      <c r="AU23" s="1104"/>
      <c r="AV23" s="1104"/>
      <c r="AW23" s="1104"/>
      <c r="AX23" s="1104"/>
      <c r="AY23" s="1105"/>
      <c r="AZ23" s="1094" t="s">
        <v>109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377</v>
      </c>
      <c r="C28" s="1080"/>
      <c r="D28" s="1080"/>
      <c r="E28" s="1080"/>
      <c r="F28" s="1080"/>
      <c r="G28" s="1080"/>
      <c r="H28" s="1080"/>
      <c r="I28" s="1080"/>
      <c r="J28" s="1080"/>
      <c r="K28" s="1080"/>
      <c r="L28" s="1080"/>
      <c r="M28" s="1080"/>
      <c r="N28" s="1080"/>
      <c r="O28" s="1080"/>
      <c r="P28" s="1081"/>
      <c r="Q28" s="1082">
        <v>6838</v>
      </c>
      <c r="R28" s="1083"/>
      <c r="S28" s="1083"/>
      <c r="T28" s="1083"/>
      <c r="U28" s="1083"/>
      <c r="V28" s="1083">
        <v>6400</v>
      </c>
      <c r="W28" s="1083"/>
      <c r="X28" s="1083"/>
      <c r="Y28" s="1083"/>
      <c r="Z28" s="1083"/>
      <c r="AA28" s="1083">
        <v>437</v>
      </c>
      <c r="AB28" s="1083"/>
      <c r="AC28" s="1083"/>
      <c r="AD28" s="1083"/>
      <c r="AE28" s="1084"/>
      <c r="AF28" s="1085">
        <v>437</v>
      </c>
      <c r="AG28" s="1083"/>
      <c r="AH28" s="1083"/>
      <c r="AI28" s="1083"/>
      <c r="AJ28" s="1086"/>
      <c r="AK28" s="1087" t="s">
        <v>542</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378</v>
      </c>
      <c r="C29" s="1067"/>
      <c r="D29" s="1067"/>
      <c r="E29" s="1067"/>
      <c r="F29" s="1067"/>
      <c r="G29" s="1067"/>
      <c r="H29" s="1067"/>
      <c r="I29" s="1067"/>
      <c r="J29" s="1067"/>
      <c r="K29" s="1067"/>
      <c r="L29" s="1067"/>
      <c r="M29" s="1067"/>
      <c r="N29" s="1067"/>
      <c r="O29" s="1067"/>
      <c r="P29" s="1068"/>
      <c r="Q29" s="1072">
        <v>3973</v>
      </c>
      <c r="R29" s="1073"/>
      <c r="S29" s="1073"/>
      <c r="T29" s="1073"/>
      <c r="U29" s="1073"/>
      <c r="V29" s="1073">
        <v>3879</v>
      </c>
      <c r="W29" s="1073"/>
      <c r="X29" s="1073"/>
      <c r="Y29" s="1073"/>
      <c r="Z29" s="1073"/>
      <c r="AA29" s="1073">
        <v>94</v>
      </c>
      <c r="AB29" s="1073"/>
      <c r="AC29" s="1073"/>
      <c r="AD29" s="1073"/>
      <c r="AE29" s="1074"/>
      <c r="AF29" s="1048">
        <v>94</v>
      </c>
      <c r="AG29" s="1049"/>
      <c r="AH29" s="1049"/>
      <c r="AI29" s="1049"/>
      <c r="AJ29" s="1050"/>
      <c r="AK29" s="1009" t="s">
        <v>542</v>
      </c>
      <c r="AL29" s="1000"/>
      <c r="AM29" s="1000"/>
      <c r="AN29" s="1000"/>
      <c r="AO29" s="1000"/>
      <c r="AP29" s="1000" t="s">
        <v>544</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379</v>
      </c>
      <c r="C30" s="1067"/>
      <c r="D30" s="1067"/>
      <c r="E30" s="1067"/>
      <c r="F30" s="1067"/>
      <c r="G30" s="1067"/>
      <c r="H30" s="1067"/>
      <c r="I30" s="1067"/>
      <c r="J30" s="1067"/>
      <c r="K30" s="1067"/>
      <c r="L30" s="1067"/>
      <c r="M30" s="1067"/>
      <c r="N30" s="1067"/>
      <c r="O30" s="1067"/>
      <c r="P30" s="1068"/>
      <c r="Q30" s="1072">
        <v>382</v>
      </c>
      <c r="R30" s="1073"/>
      <c r="S30" s="1073"/>
      <c r="T30" s="1073"/>
      <c r="U30" s="1073"/>
      <c r="V30" s="1073">
        <v>381</v>
      </c>
      <c r="W30" s="1073"/>
      <c r="X30" s="1073"/>
      <c r="Y30" s="1073"/>
      <c r="Z30" s="1073"/>
      <c r="AA30" s="1073">
        <v>1</v>
      </c>
      <c r="AB30" s="1073"/>
      <c r="AC30" s="1073"/>
      <c r="AD30" s="1073"/>
      <c r="AE30" s="1074"/>
      <c r="AF30" s="1048">
        <v>1</v>
      </c>
      <c r="AG30" s="1049"/>
      <c r="AH30" s="1049"/>
      <c r="AI30" s="1049"/>
      <c r="AJ30" s="1050"/>
      <c r="AK30" s="1009" t="s">
        <v>543</v>
      </c>
      <c r="AL30" s="1000"/>
      <c r="AM30" s="1000"/>
      <c r="AN30" s="1000"/>
      <c r="AO30" s="1000"/>
      <c r="AP30" s="1000" t="s">
        <v>545</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380</v>
      </c>
      <c r="C31" s="1067"/>
      <c r="D31" s="1067"/>
      <c r="E31" s="1067"/>
      <c r="F31" s="1067"/>
      <c r="G31" s="1067"/>
      <c r="H31" s="1067"/>
      <c r="I31" s="1067"/>
      <c r="J31" s="1067"/>
      <c r="K31" s="1067"/>
      <c r="L31" s="1067"/>
      <c r="M31" s="1067"/>
      <c r="N31" s="1067"/>
      <c r="O31" s="1067"/>
      <c r="P31" s="1068"/>
      <c r="Q31" s="1072">
        <v>16</v>
      </c>
      <c r="R31" s="1073"/>
      <c r="S31" s="1073"/>
      <c r="T31" s="1073"/>
      <c r="U31" s="1073"/>
      <c r="V31" s="1073">
        <v>13</v>
      </c>
      <c r="W31" s="1073"/>
      <c r="X31" s="1073"/>
      <c r="Y31" s="1073"/>
      <c r="Z31" s="1073"/>
      <c r="AA31" s="1073">
        <v>4</v>
      </c>
      <c r="AB31" s="1073"/>
      <c r="AC31" s="1073"/>
      <c r="AD31" s="1073"/>
      <c r="AE31" s="1074"/>
      <c r="AF31" s="1048">
        <v>4</v>
      </c>
      <c r="AG31" s="1049"/>
      <c r="AH31" s="1049"/>
      <c r="AI31" s="1049"/>
      <c r="AJ31" s="1050"/>
      <c r="AK31" s="1009" t="s">
        <v>542</v>
      </c>
      <c r="AL31" s="1000"/>
      <c r="AM31" s="1000"/>
      <c r="AN31" s="1000"/>
      <c r="AO31" s="1000"/>
      <c r="AP31" s="1000" t="s">
        <v>542</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381</v>
      </c>
      <c r="C32" s="1067"/>
      <c r="D32" s="1067"/>
      <c r="E32" s="1067"/>
      <c r="F32" s="1067"/>
      <c r="G32" s="1067"/>
      <c r="H32" s="1067"/>
      <c r="I32" s="1067"/>
      <c r="J32" s="1067"/>
      <c r="K32" s="1067"/>
      <c r="L32" s="1067"/>
      <c r="M32" s="1067"/>
      <c r="N32" s="1067"/>
      <c r="O32" s="1067"/>
      <c r="P32" s="1068"/>
      <c r="Q32" s="1072">
        <v>887</v>
      </c>
      <c r="R32" s="1073"/>
      <c r="S32" s="1073"/>
      <c r="T32" s="1073"/>
      <c r="U32" s="1073"/>
      <c r="V32" s="1073">
        <v>922</v>
      </c>
      <c r="W32" s="1073"/>
      <c r="X32" s="1073"/>
      <c r="Y32" s="1073"/>
      <c r="Z32" s="1073"/>
      <c r="AA32" s="1073">
        <v>-35</v>
      </c>
      <c r="AB32" s="1073"/>
      <c r="AC32" s="1073"/>
      <c r="AD32" s="1073"/>
      <c r="AE32" s="1074"/>
      <c r="AF32" s="1048">
        <v>80</v>
      </c>
      <c r="AG32" s="1049"/>
      <c r="AH32" s="1049"/>
      <c r="AI32" s="1049"/>
      <c r="AJ32" s="1050"/>
      <c r="AK32" s="1009" t="s">
        <v>542</v>
      </c>
      <c r="AL32" s="1000"/>
      <c r="AM32" s="1000"/>
      <c r="AN32" s="1000"/>
      <c r="AO32" s="1000"/>
      <c r="AP32" s="1000">
        <v>2014</v>
      </c>
      <c r="AQ32" s="1000"/>
      <c r="AR32" s="1000"/>
      <c r="AS32" s="1000"/>
      <c r="AT32" s="1000"/>
      <c r="AU32" s="1000">
        <v>532</v>
      </c>
      <c r="AV32" s="1000"/>
      <c r="AW32" s="1000"/>
      <c r="AX32" s="1000"/>
      <c r="AY32" s="1000"/>
      <c r="AZ32" s="1071" t="s">
        <v>542</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383</v>
      </c>
      <c r="C33" s="1067"/>
      <c r="D33" s="1067"/>
      <c r="E33" s="1067"/>
      <c r="F33" s="1067"/>
      <c r="G33" s="1067"/>
      <c r="H33" s="1067"/>
      <c r="I33" s="1067"/>
      <c r="J33" s="1067"/>
      <c r="K33" s="1067"/>
      <c r="L33" s="1067"/>
      <c r="M33" s="1067"/>
      <c r="N33" s="1067"/>
      <c r="O33" s="1067"/>
      <c r="P33" s="1068"/>
      <c r="Q33" s="1072">
        <v>432</v>
      </c>
      <c r="R33" s="1073"/>
      <c r="S33" s="1073"/>
      <c r="T33" s="1073"/>
      <c r="U33" s="1073"/>
      <c r="V33" s="1073">
        <v>401</v>
      </c>
      <c r="W33" s="1073"/>
      <c r="X33" s="1073"/>
      <c r="Y33" s="1073"/>
      <c r="Z33" s="1073"/>
      <c r="AA33" s="1073">
        <v>31</v>
      </c>
      <c r="AB33" s="1073"/>
      <c r="AC33" s="1073"/>
      <c r="AD33" s="1073"/>
      <c r="AE33" s="1074"/>
      <c r="AF33" s="1048">
        <v>31</v>
      </c>
      <c r="AG33" s="1049"/>
      <c r="AH33" s="1049"/>
      <c r="AI33" s="1049"/>
      <c r="AJ33" s="1050"/>
      <c r="AK33" s="1009" t="s">
        <v>542</v>
      </c>
      <c r="AL33" s="1000"/>
      <c r="AM33" s="1000"/>
      <c r="AN33" s="1000"/>
      <c r="AO33" s="1000"/>
      <c r="AP33" s="1000">
        <v>2234</v>
      </c>
      <c r="AQ33" s="1000"/>
      <c r="AR33" s="1000"/>
      <c r="AS33" s="1000"/>
      <c r="AT33" s="1000"/>
      <c r="AU33" s="1000">
        <v>1973</v>
      </c>
      <c r="AV33" s="1000"/>
      <c r="AW33" s="1000"/>
      <c r="AX33" s="1000"/>
      <c r="AY33" s="1000"/>
      <c r="AZ33" s="1071" t="s">
        <v>542</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v>593</v>
      </c>
      <c r="R34" s="1073"/>
      <c r="S34" s="1073"/>
      <c r="T34" s="1073"/>
      <c r="U34" s="1073"/>
      <c r="V34" s="1073">
        <v>577</v>
      </c>
      <c r="W34" s="1073"/>
      <c r="X34" s="1073"/>
      <c r="Y34" s="1073"/>
      <c r="Z34" s="1073"/>
      <c r="AA34" s="1073">
        <v>16</v>
      </c>
      <c r="AB34" s="1073"/>
      <c r="AC34" s="1073"/>
      <c r="AD34" s="1073"/>
      <c r="AE34" s="1074"/>
      <c r="AF34" s="1048">
        <v>14</v>
      </c>
      <c r="AG34" s="1049"/>
      <c r="AH34" s="1049"/>
      <c r="AI34" s="1049"/>
      <c r="AJ34" s="1050"/>
      <c r="AK34" s="1009" t="s">
        <v>542</v>
      </c>
      <c r="AL34" s="1000"/>
      <c r="AM34" s="1000"/>
      <c r="AN34" s="1000"/>
      <c r="AO34" s="1000"/>
      <c r="AP34" s="1000">
        <v>5151</v>
      </c>
      <c r="AQ34" s="1000"/>
      <c r="AR34" s="1000"/>
      <c r="AS34" s="1000"/>
      <c r="AT34" s="1000"/>
      <c r="AU34" s="1000">
        <v>5151</v>
      </c>
      <c r="AV34" s="1000"/>
      <c r="AW34" s="1000"/>
      <c r="AX34" s="1000"/>
      <c r="AY34" s="1000"/>
      <c r="AZ34" s="1071" t="s">
        <v>542</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365</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661</v>
      </c>
      <c r="AG63" s="988"/>
      <c r="AH63" s="988"/>
      <c r="AI63" s="988"/>
      <c r="AJ63" s="1059"/>
      <c r="AK63" s="1060"/>
      <c r="AL63" s="992"/>
      <c r="AM63" s="992"/>
      <c r="AN63" s="992"/>
      <c r="AO63" s="992"/>
      <c r="AP63" s="988">
        <v>9399</v>
      </c>
      <c r="AQ63" s="988"/>
      <c r="AR63" s="988"/>
      <c r="AS63" s="988"/>
      <c r="AT63" s="988"/>
      <c r="AU63" s="988">
        <v>7656</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390</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546</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546</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222</v>
      </c>
      <c r="R73" s="1000"/>
      <c r="S73" s="1000"/>
      <c r="T73" s="1000"/>
      <c r="U73" s="1000"/>
      <c r="V73" s="1000">
        <v>209</v>
      </c>
      <c r="W73" s="1000"/>
      <c r="X73" s="1000"/>
      <c r="Y73" s="1000"/>
      <c r="Z73" s="1000"/>
      <c r="AA73" s="1000">
        <v>13</v>
      </c>
      <c r="AB73" s="1000"/>
      <c r="AC73" s="1000"/>
      <c r="AD73" s="1000"/>
      <c r="AE73" s="1000"/>
      <c r="AF73" s="1000">
        <v>13</v>
      </c>
      <c r="AG73" s="1000"/>
      <c r="AH73" s="1000"/>
      <c r="AI73" s="1000"/>
      <c r="AJ73" s="1000"/>
      <c r="AK73" s="1000" t="s">
        <v>546</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3054</v>
      </c>
      <c r="R74" s="1000"/>
      <c r="S74" s="1000"/>
      <c r="T74" s="1000"/>
      <c r="U74" s="1000"/>
      <c r="V74" s="1000">
        <v>3069</v>
      </c>
      <c r="W74" s="1000"/>
      <c r="X74" s="1000"/>
      <c r="Y74" s="1000"/>
      <c r="Z74" s="1000"/>
      <c r="AA74" s="1000">
        <v>-15</v>
      </c>
      <c r="AB74" s="1000"/>
      <c r="AC74" s="1000"/>
      <c r="AD74" s="1000"/>
      <c r="AE74" s="1000"/>
      <c r="AF74" s="1000">
        <v>267</v>
      </c>
      <c r="AG74" s="1000"/>
      <c r="AH74" s="1000"/>
      <c r="AI74" s="1000"/>
      <c r="AJ74" s="1000"/>
      <c r="AK74" s="1000" t="s">
        <v>546</v>
      </c>
      <c r="AL74" s="1000"/>
      <c r="AM74" s="1000"/>
      <c r="AN74" s="1000"/>
      <c r="AO74" s="1000"/>
      <c r="AP74" s="1000">
        <v>410</v>
      </c>
      <c r="AQ74" s="1000"/>
      <c r="AR74" s="1000"/>
      <c r="AS74" s="1000"/>
      <c r="AT74" s="1000"/>
      <c r="AU74" s="1000">
        <v>325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6211</v>
      </c>
      <c r="R75" s="1008"/>
      <c r="S75" s="1008"/>
      <c r="T75" s="1008"/>
      <c r="U75" s="1009"/>
      <c r="V75" s="1010">
        <v>5833</v>
      </c>
      <c r="W75" s="1008"/>
      <c r="X75" s="1008"/>
      <c r="Y75" s="1008"/>
      <c r="Z75" s="1009"/>
      <c r="AA75" s="1010">
        <v>378</v>
      </c>
      <c r="AB75" s="1008"/>
      <c r="AC75" s="1008"/>
      <c r="AD75" s="1008"/>
      <c r="AE75" s="1009"/>
      <c r="AF75" s="1010">
        <v>378</v>
      </c>
      <c r="AG75" s="1008"/>
      <c r="AH75" s="1008"/>
      <c r="AI75" s="1008"/>
      <c r="AJ75" s="1009"/>
      <c r="AK75" s="1010" t="s">
        <v>546</v>
      </c>
      <c r="AL75" s="1008"/>
      <c r="AM75" s="1008"/>
      <c r="AN75" s="1008"/>
      <c r="AO75" s="1009"/>
      <c r="AP75" s="1010">
        <v>2502</v>
      </c>
      <c r="AQ75" s="1008"/>
      <c r="AR75" s="1008"/>
      <c r="AS75" s="1008"/>
      <c r="AT75" s="1009"/>
      <c r="AU75" s="1010">
        <v>562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540</v>
      </c>
      <c r="C76" s="1004"/>
      <c r="D76" s="1004"/>
      <c r="E76" s="1004"/>
      <c r="F76" s="1004"/>
      <c r="G76" s="1004"/>
      <c r="H76" s="1004"/>
      <c r="I76" s="1004"/>
      <c r="J76" s="1004"/>
      <c r="K76" s="1004"/>
      <c r="L76" s="1004"/>
      <c r="M76" s="1004"/>
      <c r="N76" s="1004"/>
      <c r="O76" s="1004"/>
      <c r="P76" s="1005"/>
      <c r="Q76" s="1007">
        <v>11</v>
      </c>
      <c r="R76" s="1008"/>
      <c r="S76" s="1008"/>
      <c r="T76" s="1008"/>
      <c r="U76" s="1009"/>
      <c r="V76" s="1010">
        <v>11</v>
      </c>
      <c r="W76" s="1008"/>
      <c r="X76" s="1008"/>
      <c r="Y76" s="1008"/>
      <c r="Z76" s="1009"/>
      <c r="AA76" s="1010">
        <v>0</v>
      </c>
      <c r="AB76" s="1008"/>
      <c r="AC76" s="1008"/>
      <c r="AD76" s="1008"/>
      <c r="AE76" s="1009"/>
      <c r="AF76" s="1010">
        <v>0</v>
      </c>
      <c r="AG76" s="1008"/>
      <c r="AH76" s="1008"/>
      <c r="AI76" s="1008"/>
      <c r="AJ76" s="1009"/>
      <c r="AK76" s="1010">
        <v>6</v>
      </c>
      <c r="AL76" s="1008"/>
      <c r="AM76" s="1008"/>
      <c r="AN76" s="1008"/>
      <c r="AO76" s="1009"/>
      <c r="AP76" s="1010" t="s">
        <v>546</v>
      </c>
      <c r="AQ76" s="1008"/>
      <c r="AR76" s="1008"/>
      <c r="AS76" s="1008"/>
      <c r="AT76" s="1009"/>
      <c r="AU76" s="1010" t="s">
        <v>546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7332</v>
      </c>
      <c r="AG88" s="988"/>
      <c r="AH88" s="988"/>
      <c r="AI88" s="988"/>
      <c r="AJ88" s="988"/>
      <c r="AK88" s="992"/>
      <c r="AL88" s="992"/>
      <c r="AM88" s="992"/>
      <c r="AN88" s="992"/>
      <c r="AO88" s="992"/>
      <c r="AP88" s="988">
        <v>2911</v>
      </c>
      <c r="AQ88" s="988"/>
      <c r="AR88" s="988"/>
      <c r="AS88" s="988"/>
      <c r="AT88" s="988"/>
      <c r="AU88" s="988">
        <v>886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546</v>
      </c>
      <c r="CX102" s="980"/>
      <c r="CY102" s="980"/>
      <c r="CZ102" s="980"/>
      <c r="DA102" s="981"/>
      <c r="DB102" s="979">
        <v>702</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285</v>
      </c>
      <c r="AG109" s="923"/>
      <c r="AH109" s="923"/>
      <c r="AI109" s="923"/>
      <c r="AJ109" s="924"/>
      <c r="AK109" s="925" t="s">
        <v>284</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285</v>
      </c>
      <c r="BW109" s="923"/>
      <c r="BX109" s="923"/>
      <c r="BY109" s="923"/>
      <c r="BZ109" s="924"/>
      <c r="CA109" s="925" t="s">
        <v>284</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285</v>
      </c>
      <c r="DM109" s="923"/>
      <c r="DN109" s="923"/>
      <c r="DO109" s="923"/>
      <c r="DP109" s="924"/>
      <c r="DQ109" s="925" t="s">
        <v>284</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1469480</v>
      </c>
      <c r="AB110" s="916"/>
      <c r="AC110" s="916"/>
      <c r="AD110" s="916"/>
      <c r="AE110" s="917"/>
      <c r="AF110" s="918">
        <v>1439064</v>
      </c>
      <c r="AG110" s="916"/>
      <c r="AH110" s="916"/>
      <c r="AI110" s="916"/>
      <c r="AJ110" s="917"/>
      <c r="AK110" s="918">
        <v>1448533</v>
      </c>
      <c r="AL110" s="916"/>
      <c r="AM110" s="916"/>
      <c r="AN110" s="916"/>
      <c r="AO110" s="917"/>
      <c r="AP110" s="919">
        <v>14.2</v>
      </c>
      <c r="AQ110" s="920"/>
      <c r="AR110" s="920"/>
      <c r="AS110" s="920"/>
      <c r="AT110" s="921"/>
      <c r="AU110" s="955" t="s">
        <v>60</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15894212</v>
      </c>
      <c r="BR110" s="863"/>
      <c r="BS110" s="863"/>
      <c r="BT110" s="863"/>
      <c r="BU110" s="863"/>
      <c r="BV110" s="863">
        <v>15735762</v>
      </c>
      <c r="BW110" s="863"/>
      <c r="BX110" s="863"/>
      <c r="BY110" s="863"/>
      <c r="BZ110" s="863"/>
      <c r="CA110" s="863">
        <v>16134189</v>
      </c>
      <c r="CB110" s="863"/>
      <c r="CC110" s="863"/>
      <c r="CD110" s="863"/>
      <c r="CE110" s="863"/>
      <c r="CF110" s="887">
        <v>158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1162259</v>
      </c>
      <c r="BR111" s="835"/>
      <c r="BS111" s="835"/>
      <c r="BT111" s="835"/>
      <c r="BU111" s="835"/>
      <c r="BV111" s="835">
        <v>1114923</v>
      </c>
      <c r="BW111" s="835"/>
      <c r="BX111" s="835"/>
      <c r="BY111" s="835"/>
      <c r="BZ111" s="835"/>
      <c r="CA111" s="835">
        <v>995258</v>
      </c>
      <c r="CB111" s="835"/>
      <c r="CC111" s="835"/>
      <c r="CD111" s="835"/>
      <c r="CE111" s="835"/>
      <c r="CF111" s="896">
        <v>9.6999999999999993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8287825</v>
      </c>
      <c r="BR112" s="835"/>
      <c r="BS112" s="835"/>
      <c r="BT112" s="835"/>
      <c r="BU112" s="835"/>
      <c r="BV112" s="835">
        <v>8010569</v>
      </c>
      <c r="BW112" s="835"/>
      <c r="BX112" s="835"/>
      <c r="BY112" s="835"/>
      <c r="BZ112" s="835"/>
      <c r="CA112" s="835">
        <v>7655365</v>
      </c>
      <c r="CB112" s="835"/>
      <c r="CC112" s="835"/>
      <c r="CD112" s="835"/>
      <c r="CE112" s="835"/>
      <c r="CF112" s="896">
        <v>75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1021541</v>
      </c>
      <c r="DH112" s="835"/>
      <c r="DI112" s="835"/>
      <c r="DJ112" s="835"/>
      <c r="DK112" s="835"/>
      <c r="DL112" s="835">
        <v>1013776</v>
      </c>
      <c r="DM112" s="835"/>
      <c r="DN112" s="835"/>
      <c r="DO112" s="835"/>
      <c r="DP112" s="835"/>
      <c r="DQ112" s="835">
        <v>928260</v>
      </c>
      <c r="DR112" s="835"/>
      <c r="DS112" s="835"/>
      <c r="DT112" s="835"/>
      <c r="DU112" s="835"/>
      <c r="DV112" s="812">
        <v>9.1</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605955</v>
      </c>
      <c r="AB113" s="944"/>
      <c r="AC113" s="944"/>
      <c r="AD113" s="944"/>
      <c r="AE113" s="945"/>
      <c r="AF113" s="946">
        <v>574245</v>
      </c>
      <c r="AG113" s="944"/>
      <c r="AH113" s="944"/>
      <c r="AI113" s="944"/>
      <c r="AJ113" s="945"/>
      <c r="AK113" s="946">
        <v>523353</v>
      </c>
      <c r="AL113" s="944"/>
      <c r="AM113" s="944"/>
      <c r="AN113" s="944"/>
      <c r="AO113" s="945"/>
      <c r="AP113" s="947">
        <v>5.0999999999999996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1180119</v>
      </c>
      <c r="BR113" s="835"/>
      <c r="BS113" s="835"/>
      <c r="BT113" s="835"/>
      <c r="BU113" s="835"/>
      <c r="BV113" s="835">
        <v>1037774</v>
      </c>
      <c r="BW113" s="835"/>
      <c r="BX113" s="835"/>
      <c r="BY113" s="835"/>
      <c r="BZ113" s="835"/>
      <c r="CA113" s="835">
        <v>886341</v>
      </c>
      <c r="CB113" s="835"/>
      <c r="CC113" s="835"/>
      <c r="CD113" s="835"/>
      <c r="CE113" s="835"/>
      <c r="CF113" s="896">
        <v>8.6999999999999993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35113</v>
      </c>
      <c r="DH113" s="798"/>
      <c r="DI113" s="798"/>
      <c r="DJ113" s="798"/>
      <c r="DK113" s="799"/>
      <c r="DL113" s="800">
        <v>19078</v>
      </c>
      <c r="DM113" s="798"/>
      <c r="DN113" s="798"/>
      <c r="DO113" s="798"/>
      <c r="DP113" s="799"/>
      <c r="DQ113" s="800">
        <v>7963</v>
      </c>
      <c r="DR113" s="798"/>
      <c r="DS113" s="798"/>
      <c r="DT113" s="798"/>
      <c r="DU113" s="799"/>
      <c r="DV113" s="845">
        <v>0.1</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298619</v>
      </c>
      <c r="AB114" s="798"/>
      <c r="AC114" s="798"/>
      <c r="AD114" s="798"/>
      <c r="AE114" s="799"/>
      <c r="AF114" s="800">
        <v>261609</v>
      </c>
      <c r="AG114" s="798"/>
      <c r="AH114" s="798"/>
      <c r="AI114" s="798"/>
      <c r="AJ114" s="799"/>
      <c r="AK114" s="800">
        <v>204359</v>
      </c>
      <c r="AL114" s="798"/>
      <c r="AM114" s="798"/>
      <c r="AN114" s="798"/>
      <c r="AO114" s="799"/>
      <c r="AP114" s="845">
        <v>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4214922</v>
      </c>
      <c r="BR114" s="835"/>
      <c r="BS114" s="835"/>
      <c r="BT114" s="835"/>
      <c r="BU114" s="835"/>
      <c r="BV114" s="835">
        <v>3913543</v>
      </c>
      <c r="BW114" s="835"/>
      <c r="BX114" s="835"/>
      <c r="BY114" s="835"/>
      <c r="BZ114" s="835"/>
      <c r="CA114" s="835">
        <v>3872078</v>
      </c>
      <c r="CB114" s="835"/>
      <c r="CC114" s="835"/>
      <c r="CD114" s="835"/>
      <c r="CE114" s="835"/>
      <c r="CF114" s="896">
        <v>37.9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170105</v>
      </c>
      <c r="AB115" s="944"/>
      <c r="AC115" s="944"/>
      <c r="AD115" s="944"/>
      <c r="AE115" s="945"/>
      <c r="AF115" s="946">
        <v>149604</v>
      </c>
      <c r="AG115" s="944"/>
      <c r="AH115" s="944"/>
      <c r="AI115" s="944"/>
      <c r="AJ115" s="945"/>
      <c r="AK115" s="946">
        <v>130398</v>
      </c>
      <c r="AL115" s="944"/>
      <c r="AM115" s="944"/>
      <c r="AN115" s="944"/>
      <c r="AO115" s="945"/>
      <c r="AP115" s="947">
        <v>1.3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2317</v>
      </c>
      <c r="BR115" s="835"/>
      <c r="BS115" s="835"/>
      <c r="BT115" s="835"/>
      <c r="BU115" s="835"/>
      <c r="BV115" s="835">
        <v>7194</v>
      </c>
      <c r="BW115" s="835"/>
      <c r="BX115" s="835"/>
      <c r="BY115" s="835"/>
      <c r="BZ115" s="835"/>
      <c r="CA115" s="835">
        <v>4445</v>
      </c>
      <c r="CB115" s="835"/>
      <c r="CC115" s="835"/>
      <c r="CD115" s="835"/>
      <c r="CE115" s="835"/>
      <c r="CF115" s="896">
        <v>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109</v>
      </c>
      <c r="DH115" s="798"/>
      <c r="DI115" s="798"/>
      <c r="DJ115" s="798"/>
      <c r="DK115" s="799"/>
      <c r="DL115" s="800" t="s">
        <v>109</v>
      </c>
      <c r="DM115" s="798"/>
      <c r="DN115" s="798"/>
      <c r="DO115" s="798"/>
      <c r="DP115" s="799"/>
      <c r="DQ115" s="800" t="s">
        <v>109</v>
      </c>
      <c r="DR115" s="798"/>
      <c r="DS115" s="798"/>
      <c r="DT115" s="798"/>
      <c r="DU115" s="799"/>
      <c r="DV115" s="845" t="s">
        <v>109</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109</v>
      </c>
      <c r="AB116" s="798"/>
      <c r="AC116" s="798"/>
      <c r="AD116" s="798"/>
      <c r="AE116" s="799"/>
      <c r="AF116" s="800" t="s">
        <v>109</v>
      </c>
      <c r="AG116" s="798"/>
      <c r="AH116" s="798"/>
      <c r="AI116" s="798"/>
      <c r="AJ116" s="799"/>
      <c r="AK116" s="800" t="s">
        <v>109</v>
      </c>
      <c r="AL116" s="798"/>
      <c r="AM116" s="798"/>
      <c r="AN116" s="798"/>
      <c r="AO116" s="799"/>
      <c r="AP116" s="845" t="s">
        <v>109</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109</v>
      </c>
      <c r="DH116" s="798"/>
      <c r="DI116" s="798"/>
      <c r="DJ116" s="798"/>
      <c r="DK116" s="799"/>
      <c r="DL116" s="800" t="s">
        <v>109</v>
      </c>
      <c r="DM116" s="798"/>
      <c r="DN116" s="798"/>
      <c r="DO116" s="798"/>
      <c r="DP116" s="799"/>
      <c r="DQ116" s="800" t="s">
        <v>109</v>
      </c>
      <c r="DR116" s="798"/>
      <c r="DS116" s="798"/>
      <c r="DT116" s="798"/>
      <c r="DU116" s="799"/>
      <c r="DV116" s="845" t="s">
        <v>109</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2544159</v>
      </c>
      <c r="AB117" s="930"/>
      <c r="AC117" s="930"/>
      <c r="AD117" s="930"/>
      <c r="AE117" s="931"/>
      <c r="AF117" s="932">
        <v>2424522</v>
      </c>
      <c r="AG117" s="930"/>
      <c r="AH117" s="930"/>
      <c r="AI117" s="930"/>
      <c r="AJ117" s="931"/>
      <c r="AK117" s="932">
        <v>2306643</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285</v>
      </c>
      <c r="AG118" s="923"/>
      <c r="AH118" s="923"/>
      <c r="AI118" s="923"/>
      <c r="AJ118" s="924"/>
      <c r="AK118" s="925" t="s">
        <v>284</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431</v>
      </c>
      <c r="BP119" s="899"/>
      <c r="BQ119" s="903">
        <v>30741654</v>
      </c>
      <c r="BR119" s="866"/>
      <c r="BS119" s="866"/>
      <c r="BT119" s="866"/>
      <c r="BU119" s="866"/>
      <c r="BV119" s="866">
        <v>29819765</v>
      </c>
      <c r="BW119" s="866"/>
      <c r="BX119" s="866"/>
      <c r="BY119" s="866"/>
      <c r="BZ119" s="866"/>
      <c r="CA119" s="866">
        <v>29547676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105605</v>
      </c>
      <c r="DH119" s="781"/>
      <c r="DI119" s="781"/>
      <c r="DJ119" s="781"/>
      <c r="DK119" s="782"/>
      <c r="DL119" s="783">
        <v>82069</v>
      </c>
      <c r="DM119" s="781"/>
      <c r="DN119" s="781"/>
      <c r="DO119" s="781"/>
      <c r="DP119" s="782"/>
      <c r="DQ119" s="783">
        <v>59035</v>
      </c>
      <c r="DR119" s="781"/>
      <c r="DS119" s="781"/>
      <c r="DT119" s="781"/>
      <c r="DU119" s="782"/>
      <c r="DV119" s="869">
        <v>0.6</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4892964</v>
      </c>
      <c r="BR120" s="863"/>
      <c r="BS120" s="863"/>
      <c r="BT120" s="863"/>
      <c r="BU120" s="863"/>
      <c r="BV120" s="863">
        <v>5431387</v>
      </c>
      <c r="BW120" s="863"/>
      <c r="BX120" s="863"/>
      <c r="BY120" s="863"/>
      <c r="BZ120" s="863"/>
      <c r="CA120" s="863">
        <v>5454028</v>
      </c>
      <c r="CB120" s="863"/>
      <c r="CC120" s="863"/>
      <c r="CD120" s="863"/>
      <c r="CE120" s="863"/>
      <c r="CF120" s="887">
        <v>53.4</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5552748</v>
      </c>
      <c r="DH120" s="863"/>
      <c r="DI120" s="863"/>
      <c r="DJ120" s="863"/>
      <c r="DK120" s="863"/>
      <c r="DL120" s="863">
        <v>5356315</v>
      </c>
      <c r="DM120" s="863"/>
      <c r="DN120" s="863"/>
      <c r="DO120" s="863"/>
      <c r="DP120" s="863"/>
      <c r="DQ120" s="863">
        <v>5151186</v>
      </c>
      <c r="DR120" s="863"/>
      <c r="DS120" s="863"/>
      <c r="DT120" s="863"/>
      <c r="DU120" s="863"/>
      <c r="DV120" s="864">
        <v>50.4</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135815</v>
      </c>
      <c r="AB121" s="798"/>
      <c r="AC121" s="798"/>
      <c r="AD121" s="798"/>
      <c r="AE121" s="799"/>
      <c r="AF121" s="800">
        <v>122594</v>
      </c>
      <c r="AG121" s="798"/>
      <c r="AH121" s="798"/>
      <c r="AI121" s="798"/>
      <c r="AJ121" s="799"/>
      <c r="AK121" s="800">
        <v>105183</v>
      </c>
      <c r="AL121" s="798"/>
      <c r="AM121" s="798"/>
      <c r="AN121" s="798"/>
      <c r="AO121" s="799"/>
      <c r="AP121" s="845">
        <v>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882241</v>
      </c>
      <c r="BR121" s="835"/>
      <c r="BS121" s="835"/>
      <c r="BT121" s="835"/>
      <c r="BU121" s="835"/>
      <c r="BV121" s="835">
        <v>769227</v>
      </c>
      <c r="BW121" s="835"/>
      <c r="BX121" s="835"/>
      <c r="BY121" s="835"/>
      <c r="BZ121" s="835"/>
      <c r="CA121" s="835">
        <v>1169443</v>
      </c>
      <c r="CB121" s="835"/>
      <c r="CC121" s="835"/>
      <c r="CD121" s="835"/>
      <c r="CE121" s="835"/>
      <c r="CF121" s="896">
        <v>11.4</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1905123</v>
      </c>
      <c r="DH121" s="835"/>
      <c r="DI121" s="835"/>
      <c r="DJ121" s="835"/>
      <c r="DK121" s="835"/>
      <c r="DL121" s="835">
        <v>1910794</v>
      </c>
      <c r="DM121" s="835"/>
      <c r="DN121" s="835"/>
      <c r="DO121" s="835"/>
      <c r="DP121" s="835"/>
      <c r="DQ121" s="835">
        <v>1972508</v>
      </c>
      <c r="DR121" s="835"/>
      <c r="DS121" s="835"/>
      <c r="DT121" s="835"/>
      <c r="DU121" s="835"/>
      <c r="DV121" s="812">
        <v>19.3</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18729155</v>
      </c>
      <c r="BR122" s="866"/>
      <c r="BS122" s="866"/>
      <c r="BT122" s="866"/>
      <c r="BU122" s="866"/>
      <c r="BV122" s="866">
        <v>15276480</v>
      </c>
      <c r="BW122" s="866"/>
      <c r="BX122" s="866"/>
      <c r="BY122" s="866"/>
      <c r="BZ122" s="866"/>
      <c r="CA122" s="866">
        <v>16759638</v>
      </c>
      <c r="CB122" s="866"/>
      <c r="CC122" s="866"/>
      <c r="CD122" s="866"/>
      <c r="CE122" s="866"/>
      <c r="CF122" s="867">
        <v>164.1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829954</v>
      </c>
      <c r="DH122" s="835"/>
      <c r="DI122" s="835"/>
      <c r="DJ122" s="835"/>
      <c r="DK122" s="835"/>
      <c r="DL122" s="835">
        <v>743460</v>
      </c>
      <c r="DM122" s="835"/>
      <c r="DN122" s="835"/>
      <c r="DO122" s="835"/>
      <c r="DP122" s="835"/>
      <c r="DQ122" s="835">
        <v>531671</v>
      </c>
      <c r="DR122" s="835"/>
      <c r="DS122" s="835"/>
      <c r="DT122" s="835"/>
      <c r="DU122" s="835"/>
      <c r="DV122" s="812">
        <v>5.2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109</v>
      </c>
      <c r="AB123" s="798"/>
      <c r="AC123" s="798"/>
      <c r="AD123" s="798"/>
      <c r="AE123" s="799"/>
      <c r="AF123" s="800" t="s">
        <v>109</v>
      </c>
      <c r="AG123" s="798"/>
      <c r="AH123" s="798"/>
      <c r="AI123" s="798"/>
      <c r="AJ123" s="799"/>
      <c r="AK123" s="800" t="s">
        <v>109</v>
      </c>
      <c r="AL123" s="798"/>
      <c r="AM123" s="798"/>
      <c r="AN123" s="798"/>
      <c r="AO123" s="799"/>
      <c r="AP123" s="845" t="s">
        <v>109</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439</v>
      </c>
      <c r="BP123" s="899"/>
      <c r="BQ123" s="853">
        <v>24504360</v>
      </c>
      <c r="BR123" s="854"/>
      <c r="BS123" s="854"/>
      <c r="BT123" s="854"/>
      <c r="BU123" s="854"/>
      <c r="BV123" s="854">
        <v>21477094</v>
      </c>
      <c r="BW123" s="854"/>
      <c r="BX123" s="854"/>
      <c r="BY123" s="854"/>
      <c r="BZ123" s="854"/>
      <c r="CA123" s="854">
        <v>23383109</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109</v>
      </c>
      <c r="DH123" s="798"/>
      <c r="DI123" s="798"/>
      <c r="DJ123" s="798"/>
      <c r="DK123" s="799"/>
      <c r="DL123" s="800" t="s">
        <v>109</v>
      </c>
      <c r="DM123" s="798"/>
      <c r="DN123" s="798"/>
      <c r="DO123" s="798"/>
      <c r="DP123" s="799"/>
      <c r="DQ123" s="800" t="s">
        <v>109</v>
      </c>
      <c r="DR123" s="798"/>
      <c r="DS123" s="798"/>
      <c r="DT123" s="798"/>
      <c r="DU123" s="799"/>
      <c r="DV123" s="845" t="s">
        <v>109</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60.9</v>
      </c>
      <c r="BR124" s="852"/>
      <c r="BS124" s="852"/>
      <c r="BT124" s="852"/>
      <c r="BU124" s="852"/>
      <c r="BV124" s="852">
        <v>79.3</v>
      </c>
      <c r="BW124" s="852"/>
      <c r="BX124" s="852"/>
      <c r="BY124" s="852"/>
      <c r="BZ124" s="852"/>
      <c r="CA124" s="852">
        <v>60.3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109</v>
      </c>
      <c r="DH124" s="781"/>
      <c r="DI124" s="781"/>
      <c r="DJ124" s="781"/>
      <c r="DK124" s="782"/>
      <c r="DL124" s="783" t="s">
        <v>109</v>
      </c>
      <c r="DM124" s="781"/>
      <c r="DN124" s="781"/>
      <c r="DO124" s="781"/>
      <c r="DP124" s="782"/>
      <c r="DQ124" s="783" t="s">
        <v>109</v>
      </c>
      <c r="DR124" s="781"/>
      <c r="DS124" s="781"/>
      <c r="DT124" s="781"/>
      <c r="DU124" s="782"/>
      <c r="DV124" s="869" t="s">
        <v>109</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109</v>
      </c>
      <c r="AB125" s="798"/>
      <c r="AC125" s="798"/>
      <c r="AD125" s="798"/>
      <c r="AE125" s="799"/>
      <c r="AF125" s="800" t="s">
        <v>109</v>
      </c>
      <c r="AG125" s="798"/>
      <c r="AH125" s="798"/>
      <c r="AI125" s="798"/>
      <c r="AJ125" s="799"/>
      <c r="AK125" s="800" t="s">
        <v>109</v>
      </c>
      <c r="AL125" s="798"/>
      <c r="AM125" s="798"/>
      <c r="AN125" s="798"/>
      <c r="AO125" s="799"/>
      <c r="AP125" s="845" t="s">
        <v>109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109</v>
      </c>
      <c r="DH125" s="863"/>
      <c r="DI125" s="863"/>
      <c r="DJ125" s="863"/>
      <c r="DK125" s="863"/>
      <c r="DL125" s="863" t="s">
        <v>109</v>
      </c>
      <c r="DM125" s="863"/>
      <c r="DN125" s="863"/>
      <c r="DO125" s="863"/>
      <c r="DP125" s="863"/>
      <c r="DQ125" s="863" t="s">
        <v>109</v>
      </c>
      <c r="DR125" s="863"/>
      <c r="DS125" s="863"/>
      <c r="DT125" s="863"/>
      <c r="DU125" s="863"/>
      <c r="DV125" s="864" t="s">
        <v>109</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28972</v>
      </c>
      <c r="AB126" s="798"/>
      <c r="AC126" s="798"/>
      <c r="AD126" s="798"/>
      <c r="AE126" s="799"/>
      <c r="AF126" s="800">
        <v>23536</v>
      </c>
      <c r="AG126" s="798"/>
      <c r="AH126" s="798"/>
      <c r="AI126" s="798"/>
      <c r="AJ126" s="799"/>
      <c r="AK126" s="800">
        <v>23034</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109</v>
      </c>
      <c r="DH126" s="835"/>
      <c r="DI126" s="835"/>
      <c r="DJ126" s="835"/>
      <c r="DK126" s="835"/>
      <c r="DL126" s="835" t="s">
        <v>109</v>
      </c>
      <c r="DM126" s="835"/>
      <c r="DN126" s="835"/>
      <c r="DO126" s="835"/>
      <c r="DP126" s="835"/>
      <c r="DQ126" s="835" t="s">
        <v>109</v>
      </c>
      <c r="DR126" s="835"/>
      <c r="DS126" s="835"/>
      <c r="DT126" s="835"/>
      <c r="DU126" s="835"/>
      <c r="DV126" s="812" t="s">
        <v>109</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5318</v>
      </c>
      <c r="AB127" s="798"/>
      <c r="AC127" s="798"/>
      <c r="AD127" s="798"/>
      <c r="AE127" s="799"/>
      <c r="AF127" s="800">
        <v>3474</v>
      </c>
      <c r="AG127" s="798"/>
      <c r="AH127" s="798"/>
      <c r="AI127" s="798"/>
      <c r="AJ127" s="799"/>
      <c r="AK127" s="800">
        <v>2181</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109</v>
      </c>
      <c r="DH127" s="835"/>
      <c r="DI127" s="835"/>
      <c r="DJ127" s="835"/>
      <c r="DK127" s="835"/>
      <c r="DL127" s="835" t="s">
        <v>109</v>
      </c>
      <c r="DM127" s="835"/>
      <c r="DN127" s="835"/>
      <c r="DO127" s="835"/>
      <c r="DP127" s="835"/>
      <c r="DQ127" s="835" t="s">
        <v>109</v>
      </c>
      <c r="DR127" s="835"/>
      <c r="DS127" s="835"/>
      <c r="DT127" s="835"/>
      <c r="DU127" s="835"/>
      <c r="DV127" s="812" t="s">
        <v>109</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81259</v>
      </c>
      <c r="AB128" s="819"/>
      <c r="AC128" s="819"/>
      <c r="AD128" s="819"/>
      <c r="AE128" s="820"/>
      <c r="AF128" s="821">
        <v>39422</v>
      </c>
      <c r="AG128" s="819"/>
      <c r="AH128" s="819"/>
      <c r="AI128" s="819"/>
      <c r="AJ128" s="820"/>
      <c r="AK128" s="821">
        <v>59061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109</v>
      </c>
      <c r="BG128" s="805"/>
      <c r="BH128" s="805"/>
      <c r="BI128" s="805"/>
      <c r="BJ128" s="805"/>
      <c r="BK128" s="805"/>
      <c r="BL128" s="828"/>
      <c r="BM128" s="804">
        <v>13.09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2317</v>
      </c>
      <c r="DH128" s="809"/>
      <c r="DI128" s="809"/>
      <c r="DJ128" s="809"/>
      <c r="DK128" s="809"/>
      <c r="DL128" s="809">
        <v>7194</v>
      </c>
      <c r="DM128" s="809"/>
      <c r="DN128" s="809"/>
      <c r="DO128" s="809"/>
      <c r="DP128" s="809"/>
      <c r="DQ128" s="809">
        <v>4445</v>
      </c>
      <c r="DR128" s="809"/>
      <c r="DS128" s="809"/>
      <c r="DT128" s="809"/>
      <c r="DU128" s="809"/>
      <c r="DV128" s="810">
        <v>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11833996</v>
      </c>
      <c r="AB129" s="798"/>
      <c r="AC129" s="798"/>
      <c r="AD129" s="798"/>
      <c r="AE129" s="799"/>
      <c r="AF129" s="800">
        <v>12045916</v>
      </c>
      <c r="AG129" s="798"/>
      <c r="AH129" s="798"/>
      <c r="AI129" s="798"/>
      <c r="AJ129" s="799"/>
      <c r="AK129" s="800">
        <v>11734505</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109</v>
      </c>
      <c r="BG129" s="788"/>
      <c r="BH129" s="788"/>
      <c r="BI129" s="788"/>
      <c r="BJ129" s="788"/>
      <c r="BK129" s="788"/>
      <c r="BL129" s="789"/>
      <c r="BM129" s="787">
        <v>18.09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1595131</v>
      </c>
      <c r="AB130" s="798"/>
      <c r="AC130" s="798"/>
      <c r="AD130" s="798"/>
      <c r="AE130" s="799"/>
      <c r="AF130" s="800">
        <v>1534485</v>
      </c>
      <c r="AG130" s="798"/>
      <c r="AH130" s="798"/>
      <c r="AI130" s="798"/>
      <c r="AJ130" s="799"/>
      <c r="AK130" s="800">
        <v>1520772</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10238865</v>
      </c>
      <c r="AB131" s="781"/>
      <c r="AC131" s="781"/>
      <c r="AD131" s="781"/>
      <c r="AE131" s="782"/>
      <c r="AF131" s="783">
        <v>10511431</v>
      </c>
      <c r="AG131" s="781"/>
      <c r="AH131" s="781"/>
      <c r="AI131" s="781"/>
      <c r="AJ131" s="782"/>
      <c r="AK131" s="783">
        <v>10213733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60.3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8.4752460359999997</v>
      </c>
      <c r="AB132" s="761"/>
      <c r="AC132" s="761"/>
      <c r="AD132" s="761"/>
      <c r="AE132" s="762"/>
      <c r="AF132" s="763">
        <v>8.0922854369999992</v>
      </c>
      <c r="AG132" s="761"/>
      <c r="AH132" s="761"/>
      <c r="AI132" s="761"/>
      <c r="AJ132" s="762"/>
      <c r="AK132" s="763">
        <v>7.1160074379999996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9.1999999999999993</v>
      </c>
      <c r="AB133" s="740"/>
      <c r="AC133" s="740"/>
      <c r="AD133" s="740"/>
      <c r="AE133" s="741"/>
      <c r="AF133" s="739">
        <v>8.6999999999999993</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6"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2623517</v>
      </c>
      <c r="L9" s="266">
        <v>60113</v>
      </c>
      <c r="M9" s="267">
        <v>68135</v>
      </c>
      <c r="N9" s="268">
        <v>-11.8</v>
      </c>
    </row>
    <row r="10" spans="1:16">
      <c r="A10" s="250"/>
      <c r="B10" s="246"/>
      <c r="C10" s="246"/>
      <c r="D10" s="246"/>
      <c r="E10" s="246"/>
      <c r="F10" s="246"/>
      <c r="G10" s="1166" t="s">
        <v>473</v>
      </c>
      <c r="H10" s="1167"/>
      <c r="I10" s="1167"/>
      <c r="J10" s="1168"/>
      <c r="K10" s="269">
        <v>239320</v>
      </c>
      <c r="L10" s="270">
        <v>5484</v>
      </c>
      <c r="M10" s="271">
        <v>7843</v>
      </c>
      <c r="N10" s="272">
        <v>-30.1</v>
      </c>
    </row>
    <row r="11" spans="1:16" ht="13.5" customHeight="1">
      <c r="A11" s="250"/>
      <c r="B11" s="246"/>
      <c r="C11" s="246"/>
      <c r="D11" s="246"/>
      <c r="E11" s="246"/>
      <c r="F11" s="246"/>
      <c r="G11" s="1166" t="s">
        <v>474</v>
      </c>
      <c r="H11" s="1167"/>
      <c r="I11" s="1167"/>
      <c r="J11" s="1168"/>
      <c r="K11" s="269">
        <v>513521</v>
      </c>
      <c r="L11" s="270">
        <v>11766</v>
      </c>
      <c r="M11" s="271">
        <v>8431</v>
      </c>
      <c r="N11" s="272">
        <v>39.6</v>
      </c>
    </row>
    <row r="12" spans="1:16" ht="13.5" customHeight="1">
      <c r="A12" s="250"/>
      <c r="B12" s="246"/>
      <c r="C12" s="246"/>
      <c r="D12" s="246"/>
      <c r="E12" s="246"/>
      <c r="F12" s="246"/>
      <c r="G12" s="1166" t="s">
        <v>475</v>
      </c>
      <c r="H12" s="1167"/>
      <c r="I12" s="1167"/>
      <c r="J12" s="1168"/>
      <c r="K12" s="269">
        <v>162702</v>
      </c>
      <c r="L12" s="270">
        <v>3728</v>
      </c>
      <c r="M12" s="271">
        <v>1146</v>
      </c>
      <c r="N12" s="272">
        <v>225.3</v>
      </c>
    </row>
    <row r="13" spans="1:16" ht="13.5" customHeight="1">
      <c r="A13" s="250"/>
      <c r="B13" s="246"/>
      <c r="C13" s="246"/>
      <c r="D13" s="246"/>
      <c r="E13" s="246"/>
      <c r="F13" s="246"/>
      <c r="G13" s="1166" t="s">
        <v>476</v>
      </c>
      <c r="H13" s="1167"/>
      <c r="I13" s="1167"/>
      <c r="J13" s="1168"/>
      <c r="K13" s="269" t="s">
        <v>477</v>
      </c>
      <c r="L13" s="270" t="s">
        <v>477</v>
      </c>
      <c r="M13" s="271">
        <v>13</v>
      </c>
      <c r="N13" s="272" t="s">
        <v>477</v>
      </c>
    </row>
    <row r="14" spans="1:16" ht="13.5" customHeight="1">
      <c r="A14" s="250"/>
      <c r="B14" s="246"/>
      <c r="C14" s="246"/>
      <c r="D14" s="246"/>
      <c r="E14" s="246"/>
      <c r="F14" s="246"/>
      <c r="G14" s="1166" t="s">
        <v>478</v>
      </c>
      <c r="H14" s="1167"/>
      <c r="I14" s="1167"/>
      <c r="J14" s="1168"/>
      <c r="K14" s="269">
        <v>238983</v>
      </c>
      <c r="L14" s="270">
        <v>5476</v>
      </c>
      <c r="M14" s="271">
        <v>2999</v>
      </c>
      <c r="N14" s="272">
        <v>82.6</v>
      </c>
    </row>
    <row r="15" spans="1:16" ht="13.5" customHeight="1">
      <c r="A15" s="250"/>
      <c r="B15" s="246"/>
      <c r="C15" s="246"/>
      <c r="D15" s="246"/>
      <c r="E15" s="246"/>
      <c r="F15" s="246"/>
      <c r="G15" s="1166" t="s">
        <v>479</v>
      </c>
      <c r="H15" s="1167"/>
      <c r="I15" s="1167"/>
      <c r="J15" s="1168"/>
      <c r="K15" s="269">
        <v>68924</v>
      </c>
      <c r="L15" s="270">
        <v>1579</v>
      </c>
      <c r="M15" s="271">
        <v>1559</v>
      </c>
      <c r="N15" s="272">
        <v>1.3</v>
      </c>
    </row>
    <row r="16" spans="1:16">
      <c r="A16" s="250"/>
      <c r="B16" s="246"/>
      <c r="C16" s="246"/>
      <c r="D16" s="246"/>
      <c r="E16" s="246"/>
      <c r="F16" s="246"/>
      <c r="G16" s="1169" t="s">
        <v>480</v>
      </c>
      <c r="H16" s="1170"/>
      <c r="I16" s="1170"/>
      <c r="J16" s="1171"/>
      <c r="K16" s="270">
        <v>-286542</v>
      </c>
      <c r="L16" s="270">
        <v>-6566</v>
      </c>
      <c r="M16" s="271">
        <v>-6577</v>
      </c>
      <c r="N16" s="272">
        <v>-0.2</v>
      </c>
    </row>
    <row r="17" spans="1:16">
      <c r="A17" s="250"/>
      <c r="B17" s="246"/>
      <c r="C17" s="246"/>
      <c r="D17" s="246"/>
      <c r="E17" s="246"/>
      <c r="F17" s="246"/>
      <c r="G17" s="1169" t="s">
        <v>168</v>
      </c>
      <c r="H17" s="1170"/>
      <c r="I17" s="1170"/>
      <c r="J17" s="1171"/>
      <c r="K17" s="270">
        <v>3560425</v>
      </c>
      <c r="L17" s="270">
        <v>81581</v>
      </c>
      <c r="M17" s="271">
        <v>83548</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7.7</v>
      </c>
      <c r="L21" s="283">
        <v>8.0299999999999994</v>
      </c>
      <c r="M21" s="284">
        <v>-0.33</v>
      </c>
      <c r="N21" s="251"/>
      <c r="O21" s="285"/>
      <c r="P21" s="281"/>
    </row>
    <row r="22" spans="1:16" s="286" customFormat="1">
      <c r="A22" s="281"/>
      <c r="B22" s="251"/>
      <c r="C22" s="251"/>
      <c r="D22" s="251"/>
      <c r="E22" s="251"/>
      <c r="F22" s="251"/>
      <c r="G22" s="1163" t="s">
        <v>486</v>
      </c>
      <c r="H22" s="1164"/>
      <c r="I22" s="1164"/>
      <c r="J22" s="1165"/>
      <c r="K22" s="287">
        <v>95.5</v>
      </c>
      <c r="L22" s="288">
        <v>97.6</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1448533</v>
      </c>
      <c r="L32" s="296">
        <v>33191</v>
      </c>
      <c r="M32" s="297">
        <v>50382</v>
      </c>
      <c r="N32" s="298">
        <v>-34.1</v>
      </c>
    </row>
    <row r="33" spans="1:16" ht="13.5" customHeight="1">
      <c r="A33" s="250"/>
      <c r="B33" s="246"/>
      <c r="C33" s="246"/>
      <c r="D33" s="246"/>
      <c r="E33" s="246"/>
      <c r="F33" s="246"/>
      <c r="G33" s="1154" t="s">
        <v>491</v>
      </c>
      <c r="H33" s="1155"/>
      <c r="I33" s="1155"/>
      <c r="J33" s="1156"/>
      <c r="K33" s="296" t="s">
        <v>477</v>
      </c>
      <c r="L33" s="296" t="s">
        <v>477</v>
      </c>
      <c r="M33" s="297" t="s">
        <v>477</v>
      </c>
      <c r="N33" s="298" t="s">
        <v>477</v>
      </c>
    </row>
    <row r="34" spans="1:16" ht="27" customHeight="1">
      <c r="A34" s="250"/>
      <c r="B34" s="246"/>
      <c r="C34" s="246"/>
      <c r="D34" s="246"/>
      <c r="E34" s="246"/>
      <c r="F34" s="246"/>
      <c r="G34" s="1154" t="s">
        <v>492</v>
      </c>
      <c r="H34" s="1155"/>
      <c r="I34" s="1155"/>
      <c r="J34" s="1156"/>
      <c r="K34" s="296" t="s">
        <v>477</v>
      </c>
      <c r="L34" s="296" t="s">
        <v>477</v>
      </c>
      <c r="M34" s="297">
        <v>67</v>
      </c>
      <c r="N34" s="298" t="s">
        <v>477</v>
      </c>
    </row>
    <row r="35" spans="1:16" ht="27" customHeight="1">
      <c r="A35" s="250"/>
      <c r="B35" s="246"/>
      <c r="C35" s="246"/>
      <c r="D35" s="246"/>
      <c r="E35" s="246"/>
      <c r="F35" s="246"/>
      <c r="G35" s="1154" t="s">
        <v>493</v>
      </c>
      <c r="H35" s="1155"/>
      <c r="I35" s="1155"/>
      <c r="J35" s="1156"/>
      <c r="K35" s="296">
        <v>523353</v>
      </c>
      <c r="L35" s="296">
        <v>11992</v>
      </c>
      <c r="M35" s="297">
        <v>21211</v>
      </c>
      <c r="N35" s="298">
        <v>-43.5</v>
      </c>
    </row>
    <row r="36" spans="1:16" ht="27" customHeight="1">
      <c r="A36" s="250"/>
      <c r="B36" s="246"/>
      <c r="C36" s="246"/>
      <c r="D36" s="246"/>
      <c r="E36" s="246"/>
      <c r="F36" s="246"/>
      <c r="G36" s="1154" t="s">
        <v>494</v>
      </c>
      <c r="H36" s="1155"/>
      <c r="I36" s="1155"/>
      <c r="J36" s="1156"/>
      <c r="K36" s="296">
        <v>204359</v>
      </c>
      <c r="L36" s="296">
        <v>4683</v>
      </c>
      <c r="M36" s="297">
        <v>3327</v>
      </c>
      <c r="N36" s="298">
        <v>40.799999999999997</v>
      </c>
    </row>
    <row r="37" spans="1:16" ht="13.5" customHeight="1">
      <c r="A37" s="250"/>
      <c r="B37" s="246"/>
      <c r="C37" s="246"/>
      <c r="D37" s="246"/>
      <c r="E37" s="246"/>
      <c r="F37" s="246"/>
      <c r="G37" s="1154" t="s">
        <v>495</v>
      </c>
      <c r="H37" s="1155"/>
      <c r="I37" s="1155"/>
      <c r="J37" s="1156"/>
      <c r="K37" s="296">
        <v>130398</v>
      </c>
      <c r="L37" s="296">
        <v>2988</v>
      </c>
      <c r="M37" s="297">
        <v>797</v>
      </c>
      <c r="N37" s="298">
        <v>274.89999999999998</v>
      </c>
    </row>
    <row r="38" spans="1:16" ht="27" customHeight="1">
      <c r="A38" s="250"/>
      <c r="B38" s="246"/>
      <c r="C38" s="246"/>
      <c r="D38" s="246"/>
      <c r="E38" s="246"/>
      <c r="F38" s="246"/>
      <c r="G38" s="1157" t="s">
        <v>496</v>
      </c>
      <c r="H38" s="1158"/>
      <c r="I38" s="1158"/>
      <c r="J38" s="1159"/>
      <c r="K38" s="299" t="s">
        <v>477</v>
      </c>
      <c r="L38" s="299" t="s">
        <v>477</v>
      </c>
      <c r="M38" s="300">
        <v>3</v>
      </c>
      <c r="N38" s="301" t="s">
        <v>477</v>
      </c>
      <c r="O38" s="295"/>
    </row>
    <row r="39" spans="1:16">
      <c r="A39" s="250"/>
      <c r="B39" s="246"/>
      <c r="C39" s="246"/>
      <c r="D39" s="246"/>
      <c r="E39" s="246"/>
      <c r="F39" s="246"/>
      <c r="G39" s="1157" t="s">
        <v>497</v>
      </c>
      <c r="H39" s="1158"/>
      <c r="I39" s="1158"/>
      <c r="J39" s="1159"/>
      <c r="K39" s="302">
        <v>-59061</v>
      </c>
      <c r="L39" s="302">
        <v>-1353</v>
      </c>
      <c r="M39" s="303">
        <v>-4757</v>
      </c>
      <c r="N39" s="304">
        <v>-71.599999999999994</v>
      </c>
      <c r="O39" s="295"/>
    </row>
    <row r="40" spans="1:16" ht="27" customHeight="1">
      <c r="A40" s="250"/>
      <c r="B40" s="246"/>
      <c r="C40" s="246"/>
      <c r="D40" s="246"/>
      <c r="E40" s="246"/>
      <c r="F40" s="246"/>
      <c r="G40" s="1154" t="s">
        <v>498</v>
      </c>
      <c r="H40" s="1155"/>
      <c r="I40" s="1155"/>
      <c r="J40" s="1156"/>
      <c r="K40" s="302">
        <v>-1520772</v>
      </c>
      <c r="L40" s="302">
        <v>-34846</v>
      </c>
      <c r="M40" s="303">
        <v>-48278</v>
      </c>
      <c r="N40" s="304">
        <v>-27.8</v>
      </c>
      <c r="O40" s="295"/>
    </row>
    <row r="41" spans="1:16">
      <c r="A41" s="250"/>
      <c r="B41" s="246"/>
      <c r="C41" s="246"/>
      <c r="D41" s="246"/>
      <c r="E41" s="246"/>
      <c r="F41" s="246"/>
      <c r="G41" s="1160" t="s">
        <v>279</v>
      </c>
      <c r="H41" s="1161"/>
      <c r="I41" s="1161"/>
      <c r="J41" s="1162"/>
      <c r="K41" s="296">
        <v>726810</v>
      </c>
      <c r="L41" s="302">
        <v>16654</v>
      </c>
      <c r="M41" s="303">
        <v>22752</v>
      </c>
      <c r="N41" s="304">
        <v>-26.8</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1301642</v>
      </c>
      <c r="J51" s="322">
        <v>28254</v>
      </c>
      <c r="K51" s="323">
        <v>-9.5</v>
      </c>
      <c r="L51" s="324">
        <v>70489</v>
      </c>
      <c r="M51" s="325">
        <v>5.0999999999999996</v>
      </c>
      <c r="N51" s="326">
        <v>-14.6</v>
      </c>
    </row>
    <row r="52" spans="1:14">
      <c r="A52" s="250"/>
      <c r="B52" s="246"/>
      <c r="C52" s="246"/>
      <c r="D52" s="246"/>
      <c r="E52" s="246"/>
      <c r="F52" s="246"/>
      <c r="G52" s="327"/>
      <c r="H52" s="328" t="s">
        <v>509</v>
      </c>
      <c r="I52" s="329">
        <v>523749</v>
      </c>
      <c r="J52" s="330">
        <v>11369</v>
      </c>
      <c r="K52" s="331">
        <v>-5.7</v>
      </c>
      <c r="L52" s="332">
        <v>37817</v>
      </c>
      <c r="M52" s="333">
        <v>1.8</v>
      </c>
      <c r="N52" s="334">
        <v>-7.5</v>
      </c>
    </row>
    <row r="53" spans="1:14">
      <c r="A53" s="250"/>
      <c r="B53" s="246"/>
      <c r="C53" s="246"/>
      <c r="D53" s="246"/>
      <c r="E53" s="246"/>
      <c r="F53" s="246"/>
      <c r="G53" s="312" t="s">
        <v>510</v>
      </c>
      <c r="H53" s="313"/>
      <c r="I53" s="321">
        <v>1672401</v>
      </c>
      <c r="J53" s="322">
        <v>36583</v>
      </c>
      <c r="K53" s="323">
        <v>29.5</v>
      </c>
      <c r="L53" s="324">
        <v>84389</v>
      </c>
      <c r="M53" s="325">
        <v>19.7</v>
      </c>
      <c r="N53" s="326">
        <v>9.8000000000000007</v>
      </c>
    </row>
    <row r="54" spans="1:14">
      <c r="A54" s="250"/>
      <c r="B54" s="246"/>
      <c r="C54" s="246"/>
      <c r="D54" s="246"/>
      <c r="E54" s="246"/>
      <c r="F54" s="246"/>
      <c r="G54" s="327"/>
      <c r="H54" s="328" t="s">
        <v>509</v>
      </c>
      <c r="I54" s="329">
        <v>762840</v>
      </c>
      <c r="J54" s="330">
        <v>16687</v>
      </c>
      <c r="K54" s="331">
        <v>46.8</v>
      </c>
      <c r="L54" s="332">
        <v>44339</v>
      </c>
      <c r="M54" s="333">
        <v>17.2</v>
      </c>
      <c r="N54" s="334">
        <v>29.6</v>
      </c>
    </row>
    <row r="55" spans="1:14">
      <c r="A55" s="250"/>
      <c r="B55" s="246"/>
      <c r="C55" s="246"/>
      <c r="D55" s="246"/>
      <c r="E55" s="246"/>
      <c r="F55" s="246"/>
      <c r="G55" s="312" t="s">
        <v>511</v>
      </c>
      <c r="H55" s="313"/>
      <c r="I55" s="321">
        <v>1224660</v>
      </c>
      <c r="J55" s="322">
        <v>27191</v>
      </c>
      <c r="K55" s="323">
        <v>-25.7</v>
      </c>
      <c r="L55" s="324">
        <v>83623</v>
      </c>
      <c r="M55" s="325">
        <v>-0.9</v>
      </c>
      <c r="N55" s="326">
        <v>-24.8</v>
      </c>
    </row>
    <row r="56" spans="1:14">
      <c r="A56" s="250"/>
      <c r="B56" s="246"/>
      <c r="C56" s="246"/>
      <c r="D56" s="246"/>
      <c r="E56" s="246"/>
      <c r="F56" s="246"/>
      <c r="G56" s="327"/>
      <c r="H56" s="328" t="s">
        <v>509</v>
      </c>
      <c r="I56" s="329">
        <v>856525</v>
      </c>
      <c r="J56" s="330">
        <v>19017</v>
      </c>
      <c r="K56" s="331">
        <v>14</v>
      </c>
      <c r="L56" s="332">
        <v>48787</v>
      </c>
      <c r="M56" s="333">
        <v>10</v>
      </c>
      <c r="N56" s="334">
        <v>4</v>
      </c>
    </row>
    <row r="57" spans="1:14">
      <c r="A57" s="250"/>
      <c r="B57" s="246"/>
      <c r="C57" s="246"/>
      <c r="D57" s="246"/>
      <c r="E57" s="246"/>
      <c r="F57" s="246"/>
      <c r="G57" s="312" t="s">
        <v>512</v>
      </c>
      <c r="H57" s="313"/>
      <c r="I57" s="321">
        <v>1105667</v>
      </c>
      <c r="J57" s="322">
        <v>24952</v>
      </c>
      <c r="K57" s="323">
        <v>-8.1999999999999993</v>
      </c>
      <c r="L57" s="324">
        <v>81768</v>
      </c>
      <c r="M57" s="325">
        <v>-2.2000000000000002</v>
      </c>
      <c r="N57" s="326">
        <v>-6</v>
      </c>
    </row>
    <row r="58" spans="1:14">
      <c r="A58" s="250"/>
      <c r="B58" s="246"/>
      <c r="C58" s="246"/>
      <c r="D58" s="246"/>
      <c r="E58" s="246"/>
      <c r="F58" s="246"/>
      <c r="G58" s="327"/>
      <c r="H58" s="328" t="s">
        <v>509</v>
      </c>
      <c r="I58" s="329">
        <v>894325</v>
      </c>
      <c r="J58" s="330">
        <v>20182</v>
      </c>
      <c r="K58" s="331">
        <v>6.1</v>
      </c>
      <c r="L58" s="332">
        <v>37917</v>
      </c>
      <c r="M58" s="333">
        <v>-22.3</v>
      </c>
      <c r="N58" s="334">
        <v>28.4</v>
      </c>
    </row>
    <row r="59" spans="1:14">
      <c r="A59" s="250"/>
      <c r="B59" s="246"/>
      <c r="C59" s="246"/>
      <c r="D59" s="246"/>
      <c r="E59" s="246"/>
      <c r="F59" s="246"/>
      <c r="G59" s="312" t="s">
        <v>513</v>
      </c>
      <c r="H59" s="313"/>
      <c r="I59" s="321">
        <v>1910081</v>
      </c>
      <c r="J59" s="322">
        <v>43766</v>
      </c>
      <c r="K59" s="323">
        <v>75.400000000000006</v>
      </c>
      <c r="L59" s="324">
        <v>65876</v>
      </c>
      <c r="M59" s="325">
        <v>-19.399999999999999</v>
      </c>
      <c r="N59" s="326">
        <v>94.8</v>
      </c>
    </row>
    <row r="60" spans="1:14">
      <c r="A60" s="250"/>
      <c r="B60" s="246"/>
      <c r="C60" s="246"/>
      <c r="D60" s="246"/>
      <c r="E60" s="246"/>
      <c r="F60" s="246"/>
      <c r="G60" s="327"/>
      <c r="H60" s="328" t="s">
        <v>509</v>
      </c>
      <c r="I60" s="335">
        <v>612872</v>
      </c>
      <c r="J60" s="330">
        <v>14043</v>
      </c>
      <c r="K60" s="331">
        <v>-30.4</v>
      </c>
      <c r="L60" s="332">
        <v>36484</v>
      </c>
      <c r="M60" s="333">
        <v>-3.8</v>
      </c>
      <c r="N60" s="334">
        <v>-26.6</v>
      </c>
    </row>
    <row r="61" spans="1:14">
      <c r="A61" s="250"/>
      <c r="B61" s="246"/>
      <c r="C61" s="246"/>
      <c r="D61" s="246"/>
      <c r="E61" s="246"/>
      <c r="F61" s="246"/>
      <c r="G61" s="312" t="s">
        <v>514</v>
      </c>
      <c r="H61" s="336"/>
      <c r="I61" s="337">
        <v>1442890</v>
      </c>
      <c r="J61" s="338">
        <v>32149</v>
      </c>
      <c r="K61" s="339">
        <v>12.3</v>
      </c>
      <c r="L61" s="340">
        <v>77229</v>
      </c>
      <c r="M61" s="341">
        <v>0.5</v>
      </c>
      <c r="N61" s="326">
        <v>11.8</v>
      </c>
    </row>
    <row r="62" spans="1:14">
      <c r="A62" s="250"/>
      <c r="B62" s="246"/>
      <c r="C62" s="246"/>
      <c r="D62" s="246"/>
      <c r="E62" s="246"/>
      <c r="F62" s="246"/>
      <c r="G62" s="327"/>
      <c r="H62" s="328" t="s">
        <v>509</v>
      </c>
      <c r="I62" s="329">
        <v>730062</v>
      </c>
      <c r="J62" s="330">
        <v>16260</v>
      </c>
      <c r="K62" s="331">
        <v>6.2</v>
      </c>
      <c r="L62" s="332">
        <v>41069</v>
      </c>
      <c r="M62" s="333">
        <v>0.6</v>
      </c>
      <c r="N62" s="334">
        <v>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5"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5"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4857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16.27</v>
      </c>
      <c r="G47" s="12">
        <v>20.47</v>
      </c>
      <c r="H47" s="12">
        <v>25.35</v>
      </c>
      <c r="I47" s="12">
        <v>29.29</v>
      </c>
      <c r="J47" s="13">
        <v>30.2</v>
      </c>
    </row>
    <row r="48" spans="2:10" ht="57.75" customHeight="1">
      <c r="B48" s="14"/>
      <c r="C48" s="1174" t="s">
        <v>4</v>
      </c>
      <c r="D48" s="1174"/>
      <c r="E48" s="1175"/>
      <c r="F48" s="15">
        <v>14.89</v>
      </c>
      <c r="G48" s="16">
        <v>16.489999999999998</v>
      </c>
      <c r="H48" s="16">
        <v>17.14</v>
      </c>
      <c r="I48" s="16">
        <v>10.94</v>
      </c>
      <c r="J48" s="17">
        <v>13.3</v>
      </c>
    </row>
    <row r="49" spans="2:10" ht="57.75" customHeight="1" thickBot="1">
      <c r="B49" s="18"/>
      <c r="C49" s="1176" t="s">
        <v>5</v>
      </c>
      <c r="D49" s="1176"/>
      <c r="E49" s="1177"/>
      <c r="F49" s="19">
        <v>6.33</v>
      </c>
      <c r="G49" s="20">
        <v>5.88</v>
      </c>
      <c r="H49" s="20">
        <v>5.35</v>
      </c>
      <c r="I49" s="20" t="s">
        <v>521</v>
      </c>
      <c r="J49" s="21">
        <v>2.2000000000000002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2018-11-28T10:15:26Z</cp:lastPrinted>
  <dcterms:created xsi:type="dcterms:W3CDTF">2018-01-24T04:02:59Z</dcterms:created>
  <dcterms:modified xsi:type="dcterms:W3CDTF">2018-11-28T10:15:32Z</dcterms:modified>
  <cp:category/>
</cp:coreProperties>
</file>