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<sst xmlns="http://schemas.openxmlformats.org/spreadsheetml/2006/main" count="1008" uniqueCount="557">
  <si>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</si>
  <si>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</si>
  <si>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</si>
  <si>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</si>
  <si>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</si>
  <si>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</si>
  <si>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</si>
  <si>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</si>
  <si>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</si>
  <si>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</si>
  <si>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</si>
  <si>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</si>
  <si>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</si>
  <si>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</si>
  <si>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</si>
  <si>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</si>
  <si>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</si>
  <si>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</si>
  <si>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</si>
  <si>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</si>
  <si>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</si>
  <si>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</si>
  <si>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</si>
  <si>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</si>
  <si>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</si>
  <si>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</si>
  <si>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</si>
  <si>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</si>
  <si>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</si>
  <si>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</si>
  <si>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</si>
  <si>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</si>
  <si>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</si>
  <si>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</si>
  <si>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</si>
  <si>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</si>
  <si>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</si>
  <si>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</si>
  <si>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</si>
  <si>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</si>
  <si>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</si>
  <si>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</si>
  <si>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</si>
  <si>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</si>
  <si>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</si>
  <si>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</si>
  <si>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</si>
  <si>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</si>
  <si>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</si>
  <si>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</si>
  <si>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</si>
  <si>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</si>
  <si>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</si>
  <si>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</si>
  <si>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</si>
  <si>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</si>
  <si>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</si>
  <si>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</si>
  <si>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</si>
  <si>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</si>
  <si>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</si>
  <si>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</si>
  <si>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</si>
  <si>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</si>
  <si>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</si>
  <si>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</si>
  <si>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</si>
  <si>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</si>
  <si>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</si>
  <si>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</si>
  <si>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</si>
  <si>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</si>
  <si>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</si>
  <si>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</si>
  <si>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</si>
  <si>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</si>
  <si>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</si>
  <si>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</si>
  <si>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</si>
  <si>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</si>
  <si>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</si>
  <si>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</si>
  <si>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</si>
  <si>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</si>
  <si>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</si>
  <si>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</si>
  <si>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</si>
  <si>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</si>
  <si>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</si>
  <si>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</si>
  <si>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</si>
  <si>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</si>
  <si>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</si>
  <si>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</si>
  <si>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</si>
  <si>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</si>
  <si>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</si>
  <si>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</si>
  <si>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</si>
  <si>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</si>
  <si>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</si>
  <si>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</si>
  <si>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</si>
  <si>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</si>
  <si>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</si>
  <si>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</si>
  <si>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</si>
  <si>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</si>
  <si>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</si>
  <si>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</si>
  <si>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</si>
  <si>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</si>
  <si>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</si>
  <si>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</si>
  <si>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</si>
  <si>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</si>
  <si>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</si>
  <si>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</si>
  <si>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</si>
  <si>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</si>
  <si>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</si>
  <si>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</si>
  <si>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</si>
  <si>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</si>
  <si>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</si>
  <si>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</si>
  <si>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</si>
  <si>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</si>
  <si>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</si>
  <si>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</si>
  <si>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</si>
  <si>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</si>
  <si>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</si>
  <si>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</si>
  <si>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</si>
  <si>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</si>
  <si>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</si>
  <si>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</si>
  <si>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</si>
  <si>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</si>
  <si>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</si>
  <si>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</si>
  <si>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</si>
  <si>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</si>
  <si>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</si>
  <si>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</si>
  <si>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</si>
  <si>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</si>
  <si>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</si>
  <si>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</si>
  <si>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</si>
  <si>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</si>
  <si>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</si>
  <si>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</si>
  <si>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</si>
  <si>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</si>
  <si>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</si>
  <si>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</si>
  <si>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</si>
  <si>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</si>
  <si>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</si>
  <si>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</si>
  <si>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</si>
  <si>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</si>
  <si>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</si>
  <si>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</si>
  <si>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</si>
  <si>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</si>
  <si>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</si>
  <si>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</si>
  <si>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</si>
  <si>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</si>
  <si>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</si>
  <si>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</si>
  <si>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</si>
  <si>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</si>
  <si>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</si>
  <si>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</si>
  <si>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</si>
  <si>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</si>
  <si>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</si>
  <si>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</si>
  <si>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</si>
  <si>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</si>
  <si>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</si>
  <si>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</si>
  <si>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</si>
  <si>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</si>
  <si>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</si>
  <si>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</si>
  <si>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</si>
  <si>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</si>
  <si>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</si>
  <si>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</si>
  <si>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</si>
  <si>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茨城県つくばみらい市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</si>
  <si>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</si>
  <si>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</si>
  <si>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</si>
  <si>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</si>
  <si>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</si>
  <si>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</si>
  <si>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</si>
  <si>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</si>
  <si>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</si>
  <si>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</si>
  <si>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</si>
  <si>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</si>
  <si>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</si>
  <si>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</si>
  <si>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</si>
  <si>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</si>
  <si>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</si>
  <si>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</si>
  <si>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</si>
  <si>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</si>
  <si>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</si>
  <si>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</si>
  <si>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</si>
  <si>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</si>
  <si>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</si>
  <si>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</si>
  <si>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</si>
  <si>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</si>
  <si>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</si>
  <si>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</si>
  <si>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</si>
  <si>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</si>
  <si>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</si>
  <si>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</si>
  <si>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</si>
  <si>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</si>
  <si>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</si>
  <si>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</si>
  <si>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</si>
  <si>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</si>
  <si>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</si>
  <si>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</si>
  <si>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</si>
  <si>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</si>
  <si>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</si>
  <si>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</si>
  <si>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</si>
  <si>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</si>
  <si>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</si>
  <si>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</si>
  <si>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</si>
  <si>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</si>
  <si>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</si>
  <si>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</si>
  <si>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</si>
  <si>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</si>
  <si>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</si>
  <si>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</si>
  <si>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</si>
  <si>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</si>
  <si>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</si>
  <si>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</si>
  <si>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</si>
  <si>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</si>
  <si>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</si>
  <si>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</si>
  <si>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</si>
  <si>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</si>
  <si>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</si>
  <si>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</si>
  <si>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</si>
  <si>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</si>
  <si>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</si>
  <si>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</si>
  <si>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</si>
  <si>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</si>
  <si>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</si>
  <si>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</si>
  <si>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</si>
  <si>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</si>
  <si>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</si>
  <si>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</si>
  <si>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</si>
  <si>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</si>
  <si>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</si>
  <si>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</si>
  <si>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</si>
  <si>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</si>
  <si>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</si>
  <si>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</si>
  <si>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</si>
  <si>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</si>
  <si>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</si>
  <si>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</si>
  <si>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</si>
  <si>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</si>
  <si>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</si>
  <si>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</si>
  <si>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</si>
  <si>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</si>
  <si>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</si>
  <si>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</si>
  <si>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</si>
  <si>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</si>
  <si>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</si>
  <si>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</si>
  <si>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</si>
  <si>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</si>
  <si>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</si>
  <si>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</si>
  <si>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</si>
  <si>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</si>
  <si>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</si>
  <si>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</si>
  <si>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</si>
  <si>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</si>
  <si>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</si>
  <si>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</si>
  <si>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</si>
  <si>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</si>
  <si>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</si>
  <si>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</si>
  <si>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</si>
  <si>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</si>
  <si>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</si>
  <si>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</si>
  <si>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</si>
  <si>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</si>
  <si>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</si>
  <si>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</si>
  <si>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</si>
  <si>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</si>
  <si>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</si>
  <si>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</si>
  <si>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</si>
  <si>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</si>
  <si>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</si>
  <si>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</si>
  <si>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</si>
  <si>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</si>
  <si>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</si>
  <si>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</si>
  <si>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</si>
  <si>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</si>
  <si>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</si>
  <si>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</si>
  <si>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</si>
  <si>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</si>
  <si>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茨城県つくばみらい市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</si>
  <si>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</si>
  <si>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</si>
  <si>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</si>
  <si>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</si>
  <si>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</si>
  <si>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</si>
  <si>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</si>
  <si>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</si>
  <si>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</si>
  <si>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</si>
  <si>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</si>
  <si>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</si>
  <si>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</si>
  <si>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</si>
  <si>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</si>
  <si>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</si>
  <si>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</si>
  <si>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</si>
  <si>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</si>
  <si>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</si>
  <si>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市営分譲住宅特別会計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</si>
  <si>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</si>
  <si>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</si>
  <si>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</si>
  <si>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</si>
  <si>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</si>
  <si>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</si>
  <si>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</si>
  <si>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</si>
  <si>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</si>
  <si>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</si>
  <si>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</si>
  <si>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</si>
  <si>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</si>
  <si>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</si>
  <si>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</si>
  <si>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</si>
  <si>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</si>
  <si>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</si>
  <si>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</si>
  <si>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</si>
  <si>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</si>
  <si>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</si>
  <si>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</si>
  <si>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</si>
  <si>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</si>
  <si>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</si>
  <si>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</si>
  <si>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</si>
  <si>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</si>
  <si>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</si>
  <si>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</si>
  <si>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</si>
  <si>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</si>
  <si>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</si>
  <si>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</si>
  <si>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</si>
  <si>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</si>
  <si>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</si>
  <si>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</si>
  <si>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</si>
  <si>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</si>
  <si>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</si>
  <si>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</si>
  <si>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</si>
  <si>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</si>
  <si>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</si>
  <si>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</si>
  <si>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</si>
  <si>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</si>
  <si>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</si>
  <si>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</si>
  <si>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</si>
  <si>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</si>
  <si>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</si>
  <si>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</si>
  <si>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</si>
  <si>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</si>
  <si>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</si>
  <si>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</si>
  <si>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</si>
  <si>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</si>
  <si>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</si>
  <si>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</si>
  <si>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</si>
  <si>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</si>
  <si>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</si>
  <si>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</si>
  <si>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</si>
  <si>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</si>
  <si>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</si>
  <si>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</si>
  <si>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</si>
  <si>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</si>
  <si>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</si>
  <si>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</si>
  <si>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</si>
  <si>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</si>
  <si>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</si>
  <si>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</si>
  <si>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</si>
  <si>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</si>
  <si>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</si>
  <si>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</si>
  <si>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</si>
  <si>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</si>
  <si>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</si>
  <si>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</si>
  <si>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</si>
  <si>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</si>
  <si>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</si>
  <si>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</si>
  <si>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</si>
  <si>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</si>
  <si>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</si>
  <si>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</si>
  <si>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</si>
  <si>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</si>
  <si>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</si>
  <si>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</si>
  <si>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</si>
  <si>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</si>
  <si>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</si>
  <si>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</si>
  <si>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</si>
  <si>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</si>
  <si>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</si>
  <si>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</si>
  <si>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</si>
  <si>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</si>
  <si>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</si>
  <si>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</si>
  <si>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</si>
  <si>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</si>
  <si>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</si>
  <si>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</si>
  <si>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</si>
  <si>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</si>
  <si>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</si>
  <si>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</si>
  <si>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</si>
  <si>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</si>
  <si>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</si>
  <si>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</si>
  <si>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</si>
  <si>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</si>
  <si>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</si>
  <si>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</si>
  <si>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</si>
  <si>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</si>
  <si>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</si>
  <si>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</si>
  <si>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</si>
  <si>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</si>
  <si>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</si>
  <si>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</si>
  <si>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</si>
  <si>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</si>
  <si>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</si>
  <si>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</si>
  <si>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</si>
  <si>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</si>
  <si>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</si>
  <si>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</si>
  <si>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</si>
  <si>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</si>
  <si>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</si>
  <si>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</si>
  <si>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</si>
  <si>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</si>
  <si>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</si>
  <si>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</si>
  <si>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</si>
  <si>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</si>
  <si>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</si>
  <si>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</si>
  <si>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</si>
  <si>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0.19</t>
  </si>
  <si>
    <t>▲ 9.24</t>
  </si>
  <si>
    <t>水道事業会計</t>
  </si>
  <si>
    <t>一般会計</t>
  </si>
  <si>
    <t>国民健康保険特別会計</t>
  </si>
  <si>
    <t>介護保険特別会計</t>
  </si>
  <si>
    <t>公共下水道事業特別会計</t>
  </si>
  <si>
    <t>農業集落排水事業特別会計</t>
  </si>
  <si>
    <t>後期高齢者医療特別会計</t>
  </si>
  <si>
    <t>市営分譲住宅特別会計</t>
  </si>
  <si>
    <t>その他会計（赤字）</t>
  </si>
  <si>
    <t>その他会計（黒字）</t>
  </si>
  <si>
    <t>茨城県市町村総合事務組合(一般会計)</t>
  </si>
  <si>
    <t>茨城県市町村総合事務組合(県民交通災害共済事業特別会計)</t>
  </si>
  <si>
    <t>茨城県租税債権管理機構(一般会計)</t>
  </si>
  <si>
    <t>茨城県後期高齢者医療広域連合(一般会計)</t>
    <rPh sb="15" eb="17">
      <t>イッパン</t>
    </rPh>
    <rPh sb="17" eb="19">
      <t>カイケイ</t>
    </rPh>
    <phoneticPr fontId="2"/>
  </si>
  <si>
    <t>茨城県後期高齢者医療広域連合(後期高齢者医療特別会計)</t>
  </si>
  <si>
    <t>常総衛生組合(一般会計)</t>
  </si>
  <si>
    <t>取手市外２市火葬場組合(一般会計)</t>
  </si>
  <si>
    <t>常総広域市町村圏事務組合(一般会計)</t>
  </si>
  <si>
    <t>取手地方広域下水道組合(一般会計)</t>
  </si>
  <si>
    <t>利根川水系県南水防事務組合(一般会計)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</si>
  <si>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</si>
  <si>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</si>
  <si>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</si>
  <si>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</si>
  <si>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</si>
  <si>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</si>
  <si>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</si>
  <si>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</si>
  <si>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</si>
  <si>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</si>
  <si>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</si>
  <si>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</si>
  <si>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xml:space="preserve">実質公債費比率は類似団体と比較して低い水準にあり，下降傾向となっているが，将来負担比率については上昇傾向にある。将来負担率が上昇している主な要因としては，平成２８年度において富士見ヶ丘小学校建設事業に係る地方債を２０億円発行したことが考えられる。また，富士見ヶ丘小学校の建設事業では，合計３２億円の地方債発行を予定しており，今後の実質公債費比率が上昇していくことが考えられるため，これまで以上に公債費の適正化に取り組んで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</si>
</sst>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xmlns:c16r2="http://schemas.microsoft.com/office/drawing/2015/06/chart">
            <c:ext xmlns:c16="http://schemas.microsoft.com/office/drawing/2014/chart" uri="{C3380CC4-5D6E-409C-BE32-E72D297353CC}">
              <c16:uniqueId val="{00000000-5F51-4232-978A-E40B0CF73A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81134</c:v>
                </c:pt>
                <c:pt idx="1">
                  <c:v>82940</c:v>
                </c:pt>
                <c:pt idx="2">
                  <c:v>136876</c:v>
                </c:pt>
                <c:pt idx="3">
                  <c:v>96566</c:v>
                </c:pt>
                <c:pt idx="4">
                  <c:v>90693</c:v>
                </c:pt>
              </c:numCache>
            </c:numRef>
          </c:val>
          <c:smooth val="0"/>
          <c:extLst xmlns:c16r2="http://schemas.microsoft.com/office/drawing/2015/06/chart">
            <c:ext xmlns:c16="http://schemas.microsoft.com/office/drawing/2014/chart" uri="{C3380CC4-5D6E-409C-BE32-E72D297353CC}">
              <c16:uniqueId val="{00000001-5F51-4232-978A-E40B0CF73A10}"/>
            </c:ext>
          </c:extLst>
        </c:ser>
        <c:dLbls>
          <c:showLegendKey val="0"/>
          <c:showVal val="0"/>
          <c:showCatName val="0"/>
          <c:showSerName val="0"/>
          <c:showPercent val="0"/>
          <c:showBubbleSize val="0"/>
        </c:dLbls>
        <c:marker val="1"/>
        <c:smooth val="0"/>
        <c:axId val="107334272"/>
        <c:axId val="107333504"/>
      </c:lineChart>
      <c:catAx>
        <c:axId val="107334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33504"/>
        <c:crosses val="autoZero"/>
        <c:auto val="1"/>
        <c:lblAlgn val="ctr"/>
        <c:lblOffset val="100"/>
        <c:tickLblSkip val="1"/>
        <c:tickMarkSkip val="1"/>
        <c:noMultiLvlLbl val="0"/>
      </c:catAx>
      <c:valAx>
        <c:axId val="1073335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3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7.27</c:v>
                </c:pt>
                <c:pt idx="1">
                  <c:v>5.47</c:v>
                </c:pt>
                <c:pt idx="2">
                  <c:v>3.94</c:v>
                </c:pt>
                <c:pt idx="3">
                  <c:v>3.73</c:v>
                </c:pt>
                <c:pt idx="4">
                  <c:v>5.76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28.75</c:v>
                </c:pt>
                <c:pt idx="1">
                  <c:v>35.49</c:v>
                </c:pt>
                <c:pt idx="2">
                  <c:v>40.28</c:v>
                </c:pt>
                <c:pt idx="3">
                  <c:v>38.950000000000003</c:v>
                </c:pt>
                <c:pt idx="4">
                  <c:v>26.97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661824"/>
        <c:axId val="11566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2.21</c:v>
                </c:pt>
                <c:pt idx="1">
                  <c:v>6.18</c:v>
                </c:pt>
                <c:pt idx="2">
                  <c:v>3.79</c:v>
                </c:pt>
                <c:pt idx="3">
                  <c:v>-0.19</c:v>
                </c:pt>
                <c:pt idx="4">
                  <c:v>-9.24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661824"/>
        <c:axId val="115664000"/>
      </c:lineChart>
      <c:catAx>
        <c:axId val="1156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664000"/>
        <c:crosses val="autoZero"/>
        <c:auto val="1"/>
        <c:lblAlgn val="ctr"/>
        <c:lblOffset val="100"/>
        <c:tickLblSkip val="1"/>
        <c:tickMarkSkip val="1"/>
        <c:noMultiLvlLbl val="0"/>
      </c:catAx>
      <c:valAx>
        <c:axId val="1156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市営分譲住宅特別会計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0.26</c:v>
                </c:pt>
                <c:pt idx="4">
                  <c:v>#N/A</c:v>
                </c:pt>
                <c:pt idx="5">
                  <c:v>0.26</c:v>
                </c:pt>
                <c:pt idx="6">
                  <c:v>#N/A</c:v>
                </c:pt>
                <c:pt idx="7">
                  <c:v>0.17</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0.62</c:v>
                </c:pt>
                <c:pt idx="2">
                  <c:v>#N/A</c:v>
                </c:pt>
                <c:pt idx="3">
                  <c:v>0.76</c:v>
                </c:pt>
                <c:pt idx="4">
                  <c:v>#N/A</c:v>
                </c:pt>
                <c:pt idx="5">
                  <c:v>0.59</c:v>
                </c:pt>
                <c:pt idx="6">
                  <c:v>#N/A</c:v>
                </c:pt>
                <c:pt idx="7">
                  <c:v>0.33</c:v>
                </c:pt>
                <c:pt idx="8">
                  <c:v>#N/A</c:v>
                </c:pt>
                <c:pt idx="9">
                  <c:v>0.48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0.91</c:v>
                </c:pt>
                <c:pt idx="2">
                  <c:v>#N/A</c:v>
                </c:pt>
                <c:pt idx="3">
                  <c:v>1.08</c:v>
                </c:pt>
                <c:pt idx="4">
                  <c:v>#N/A</c:v>
                </c:pt>
                <c:pt idx="5">
                  <c:v>1.1599999999999999</c:v>
                </c:pt>
                <c:pt idx="6">
                  <c:v>#N/A</c:v>
                </c:pt>
                <c:pt idx="7">
                  <c:v>2.17</c:v>
                </c:pt>
                <c:pt idx="8">
                  <c:v>#N/A</c:v>
                </c:pt>
                <c:pt idx="9">
                  <c:v>1.64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3.04</c:v>
                </c:pt>
                <c:pt idx="2">
                  <c:v>#N/A</c:v>
                </c:pt>
                <c:pt idx="3">
                  <c:v>1.89</c:v>
                </c:pt>
                <c:pt idx="4">
                  <c:v>#N/A</c:v>
                </c:pt>
                <c:pt idx="5">
                  <c:v>1.59</c:v>
                </c:pt>
                <c:pt idx="6">
                  <c:v>#N/A</c:v>
                </c:pt>
                <c:pt idx="7">
                  <c:v>2.21</c:v>
                </c:pt>
                <c:pt idx="8">
                  <c:v>#N/A</c:v>
                </c:pt>
                <c:pt idx="9">
                  <c:v>1.87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7.26</c:v>
                </c:pt>
                <c:pt idx="2">
                  <c:v>#N/A</c:v>
                </c:pt>
                <c:pt idx="3">
                  <c:v>5.45</c:v>
                </c:pt>
                <c:pt idx="4">
                  <c:v>#N/A</c:v>
                </c:pt>
                <c:pt idx="5">
                  <c:v>3.92</c:v>
                </c:pt>
                <c:pt idx="6">
                  <c:v>#N/A</c:v>
                </c:pt>
                <c:pt idx="7">
                  <c:v>3.71</c:v>
                </c:pt>
                <c:pt idx="8">
                  <c:v>#N/A</c:v>
                </c:pt>
                <c:pt idx="9">
                  <c:v>5.74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14.85</c:v>
                </c:pt>
                <c:pt idx="2">
                  <c:v>#N/A</c:v>
                </c:pt>
                <c:pt idx="3">
                  <c:v>15.09</c:v>
                </c:pt>
                <c:pt idx="4">
                  <c:v>#N/A</c:v>
                </c:pt>
                <c:pt idx="5">
                  <c:v>14.98</c:v>
                </c:pt>
                <c:pt idx="6">
                  <c:v>#N/A</c:v>
                </c:pt>
                <c:pt idx="7">
                  <c:v>14.88</c:v>
                </c:pt>
                <c:pt idx="8">
                  <c:v>#N/A</c:v>
                </c:pt>
                <c:pt idx="9">
                  <c:v>13.34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429952"/>
        <c:axId val="116431488"/>
      </c:barChart>
      <c:catAx>
        <c:axId val="1164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31488"/>
        <c:crosses val="autoZero"/>
        <c:auto val="1"/>
        <c:lblAlgn val="ctr"/>
        <c:lblOffset val="100"/>
        <c:tickLblSkip val="1"/>
        <c:tickMarkSkip val="1"/>
        <c:noMultiLvlLbl val="0"/>
      </c:catAx>
      <c:valAx>
        <c:axId val="1164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2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1594</c:v>
                </c:pt>
                <c:pt idx="5">
                  <c:v>1680</c:v>
                </c:pt>
                <c:pt idx="8">
                  <c:v>1889</c:v>
                </c:pt>
                <c:pt idx="11">
                  <c:v>1923</c:v>
                </c:pt>
                <c:pt idx="14">
                  <c:v>1973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365</c:v>
                </c:pt>
                <c:pt idx="3">
                  <c:v>56</c:v>
                </c:pt>
                <c:pt idx="6">
                  <c:v>56</c:v>
                </c:pt>
                <c:pt idx="9">
                  <c:v>56</c:v>
                </c:pt>
                <c:pt idx="12">
                  <c:v>56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527</c:v>
                </c:pt>
                <c:pt idx="3">
                  <c:v>581</c:v>
                </c:pt>
                <c:pt idx="6">
                  <c:v>532</c:v>
                </c:pt>
                <c:pt idx="9">
                  <c:v>541</c:v>
                </c:pt>
                <c:pt idx="12">
                  <c:v>550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498</c:v>
                </c:pt>
                <c:pt idx="3">
                  <c:v>527</c:v>
                </c:pt>
                <c:pt idx="6">
                  <c:v>537</c:v>
                </c:pt>
                <c:pt idx="9">
                  <c:v>546</c:v>
                </c:pt>
                <c:pt idx="12">
                  <c:v>562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3</c:v>
                </c:pt>
                <c:pt idx="12">
                  <c:v>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1304</c:v>
                </c:pt>
                <c:pt idx="3">
                  <c:v>1370</c:v>
                </c:pt>
                <c:pt idx="6">
                  <c:v>1485</c:v>
                </c:pt>
                <c:pt idx="9">
                  <c:v>1561</c:v>
                </c:pt>
                <c:pt idx="12">
                  <c:v>1574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126080"/>
        <c:axId val="11612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1100</c:v>
                </c:pt>
                <c:pt idx="2">
                  <c:v>#N/A</c:v>
                </c:pt>
                <c:pt idx="3">
                  <c:v>#N/A</c:v>
                </c:pt>
                <c:pt idx="4">
                  <c:v>854</c:v>
                </c:pt>
                <c:pt idx="5">
                  <c:v>#N/A</c:v>
                </c:pt>
                <c:pt idx="6">
                  <c:v>#N/A</c:v>
                </c:pt>
                <c:pt idx="7">
                  <c:v>721</c:v>
                </c:pt>
                <c:pt idx="8">
                  <c:v>#N/A</c:v>
                </c:pt>
                <c:pt idx="9">
                  <c:v>#N/A</c:v>
                </c:pt>
                <c:pt idx="10">
                  <c:v>784</c:v>
                </c:pt>
                <c:pt idx="11">
                  <c:v>#N/A</c:v>
                </c:pt>
                <c:pt idx="12">
                  <c:v>#N/A</c:v>
                </c:pt>
                <c:pt idx="13">
                  <c:v>772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126080"/>
        <c:axId val="116128000"/>
      </c:lineChart>
      <c:catAx>
        <c:axId val="1161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28000"/>
        <c:crosses val="autoZero"/>
        <c:auto val="1"/>
        <c:lblAlgn val="ctr"/>
        <c:lblOffset val="100"/>
        <c:tickLblSkip val="1"/>
        <c:tickMarkSkip val="1"/>
        <c:noMultiLvlLbl val="0"/>
      </c:catAx>
      <c:valAx>
        <c:axId val="11612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18614</c:v>
                </c:pt>
                <c:pt idx="5">
                  <c:v>20047</c:v>
                </c:pt>
                <c:pt idx="8">
                  <c:v>21013</c:v>
                </c:pt>
                <c:pt idx="11">
                  <c:v>20914</c:v>
                </c:pt>
                <c:pt idx="14">
                  <c:v>20934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4111</c:v>
                </c:pt>
                <c:pt idx="5">
                  <c:v>4328</c:v>
                </c:pt>
                <c:pt idx="8">
                  <c:v>4348</c:v>
                </c:pt>
                <c:pt idx="11">
                  <c:v>4300</c:v>
                </c:pt>
                <c:pt idx="14">
                  <c:v>4226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6312</c:v>
                </c:pt>
                <c:pt idx="5">
                  <c:v>7137</c:v>
                </c:pt>
                <c:pt idx="8">
                  <c:v>7659</c:v>
                </c:pt>
                <c:pt idx="11">
                  <c:v>7571</c:v>
                </c:pt>
                <c:pt idx="14">
                  <c:v>6339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9</c:v>
                </c:pt>
                <c:pt idx="6">
                  <c:v>4</c:v>
                </c:pt>
                <c:pt idx="9">
                  <c:v>11</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2108</c:v>
                </c:pt>
                <c:pt idx="3">
                  <c:v>1988</c:v>
                </c:pt>
                <c:pt idx="6">
                  <c:v>1765</c:v>
                </c:pt>
                <c:pt idx="9">
                  <c:v>1636</c:v>
                </c:pt>
                <c:pt idx="12">
                  <c:v>1685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9539</c:v>
                </c:pt>
                <c:pt idx="3">
                  <c:v>8989</c:v>
                </c:pt>
                <c:pt idx="6">
                  <c:v>8746</c:v>
                </c:pt>
                <c:pt idx="9">
                  <c:v>8450</c:v>
                </c:pt>
                <c:pt idx="12">
                  <c:v>8137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7069</c:v>
                </c:pt>
                <c:pt idx="3">
                  <c:v>6929</c:v>
                </c:pt>
                <c:pt idx="6">
                  <c:v>6671</c:v>
                </c:pt>
                <c:pt idx="9">
                  <c:v>6798</c:v>
                </c:pt>
                <c:pt idx="12">
                  <c:v>6600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281</c:v>
                </c:pt>
                <c:pt idx="3">
                  <c:v>236</c:v>
                </c:pt>
                <c:pt idx="6">
                  <c:v>190</c:v>
                </c:pt>
                <c:pt idx="9">
                  <c:v>142</c:v>
                </c:pt>
                <c:pt idx="12">
                  <c:v>92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15729</c:v>
                </c:pt>
                <c:pt idx="3">
                  <c:v>16835</c:v>
                </c:pt>
                <c:pt idx="6">
                  <c:v>20065</c:v>
                </c:pt>
                <c:pt idx="9">
                  <c:v>21494</c:v>
                </c:pt>
                <c:pt idx="12">
                  <c:v>23317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540544"/>
        <c:axId val="11654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5691</c:v>
                </c:pt>
                <c:pt idx="2">
                  <c:v>#N/A</c:v>
                </c:pt>
                <c:pt idx="3">
                  <c:v>#N/A</c:v>
                </c:pt>
                <c:pt idx="4">
                  <c:v>3476</c:v>
                </c:pt>
                <c:pt idx="5">
                  <c:v>#N/A</c:v>
                </c:pt>
                <c:pt idx="6">
                  <c:v>#N/A</c:v>
                </c:pt>
                <c:pt idx="7">
                  <c:v>4421</c:v>
                </c:pt>
                <c:pt idx="8">
                  <c:v>#N/A</c:v>
                </c:pt>
                <c:pt idx="9">
                  <c:v>#N/A</c:v>
                </c:pt>
                <c:pt idx="10">
                  <c:v>5745</c:v>
                </c:pt>
                <c:pt idx="11">
                  <c:v>#N/A</c:v>
                </c:pt>
                <c:pt idx="12">
                  <c:v>#N/A</c:v>
                </c:pt>
                <c:pt idx="13">
                  <c:v>8336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540544"/>
        <c:axId val="116542464"/>
      </c:lineChart>
      <c:catAx>
        <c:axId val="1165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542464"/>
        <c:crosses val="autoZero"/>
        <c:auto val="1"/>
        <c:lblAlgn val="ctr"/>
        <c:lblOffset val="100"/>
        <c:tickLblSkip val="1"/>
        <c:tickMarkSkip val="1"/>
        <c:noMultiLvlLbl val="0"/>
      </c:catAx>
      <c:valAx>
        <c:axId val="11654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{18D92665-20B7-4CAE-8502-A2EBE53D2508}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931-4678-8EB2-DBA5F4C6E77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{46F5DFD2-AD05-417E-9C3F-BBAC48270820}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931-4678-8EB2-DBA5F4C6E77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{CCECEA4E-48F2-4A35-9543-9AD930B4150F}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931-4678-8EB2-DBA5F4C6E77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{A3BE9DE3-D4A3-4254-B9D0-0C11AE818C62}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931-4678-8EB2-DBA5F4C6E77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{5CAA9DE1-AC5A-4EB7-8B7E-0B74EE70078B}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931-4678-8EB2-DBA5F4C6E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931-4678-8EB2-DBA5F4C6E77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{4337481C-A2B9-4323-BDA1-ABFF58282D3A}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931-4678-8EB2-DBA5F4C6E77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{A1A3FD95-51C8-4E8C-8323-4670A1B11100}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931-4678-8EB2-DBA5F4C6E77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{48F273A5-877E-4692-8391-0D273658D678}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931-4678-8EB2-DBA5F4C6E77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{160AC975-23FC-4BE6-BB85-CCD2198BFCA7}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931-4678-8EB2-DBA5F4C6E77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{770D1C09-02B3-49F8-B59C-799589C89320}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931-4678-8EB2-DBA5F4C6E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931-4678-8EB2-DBA5F4C6E77D}"/>
            </c:ext>
          </c:extLst>
        </c:ser>
        <c:dLbls>
          <c:showLegendKey val="0"/>
          <c:showVal val="0"/>
          <c:showCatName val="0"/>
          <c:showSerName val="0"/>
          <c:showPercent val="0"/>
          <c:showBubbleSize val="0"/>
        </c:dLbls>
        <c:axId val="116717440"/>
        <c:axId val="116277248"/>
      </c:scatterChart>
      <c:valAx>
        <c:axId val="116717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77248"/>
        <c:crosses val="autoZero"/>
        <c:crossBetween val="midCat"/>
      </c:valAx>
      <c:valAx>
        <c:axId val="116277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17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{B899BA14-36AF-45E6-9A72-D8418A9BB6F4}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843-4E7F-9E8A-43D53529A97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{842827F4-9380-42EE-BA8A-BE3EAD47CFB9}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843-4E7F-9E8A-43D53529A97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{4A205C2A-BC50-4357-9310-877F6DAEA1CE}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843-4E7F-9E8A-43D53529A97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{467FD6DF-5671-411A-8943-F8E76722E913}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843-4E7F-9E8A-43D53529A97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{89AF30D9-C466-463A-B2EE-BD597E89E9D9}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843-4E7F-9E8A-43D53529A9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10.4</c:v>
                </c:pt>
                <c:pt idx="2">
                  <c:v>9.3000000000000007</c:v>
                </c:pt>
                <c:pt idx="3">
                  <c:v>8</c:v>
                </c:pt>
                <c:pt idx="4">
                  <c:v>7.6</c:v>
                </c:pt>
              </c:numCache>
            </c:numRef>
          </c:xVal>
          <c:yVal>
            <c:numRef>
              <c:f>公会計指標分析・財政指標組合せ分析表!$K$73:$O$73</c:f>
              <c:numCache>
                <c:formatCode>#,##0.0;"▲ "#,##0.0</c:formatCode>
                <c:ptCount val="5"/>
                <c:pt idx="0">
                  <c:v>60.1</c:v>
                </c:pt>
                <c:pt idx="1">
                  <c:v>36.1</c:v>
                </c:pt>
                <c:pt idx="2">
                  <c:v>45.9</c:v>
                </c:pt>
                <c:pt idx="3">
                  <c:v>57.8</c:v>
                </c:pt>
                <c:pt idx="4">
                  <c:v>82.9</c:v>
                </c:pt>
              </c:numCache>
            </c:numRef>
          </c:yVal>
          <c:smooth val="0"/>
          <c:extLst xmlns:c16r2="http://schemas.microsoft.com/office/drawing/2015/06/chart">
            <c:ext xmlns:c16="http://schemas.microsoft.com/office/drawing/2014/chart" uri="{C3380CC4-5D6E-409C-BE32-E72D297353CC}">
              <c16:uniqueId val="{00000005-F843-4E7F-9E8A-43D53529A97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{C60B4441-7C66-4574-B1CE-FF47D7CE2C87}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843-4E7F-9E8A-43D53529A97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{84DCC54A-1467-4A6B-A86E-A1E61F966F3F}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843-4E7F-9E8A-43D53529A97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{88D4C839-F735-4430-ABB4-B74860D4E9E1}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843-4E7F-9E8A-43D53529A97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{0E90C93D-891F-4046-9FCE-1682B15D2683}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843-4E7F-9E8A-43D53529A97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{7E96FE53-4C5F-4F1D-87AA-A4B2AEFB7EF0}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843-4E7F-9E8A-43D53529A9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F843-4E7F-9E8A-43D53529A975}"/>
            </c:ext>
          </c:extLst>
        </c:ser>
        <c:dLbls>
          <c:showLegendKey val="0"/>
          <c:showVal val="0"/>
          <c:showCatName val="0"/>
          <c:showSerName val="0"/>
          <c:showPercent val="0"/>
          <c:showBubbleSize val="0"/>
        </c:dLbls>
        <c:axId val="116311936"/>
        <c:axId val="116322304"/>
      </c:scatterChart>
      <c:valAx>
        <c:axId val="116311936"/>
        <c:scaling>
          <c:orientation val="minMax"/>
          <c:max val="13.299999999999999"/>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22304"/>
        <c:crosses val="autoZero"/>
        <c:crossBetween val="midCat"/>
      </c:valAx>
      <c:valAx>
        <c:axId val="116322304"/>
        <c:scaling>
          <c:orientation val="minMax"/>
          <c:max val="9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11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の分子は</a:t>
          </a:r>
          <a:r>
            <a:rPr kumimoji="1" lang="ja-JP" altLang="ja-JP" sz="1100">
              <a:solidFill>
                <a:schemeClr val="dk1"/>
              </a:solidFill>
              <a:effectLst/>
              <a:latin typeface="+mn-lt"/>
              <a:ea typeface="+mn-ea"/>
              <a:cs typeface="+mn-cs"/>
            </a:rPr>
            <a:t>は，昨年度に比べ，</a:t>
          </a:r>
          <a:r>
            <a:rPr kumimoji="1" lang="ja-JP" altLang="en-US" sz="1100">
              <a:solidFill>
                <a:schemeClr val="dk1"/>
              </a:solidFill>
              <a:effectLst/>
              <a:latin typeface="+mn-lt"/>
              <a:ea typeface="+mn-ea"/>
              <a:cs typeface="+mn-cs"/>
            </a:rPr>
            <a:t>ほぼ横ばいである。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増加しているものの，合併特例債や臨時財政対策債などの算入公債費等も増加していることにるものである</a:t>
          </a:r>
          <a:r>
            <a:rPr kumimoji="1" lang="ja-JP" altLang="ja-JP" sz="1100">
              <a:solidFill>
                <a:schemeClr val="dk1"/>
              </a:solidFill>
              <a:effectLst/>
              <a:latin typeface="+mn-lt"/>
              <a:ea typeface="+mn-ea"/>
              <a:cs typeface="+mn-cs"/>
            </a:rPr>
            <a:t>，平成２９年度まで小学校開校等の大規模事業が続くため，公債費も増加していく。</a:t>
          </a:r>
          <a:endParaRPr lang="ja-JP" altLang="ja-JP" sz="1400">
            <a:effectLst/>
          </a:endParaRPr>
        </a:p>
        <a:p>
          <a:r>
            <a:rPr kumimoji="1" lang="ja-JP" altLang="ja-JP" sz="1100">
              <a:solidFill>
                <a:schemeClr val="dk1"/>
              </a:solidFill>
              <a:effectLst/>
              <a:latin typeface="+mn-lt"/>
              <a:ea typeface="+mn-ea"/>
              <a:cs typeface="+mn-cs"/>
            </a:rPr>
            <a:t>今後は，市全体の予算の見直しを行い，経費の削減をしていかなければならない。</a:t>
          </a:r>
          <a:endParaRPr lang="ja-JP" altLang="ja-JP" sz="1400">
            <a:effectLst/>
          </a:endParaRPr>
        </a:p>
        <a:p>
          <a:r>
            <a:rPr kumimoji="1" lang="ja-JP" altLang="ja-JP" sz="1100">
              <a:solidFill>
                <a:schemeClr val="dk1"/>
              </a:solidFill>
              <a:effectLst/>
              <a:latin typeface="+mn-lt"/>
              <a:ea typeface="+mn-ea"/>
              <a:cs typeface="+mn-cs"/>
            </a:rPr>
            <a:t>平成２４年度の債務負担行為に基づく支出額が増加となっているのは，中学校用地購入等の償還を繰上償還したためである。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年々増加しており，一般会計等に係る地方債の現在高が</a:t>
          </a:r>
          <a:r>
            <a:rPr kumimoji="1" lang="ja-JP" altLang="ja-JP" sz="1100">
              <a:solidFill>
                <a:schemeClr val="dk1"/>
              </a:solidFill>
              <a:effectLst/>
              <a:latin typeface="+mn-lt"/>
              <a:ea typeface="+mn-ea"/>
              <a:cs typeface="+mn-cs"/>
            </a:rPr>
            <a:t>平成２６年度は３２億円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は１４</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，平成２８年度は１８億円と大幅に増加している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平成２９年度までは</a:t>
          </a:r>
          <a:r>
            <a:rPr kumimoji="1" lang="ja-JP" altLang="ja-JP" sz="1100">
              <a:solidFill>
                <a:schemeClr val="dk1"/>
              </a:solidFill>
              <a:effectLst/>
              <a:latin typeface="+mn-lt"/>
              <a:ea typeface="+mn-ea"/>
              <a:cs typeface="+mn-cs"/>
            </a:rPr>
            <a:t>，小学校建設等の大規模事業が控えている</a:t>
          </a:r>
          <a:r>
            <a:rPr kumimoji="1" lang="ja-JP" altLang="en-US" sz="1100">
              <a:solidFill>
                <a:schemeClr val="dk1"/>
              </a:solidFill>
              <a:effectLst/>
              <a:latin typeface="+mn-lt"/>
              <a:ea typeface="+mn-ea"/>
              <a:cs typeface="+mn-cs"/>
            </a:rPr>
            <a:t>おり増加する見込みである。</a:t>
          </a:r>
          <a:endParaRPr lang="ja-JP" altLang="ja-JP" sz="1400">
            <a:effectLst/>
          </a:endParaRPr>
        </a:p>
        <a:p>
          <a:r>
            <a:rPr kumimoji="1" lang="ja-JP" altLang="ja-JP" sz="1100">
              <a:solidFill>
                <a:schemeClr val="dk1"/>
              </a:solidFill>
              <a:effectLst/>
              <a:latin typeface="+mn-lt"/>
              <a:ea typeface="+mn-ea"/>
              <a:cs typeface="+mn-cs"/>
            </a:rPr>
            <a:t>基金については，平成２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前年度に比べ１２億円も</a:t>
          </a:r>
          <a:r>
            <a:rPr kumimoji="1" lang="ja-JP" altLang="ja-JP" sz="1100">
              <a:solidFill>
                <a:schemeClr val="dk1"/>
              </a:solidFill>
              <a:effectLst/>
              <a:latin typeface="+mn-lt"/>
              <a:ea typeface="+mn-ea"/>
              <a:cs typeface="+mn-cs"/>
            </a:rPr>
            <a:t>減少しており，次年度以降も減少する見込みである。</a:t>
          </a:r>
          <a:endParaRPr lang="ja-JP" altLang="ja-JP" sz="1400">
            <a:effectLst/>
          </a:endParaRPr>
        </a:p>
        <a:p>
          <a:r>
            <a:rPr kumimoji="1" lang="ja-JP" altLang="ja-JP" sz="1100">
              <a:solidFill>
                <a:schemeClr val="dk1"/>
              </a:solidFill>
              <a:effectLst/>
              <a:latin typeface="+mn-lt"/>
              <a:ea typeface="+mn-ea"/>
              <a:cs typeface="+mn-cs"/>
            </a:rPr>
            <a:t>今後は，地方債と基金のバランスを考慮しながら予算編成に努めていく。</a:t>
          </a:r>
          <a:endParaRPr lang="ja-JP" altLang="ja-JP" sz="1400" strike="sngStrike" baseline="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A1592E08-407C-4653-944B-7862C10F2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A211E347-3CDE-431B-ACDC-CD06B74A1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3C0CF77F-40C6-48C7-90BE-DB2387B02F2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6213388D-8253-4E5E-AD89-920AAE7155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6BE4AB0F-D8EF-43E0-A1D1-705FE9C3E65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FB7E0E9B-8B77-44BA-9AF7-66172983B0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4BF60907-B13D-439B-A124-78E8309602F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B9E83EA8-117F-4F08-92B5-02CDE511D70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74752F36-0026-4FA3-BA57-6E1570F8C4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F49A8DEE-8EDB-4A26-85D2-AD9C09E18B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BBA8BD68-D8EA-412D-91F8-B9716E14035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EFEEB3A4-3824-4EC8-8C22-91840D5B3294}"/>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50,971
50,464
79.16
21,672,015
20,580,444
671,668
11,665,065
23,316,930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CB787B1E-1F0E-43FE-90F9-DCE24EBB9BD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DC442D97-104A-4511-A51F-C6ED7B0439E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E21E2BF3-F442-44B8-9686-834799E321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480DEEAC-9455-4B6E-B244-73E7D6CEAC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FA90BFFF-1C1B-4AE3-B5E4-27EC7DA0205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528056DB-D287-4155-8625-9199D67BBA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0D3F96E8-E387-4443-97D2-7FCC013129EF}"/>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A0803E3-A8F7-476B-9BA5-29BDBE4D05F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2151290E-C565-4DA6-A251-07FC12BB25B5}"/>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58514AE6-10FB-4240-BCBE-52DEB38BF6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75CAA258-3876-4863-B7F1-8BD18F7392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71D3A21D-46D1-49E5-9B62-DA0088AA14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24AAE3AD-2780-453F-8829-A49B667F1BFF}"/>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61723A2E-2674-41B4-90BB-97B946C2E0E5}"/>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9D639A87-3E8F-4890-83C9-3E4D69C9D7F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xmlns="" id="{88204341-077C-42C9-A08A-EA0F37675D58}"/>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49B3DD0D-449F-4436-9B48-944195688C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5034F588-498A-4DDA-B581-6A50C545A6D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BC74D0CD-88DC-4AB7-8D1F-F2DE99EC452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0415A29B-4850-49B0-86A9-683A46626E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1588DBA0-6074-412B-A810-E87864056C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0F5C3FE4-ABF3-4A73-BC54-6396D6E7DD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AC360E5F-906C-459A-A106-80A205FC7EA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EBC43ABA-A46A-4F17-A48A-7A4C8E0EB12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68E23C9D-2A8B-410F-A6FE-CA7429D2FB5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38BA3E59-026D-4720-9060-AB2450C640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xmlns="" id="{3584F315-D76F-458A-BE78-E684BE17EB6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927FDF0D-235F-4CC7-9000-75AB3367061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xmlns="" id="{85C743AA-614A-4173-A824-F89C647A5B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1FADE5ED-DDAD-4846-BD95-328890AA7AE6}"/>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1FCA7762-C3F3-4782-AD59-5E1FBA2AAA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C9C3A9B9-F334-4D95-89F7-5DB1068FC34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4EC50272-8C8A-4468-A4B2-78F078D96C5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xmlns="" id="{4E08465D-04B5-4182-840C-F9AC03F178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xmlns="" id="{5D131AFB-C8DE-431C-82F9-8254CE312BA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xmlns="" id="{A98B82E4-7DA3-4A1A-864D-E76695CDFC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xmlns="" id="{03130250-7778-4529-B204-5E8F1D19226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xmlns="" id="{4C50ECD5-4C54-487B-9D57-30801260D0F2}"/>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xmlns="" id="{5ED96D61-D664-46A4-8FDC-C3E90E91918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xmlns="" id="{4CC416E4-A238-4D1A-8F34-4E105603BE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xmlns="" id="{21AA3EB6-60FF-49CA-B205-699458675815}"/>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xmlns="" id="{37B3F0DE-BA6E-4FE3-B09F-803AF7BCA22C}"/>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xmlns="" id="{5FA14B58-C5C0-4304-B570-2D94B79DBEE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xmlns="" id="{56430AB5-676D-4EE7-8790-A468C720A3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53F95664-C48E-4A48-A458-05A09ACADD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49A7358B-F4C2-49E6-93D5-89F19AB2910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632BC0A7-D3F1-4663-AE97-6B681B140E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1D4BB509-A2F2-4F6F-ADFE-568A15F09E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9B23113C-2F6D-4E5C-9F01-5B1E5F2F0F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D455FE84-5DCF-41CE-826B-F4A9706C42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7853930F-D89B-497D-8001-7FFDD86D94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32F9F975-5DCE-4684-80DE-63CAD9384E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9CBCE81F-FCB1-421E-A6EB-F597AFAAFF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3E0C440-9986-43F4-A3E2-6652EF869F9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50,971
50,464
79.16
21,672,015
20,580,444
671,668
11,665,065
23,316,930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ABE8B197-C790-400B-9C0F-5DEB673AE4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6058FF22-83CA-4F15-B154-73860365F1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CB88907F-1FB0-42ED-BA26-0E61ADA690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A7E9EBC0-77B4-4F64-BDF5-63BB30AE48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351D112E-EACC-4456-9A72-7AAA248E21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B8825C29-FCBF-4305-BA92-F0EEDEA474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BACF67A7-9007-4CA1-8AC2-285941C30CC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1EE56A21-B63D-45D0-868A-DF6134623B1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F6DC488E-8F12-418C-83F8-C9580F89EC6C}"/>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87306938-C6DF-41B9-9DEA-8958AB66998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9F2B7C88-5ADC-4045-BA56-082169CCF86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2E532C90-3CA5-4F04-BA08-8C27B44000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7E1BCDAC-BC3D-46A8-A696-06693EB417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ECCE9773-10FB-4854-8AA9-F71E0197C4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76049ADD-1A5B-4C82-9225-52C023C5C2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543ACDB4-4A01-4A1B-8772-121175FD30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AA37E8D-003C-46CC-8C66-5813EB9F30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520BDE8F-8AD5-4692-8491-36846BCEEF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5B09FEC2-C397-4B99-A80C-6DAF92CD32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521D0ED1-2C4F-4558-A78F-B1E58362AA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B1C47EA9-6E0E-421C-AF18-36248C44C5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36034BF6-3950-4F76-9138-FD93040758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F77B3234-B08B-4DBA-804F-E6F8BB39ED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95C76C9B-E80D-4D56-9642-BFAF163AC96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50,971
50,464
79.16
21,672,015
20,580,444
671,668
11,665,065
23,316,930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239C5C8E-AD38-423A-AFF8-DB2CCAF3D0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ECEBF8A5-137B-4127-B4EB-077EF20E45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9C51B89C-72A0-42A7-98EA-06A3E59528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301FB682-F213-48E2-A966-3BB905F91E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D0859AAA-5A30-4ECF-B704-9EA993B1B2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815BD633-DE01-4891-B9A4-3BBBE8184A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462154B-03A8-4957-A2ED-229FCB9C0EB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CF7C307E-EF69-47CA-9099-E45C804F3ED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822A5BDA-5384-4A97-A2C8-C6DB83DC8D3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2440E60B-1823-4151-828E-8CDA7318EFB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DAA4AACF-A09C-42B9-8F58-C874C70FBC9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7AD4512C-8F47-4CDC-89A6-806C69967C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CD4D05CA-AA9D-4F45-9C30-3F1E426002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B178106D-5047-43C2-B476-6474A779A6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50,971
50,464
79.16
21,672,015
20,580,444
671,668
11,665,065
23,316,930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３ヵ年平均値で昨年度</a:t>
          </a:r>
          <a:r>
            <a:rPr kumimoji="1" lang="ja-JP" altLang="en-US" sz="1100">
              <a:solidFill>
                <a:schemeClr val="dk1"/>
              </a:solidFill>
              <a:effectLst/>
              <a:latin typeface="+mn-lt"/>
              <a:ea typeface="+mn-ea"/>
              <a:cs typeface="+mn-cs"/>
            </a:rPr>
            <a:t>と同額である。</a:t>
          </a:r>
          <a:endParaRPr lang="ja-JP" altLang="ja-JP" sz="1400">
            <a:effectLst/>
          </a:endParaRPr>
        </a:p>
        <a:p>
          <a:r>
            <a:rPr kumimoji="1" lang="ja-JP" altLang="ja-JP" sz="1100">
              <a:solidFill>
                <a:schemeClr val="dk1"/>
              </a:solidFill>
              <a:effectLst/>
              <a:latin typeface="+mn-lt"/>
              <a:ea typeface="+mn-ea"/>
              <a:cs typeface="+mn-cs"/>
            </a:rPr>
            <a:t>類似団体内でも順位は高く，全国・県平均に比べても高い水準を保っている。</a:t>
          </a:r>
          <a:endParaRPr lang="ja-JP" altLang="ja-JP" sz="1400">
            <a:effectLst/>
          </a:endParaRPr>
        </a:p>
        <a:p>
          <a:r>
            <a:rPr kumimoji="1" lang="ja-JP" altLang="ja-JP" sz="1100">
              <a:solidFill>
                <a:schemeClr val="dk1"/>
              </a:solidFill>
              <a:effectLst/>
              <a:latin typeface="+mn-lt"/>
              <a:ea typeface="+mn-ea"/>
              <a:cs typeface="+mn-cs"/>
            </a:rPr>
            <a:t>人口の増加により個人住民税等は増加しているが，法人税については，一部の大企業に頼っている状況であり，企業の業績により基準財政収入額が大きく変動する。安定した税収を得るためには，現在進めている</a:t>
          </a:r>
          <a:r>
            <a:rPr kumimoji="1" lang="ja-JP" altLang="en-US" sz="1100">
              <a:solidFill>
                <a:schemeClr val="dk1"/>
              </a:solidFill>
              <a:effectLst/>
              <a:latin typeface="+mn-lt"/>
              <a:ea typeface="+mn-ea"/>
              <a:cs typeface="+mn-cs"/>
            </a:rPr>
            <a:t>工業団地</a:t>
          </a:r>
          <a:r>
            <a:rPr kumimoji="1" lang="ja-JP" altLang="ja-JP" sz="1100">
              <a:solidFill>
                <a:schemeClr val="dk1"/>
              </a:solidFill>
              <a:effectLst/>
              <a:latin typeface="+mn-lt"/>
              <a:ea typeface="+mn-ea"/>
              <a:cs typeface="+mn-cs"/>
            </a:rPr>
            <a:t>を整備し，企業誘致を行い，歳入確保に努めていく。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67733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87842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128058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39</xdr:row>
      <xdr:rowOff>16933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17585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ここ数年，８５％前後で推移をしていたが，</a:t>
          </a:r>
          <a:r>
            <a:rPr kumimoji="1" lang="ja-JP" altLang="en-US" sz="1100">
              <a:solidFill>
                <a:sysClr val="windowText" lastClr="000000"/>
              </a:solidFill>
              <a:effectLst/>
              <a:latin typeface="+mn-lt"/>
              <a:ea typeface="+mn-ea"/>
              <a:cs typeface="+mn-cs"/>
            </a:rPr>
            <a:t>短期間で小学校を２校建設しているため，地方債残高が大幅に増加し，平成２７年度より経常収支比率も悪化している。</a:t>
          </a:r>
          <a:r>
            <a:rPr kumimoji="1" lang="ja-JP" altLang="ja-JP" sz="1100">
              <a:solidFill>
                <a:sysClr val="windowText" lastClr="000000"/>
              </a:solidFill>
              <a:effectLst/>
              <a:latin typeface="+mn-lt"/>
              <a:ea typeface="+mn-ea"/>
              <a:cs typeface="+mn-cs"/>
            </a:rPr>
            <a:t>類似団体と比べても，平均より３．</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a:t>
          </a:r>
          <a:r>
            <a:rPr kumimoji="1" lang="ja-JP" altLang="en-US" sz="1100" strike="noStrike" baseline="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，順位も下位となっている。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平成２９年度で小学校建設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が終了するため，今後は，自主財源の確保に努めるとともに，より効果的・効率的な行財政運営に努め，経常経費の抑制に一層努めていく。</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116840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65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39878</xdr:rowOff>
    </xdr:from>
    <xdr:to>
      <xdr:col>6</xdr:col>
      <xdr:colOff>0</xdr:colOff>
      <xdr:row>62</xdr:row>
      <xdr:rowOff>20320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32687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39878</xdr:rowOff>
    </xdr:from>
    <xdr:to>
      <xdr:col>4</xdr:col>
      <xdr:colOff>482600</xdr:colOff>
      <xdr:row>60</xdr:row>
      <xdr:rowOff>117094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3268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167894</xdr:rowOff>
    </xdr:from>
    <xdr:to>
      <xdr:col>3</xdr:col>
      <xdr:colOff>279400</xdr:colOff>
      <xdr:row>60</xdr:row>
      <xdr:rowOff>117094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2834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38117</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160528</xdr:rowOff>
    </xdr:from>
    <xdr:to>
      <xdr:col>4</xdr:col>
      <xdr:colOff>533400</xdr:colOff>
      <xdr:row>60</xdr:row>
      <xdr:rowOff>90678</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3175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100855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66294</xdr:rowOff>
    </xdr:from>
    <xdr:to>
      <xdr:col>3</xdr:col>
      <xdr:colOff>330200</xdr:colOff>
      <xdr:row>60</xdr:row>
      <xdr:rowOff>167894</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6621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117094</xdr:rowOff>
    </xdr:from>
    <xdr:to>
      <xdr:col>2</xdr:col>
      <xdr:colOff>127000</xdr:colOff>
      <xdr:row>60</xdr:row>
      <xdr:rowOff>47244</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57421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学校備品の購入等により，年々，値が上昇しており，全国・県平均よりも高い数値となって</a:t>
          </a:r>
          <a:r>
            <a:rPr kumimoji="1" lang="ja-JP" altLang="en-US" sz="1100">
              <a:solidFill>
                <a:schemeClr val="dk1"/>
              </a:solidFill>
              <a:effectLst/>
              <a:latin typeface="+mn-lt"/>
              <a:ea typeface="+mn-ea"/>
              <a:cs typeface="+mn-cs"/>
            </a:rPr>
            <a:t>おり，昨年に比べて約２，０００円増加している。</a:t>
          </a:r>
          <a:endParaRPr lang="ja-JP" altLang="ja-JP" sz="1400">
            <a:effectLst/>
          </a:endParaRPr>
        </a:p>
        <a:p>
          <a:r>
            <a:rPr kumimoji="1" lang="ja-JP" altLang="ja-JP" sz="1100">
              <a:solidFill>
                <a:schemeClr val="dk1"/>
              </a:solidFill>
              <a:effectLst/>
              <a:latin typeface="+mn-lt"/>
              <a:ea typeface="+mn-ea"/>
              <a:cs typeface="+mn-cs"/>
            </a:rPr>
            <a:t>類似団体との比較では，平均値よりも１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，０００円程度低くなって</a:t>
          </a:r>
          <a:r>
            <a:rPr kumimoji="1" lang="ja-JP" altLang="en-US" sz="1100">
              <a:solidFill>
                <a:schemeClr val="dk1"/>
              </a:solidFill>
              <a:effectLst/>
              <a:latin typeface="+mn-lt"/>
              <a:ea typeface="+mn-ea"/>
              <a:cs typeface="+mn-cs"/>
            </a:rPr>
            <a:t>おり，順位も平均的である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職員のスリム化は数年来進めてきており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これ以上のスリム化は事業に影響をおよぼしかねないため難しいが，事務経費の削減など，物件費の削減を進めていく必要がある。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18790</xdr:rowOff>
    </xdr:from>
    <xdr:to>
      <xdr:col>7</xdr:col>
      <xdr:colOff>152400</xdr:colOff>
      <xdr:row>81</xdr:row>
      <xdr:rowOff>26242</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3906240"/>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11018</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3898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139832</xdr:rowOff>
    </xdr:from>
    <xdr:to>
      <xdr:col>6</xdr:col>
      <xdr:colOff>0</xdr:colOff>
      <xdr:row>81</xdr:row>
      <xdr:rowOff>18790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3855832"/>
          <a:ext cx="8890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92464</xdr:rowOff>
    </xdr:from>
    <xdr:to>
      <xdr:col>4</xdr:col>
      <xdr:colOff>482600</xdr:colOff>
      <xdr:row>80</xdr:row>
      <xdr:rowOff>139832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3808464"/>
          <a:ext cx="889000" cy="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a:extLst>
            <a:ext uri="{FF2B5EF4-FFF2-40B4-BE49-F238E27FC236}">
              <a16:creationId xmlns:a16="http://schemas.microsoft.com/office/drawing/2014/main" xmlns="" id="{00000000-0008-0000-0300-0000C7000000}"/>
            </a:ext>
          </a:extLst>
        </xdr:cNvPr>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77761</xdr:rowOff>
    </xdr:from>
    <xdr:to>
      <xdr:col>3</xdr:col>
      <xdr:colOff>279400</xdr:colOff>
      <xdr:row>80</xdr:row>
      <xdr:rowOff>92464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3793761"/>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146892</xdr:rowOff>
    </xdr:from>
    <xdr:to>
      <xdr:col>7</xdr:col>
      <xdr:colOff>203200</xdr:colOff>
      <xdr:row>81</xdr:row>
      <xdr:rowOff>77042</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902200" y="138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68169</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378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128,104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139440</xdr:rowOff>
    </xdr:from>
    <xdr:to>
      <xdr:col>6</xdr:col>
      <xdr:colOff>50800</xdr:colOff>
      <xdr:row>81</xdr:row>
      <xdr:rowOff>69590</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064000" y="13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79767</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62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89032</xdr:rowOff>
    </xdr:from>
    <xdr:to>
      <xdr:col>4</xdr:col>
      <xdr:colOff>533400</xdr:colOff>
      <xdr:row>81</xdr:row>
      <xdr:rowOff>19182</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3175000" y="138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29359</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357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41664</xdr:rowOff>
    </xdr:from>
    <xdr:to>
      <xdr:col>3</xdr:col>
      <xdr:colOff>330200</xdr:colOff>
      <xdr:row>80</xdr:row>
      <xdr:rowOff>143264</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2286000" y="137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153441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352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26961</xdr:rowOff>
    </xdr:from>
    <xdr:to>
      <xdr:col>2</xdr:col>
      <xdr:colOff>127000</xdr:colOff>
      <xdr:row>80</xdr:row>
      <xdr:rowOff>128561</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1397000" y="137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138738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35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平成２３・２４年度にかけて，国が給与の削減を実施したため，その期間はつくばみらい市の数値が１００を超えていた。</a:t>
          </a:r>
          <a:endParaRPr lang="ja-JP" altLang="ja-JP" sz="1400">
            <a:effectLst/>
          </a:endParaRPr>
        </a:p>
        <a:p>
          <a:r>
            <a:rPr kumimoji="1" lang="ja-JP" altLang="ja-JP" sz="1100">
              <a:solidFill>
                <a:schemeClr val="dk1"/>
              </a:solidFill>
              <a:effectLst/>
              <a:latin typeface="+mn-lt"/>
              <a:ea typeface="+mn-ea"/>
              <a:cs typeface="+mn-cs"/>
            </a:rPr>
            <a:t>国の給与削減が終了したことにより，以前と同レベルに戻ってい</a:t>
          </a:r>
          <a:r>
            <a:rPr kumimoji="1" lang="ja-JP" altLang="en-US" sz="1100">
              <a:solidFill>
                <a:schemeClr val="dk1"/>
              </a:solidFill>
              <a:effectLst/>
              <a:latin typeface="+mn-lt"/>
              <a:ea typeface="+mn-ea"/>
              <a:cs typeface="+mn-cs"/>
            </a:rPr>
            <a:t>るが，再任用職員等の増加により，</a:t>
          </a:r>
          <a:r>
            <a:rPr kumimoji="1" lang="ja-JP" altLang="en-US" sz="1100">
              <a:solidFill>
                <a:sysClr val="windowText" lastClr="000000"/>
              </a:solidFill>
              <a:effectLst/>
              <a:latin typeface="+mn-lt"/>
              <a:ea typeface="+mn-ea"/>
              <a:cs typeface="+mn-cs"/>
            </a:rPr>
            <a:t>前年度と比較して１．０</a:t>
          </a:r>
          <a:r>
            <a:rPr kumimoji="1" lang="ja-JP" altLang="en-US" sz="1100">
              <a:solidFill>
                <a:schemeClr val="dk1"/>
              </a:solidFill>
              <a:effectLst/>
              <a:latin typeface="+mn-lt"/>
              <a:ea typeface="+mn-ea"/>
              <a:cs typeface="+mn-cs"/>
            </a:rPr>
            <a:t>ポイントの悪化となっている。</a:t>
          </a:r>
          <a:endParaRPr lang="ja-JP" altLang="ja-JP" sz="1400">
            <a:effectLst/>
          </a:endParaRPr>
        </a:p>
        <a:p>
          <a:r>
            <a:rPr kumimoji="1" lang="ja-JP" altLang="ja-JP" sz="1100">
              <a:solidFill>
                <a:schemeClr val="dk1"/>
              </a:solidFill>
              <a:effectLst/>
              <a:latin typeface="+mn-lt"/>
              <a:ea typeface="+mn-ea"/>
              <a:cs typeface="+mn-cs"/>
            </a:rPr>
            <a:t>類似団体，全国市平均ともほぼ同レベルであるが，今後も給与の適正化を図るために手当の見直し等を検討していく。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98637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4200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26246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442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98637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4401800" y="1442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88</xdr:row>
      <xdr:rowOff>72389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4500437"/>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53781</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45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ほぼ横ばいで推移している。</a:t>
          </a:r>
          <a:endParaRPr lang="ja-JP" altLang="ja-JP" sz="1400">
            <a:effectLst/>
          </a:endParaRPr>
        </a:p>
        <a:p>
          <a:r>
            <a:rPr kumimoji="1" lang="ja-JP" altLang="ja-JP" sz="1100">
              <a:solidFill>
                <a:schemeClr val="dk1"/>
              </a:solidFill>
              <a:effectLst/>
              <a:latin typeface="+mn-lt"/>
              <a:ea typeface="+mn-ea"/>
              <a:cs typeface="+mn-cs"/>
            </a:rPr>
            <a:t>類似団体と比較すると２．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７ポイント低くなっており，全国・県平均よりも</a:t>
          </a:r>
          <a:r>
            <a:rPr kumimoji="1" lang="ja-JP" altLang="en-US" sz="1100">
              <a:solidFill>
                <a:schemeClr val="dk1"/>
              </a:solidFill>
              <a:effectLst/>
              <a:latin typeface="+mn-lt"/>
              <a:ea typeface="+mn-ea"/>
              <a:cs typeface="+mn-cs"/>
            </a:rPr>
            <a:t>かなり</a:t>
          </a:r>
          <a:r>
            <a:rPr kumimoji="1" lang="ja-JP" altLang="ja-JP" sz="1100">
              <a:solidFill>
                <a:schemeClr val="dk1"/>
              </a:solidFill>
              <a:effectLst/>
              <a:latin typeface="+mn-lt"/>
              <a:ea typeface="+mn-ea"/>
              <a:cs typeface="+mn-cs"/>
            </a:rPr>
            <a:t>低い値となっている。これ以上の職員数の減は，厳しい状況である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今後も行政サービスの低下を招かないことに留意しつつ，職員定数の適正化に努めていく。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155484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2675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152037</xdr:rowOff>
    </xdr:from>
    <xdr:to>
      <xdr:col>23</xdr:col>
      <xdr:colOff>406400</xdr:colOff>
      <xdr:row>59</xdr:row>
      <xdr:rowOff>162378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5290800" y="102675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157208</xdr:rowOff>
    </xdr:from>
    <xdr:to>
      <xdr:col>22</xdr:col>
      <xdr:colOff>203200</xdr:colOff>
      <xdr:row>59</xdr:row>
      <xdr:rowOff>162378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7275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146866</xdr:rowOff>
    </xdr:from>
    <xdr:to>
      <xdr:col>21</xdr:col>
      <xdr:colOff>0</xdr:colOff>
      <xdr:row>59</xdr:row>
      <xdr:rowOff>157208</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2624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104684</xdr:rowOff>
    </xdr:from>
    <xdr:to>
      <xdr:col>24</xdr:col>
      <xdr:colOff>609600</xdr:colOff>
      <xdr:row>60</xdr:row>
      <xdr:rowOff>34834</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121211</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101237</xdr:rowOff>
    </xdr:from>
    <xdr:to>
      <xdr:col>23</xdr:col>
      <xdr:colOff>457200</xdr:colOff>
      <xdr:row>60</xdr:row>
      <xdr:rowOff>31387</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41564</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111578</xdr:rowOff>
    </xdr:from>
    <xdr:to>
      <xdr:col>22</xdr:col>
      <xdr:colOff>254000</xdr:colOff>
      <xdr:row>60</xdr:row>
      <xdr:rowOff>41728</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51905</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106408</xdr:rowOff>
    </xdr:from>
    <xdr:to>
      <xdr:col>21</xdr:col>
      <xdr:colOff>50800</xdr:colOff>
      <xdr:row>60</xdr:row>
      <xdr:rowOff>36558</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46735</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96066</xdr:rowOff>
    </xdr:from>
    <xdr:to>
      <xdr:col>19</xdr:col>
      <xdr:colOff>533400</xdr:colOff>
      <xdr:row>60</xdr:row>
      <xdr:rowOff>26216</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36393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ここ数年改善傾向である。しかし，地方債現在高</a:t>
          </a:r>
          <a:r>
            <a:rPr kumimoji="1" lang="ja-JP" altLang="en-US" sz="1100">
              <a:solidFill>
                <a:schemeClr val="dk1"/>
              </a:solidFill>
              <a:effectLst/>
              <a:latin typeface="+mn-lt"/>
              <a:ea typeface="+mn-ea"/>
              <a:cs typeface="+mn-cs"/>
            </a:rPr>
            <a:t>は大幅に</a:t>
          </a:r>
          <a:r>
            <a:rPr kumimoji="1" lang="ja-JP" altLang="ja-JP" sz="1100">
              <a:solidFill>
                <a:schemeClr val="dk1"/>
              </a:solidFill>
              <a:effectLst/>
              <a:latin typeface="+mn-lt"/>
              <a:ea typeface="+mn-ea"/>
              <a:cs typeface="+mn-cs"/>
            </a:rPr>
            <a:t>増加しているため，将来的には悪化するものと予測される。</a:t>
          </a:r>
          <a:endParaRPr lang="ja-JP" altLang="ja-JP" sz="1400">
            <a:effectLst/>
          </a:endParaRPr>
        </a:p>
        <a:p>
          <a:r>
            <a:rPr kumimoji="1" lang="ja-JP" altLang="ja-JP" sz="1100">
              <a:solidFill>
                <a:schemeClr val="dk1"/>
              </a:solidFill>
              <a:effectLst/>
              <a:latin typeface="+mn-lt"/>
              <a:ea typeface="+mn-ea"/>
              <a:cs typeface="+mn-cs"/>
            </a:rPr>
            <a:t>類似団体平均値よりは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低く良い値であるが，全国・県平均と比べると，</a:t>
          </a:r>
          <a:r>
            <a:rPr kumimoji="1" lang="ja-JP" altLang="en-US" sz="1100">
              <a:solidFill>
                <a:schemeClr val="dk1"/>
              </a:solidFill>
              <a:effectLst/>
              <a:latin typeface="+mn-lt"/>
              <a:ea typeface="+mn-ea"/>
              <a:cs typeface="+mn-cs"/>
            </a:rPr>
            <a:t>まだ</a:t>
          </a:r>
          <a:r>
            <a:rPr kumimoji="1" lang="ja-JP" altLang="ja-JP" sz="1100">
              <a:solidFill>
                <a:schemeClr val="dk1"/>
              </a:solidFill>
              <a:effectLst/>
              <a:latin typeface="+mn-lt"/>
              <a:ea typeface="+mn-ea"/>
              <a:cs typeface="+mn-cs"/>
            </a:rPr>
            <a:t>高い値である。</a:t>
          </a:r>
          <a:endParaRPr lang="ja-JP" altLang="ja-JP" sz="1400">
            <a:effectLst/>
          </a:endParaRPr>
        </a:p>
        <a:p>
          <a:r>
            <a:rPr kumimoji="1" lang="ja-JP" altLang="ja-JP" sz="1100">
              <a:solidFill>
                <a:schemeClr val="dk1"/>
              </a:solidFill>
              <a:effectLst/>
              <a:latin typeface="+mn-lt"/>
              <a:ea typeface="+mn-ea"/>
              <a:cs typeface="+mn-cs"/>
            </a:rPr>
            <a:t>大規模事業が続いているため，地方債現在高及び基金現在高の推移を見極める必要がある。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137583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7919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70696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159173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286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41</xdr:row>
      <xdr:rowOff>116417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171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a:extLst>
            <a:ext uri="{FF2B5EF4-FFF2-40B4-BE49-F238E27FC236}">
              <a16:creationId xmlns:a16="http://schemas.microsoft.com/office/drawing/2014/main" xmlns=""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108373</xdr:rowOff>
    </xdr:from>
    <xdr:to>
      <xdr:col>21</xdr:col>
      <xdr:colOff>50800</xdr:colOff>
      <xdr:row>41</xdr:row>
      <xdr:rowOff>38523</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08" name="円/楕円 407">
          <a:extLst>
            <a:ext uri="{FF2B5EF4-FFF2-40B4-BE49-F238E27FC236}">
              <a16:creationId xmlns:a16="http://schemas.microsoft.com/office/drawing/2014/main" xmlns=""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平成２６年度</a:t>
          </a:r>
          <a:r>
            <a:rPr kumimoji="1" lang="ja-JP" altLang="ja-JP" sz="1100">
              <a:solidFill>
                <a:sysClr val="windowText" lastClr="000000"/>
              </a:solidFill>
              <a:effectLst/>
              <a:latin typeface="+mn-lt"/>
              <a:ea typeface="+mn-ea"/>
              <a:cs typeface="+mn-cs"/>
            </a:rPr>
            <a:t>から</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傾向であ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小学校建設等により，地方債現在高が大きく伸びていることが</a:t>
          </a:r>
          <a:r>
            <a:rPr kumimoji="1" lang="ja-JP" altLang="en-US" sz="1100">
              <a:solidFill>
                <a:sysClr val="windowText" lastClr="000000"/>
              </a:solidFill>
              <a:effectLst/>
              <a:latin typeface="+mn-lt"/>
              <a:ea typeface="+mn-ea"/>
              <a:cs typeface="+mn-cs"/>
            </a:rPr>
            <a:t>要因</a:t>
          </a:r>
          <a:r>
            <a:rPr kumimoji="1" lang="ja-JP" altLang="ja-JP" sz="1100">
              <a:solidFill>
                <a:sysClr val="windowText" lastClr="000000"/>
              </a:solidFill>
              <a:effectLst/>
              <a:latin typeface="+mn-lt"/>
              <a:ea typeface="+mn-ea"/>
              <a:cs typeface="+mn-cs"/>
            </a:rPr>
            <a:t>であり，今後の借入れには，十分注意が必要である。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３０．６ポイントも高くなっており，</a:t>
          </a:r>
          <a:r>
            <a:rPr kumimoji="1" lang="ja-JP" altLang="ja-JP" sz="1100">
              <a:solidFill>
                <a:sysClr val="windowText" lastClr="000000"/>
              </a:solidFill>
              <a:effectLst/>
              <a:latin typeface="+mn-lt"/>
              <a:ea typeface="+mn-ea"/>
              <a:cs typeface="+mn-cs"/>
            </a:rPr>
            <a:t>今後も借入れが増えることから注意して，財政運営に努めていかなければならない。</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92371</xdr:rowOff>
    </xdr:from>
    <xdr:to>
      <xdr:col>24</xdr:col>
      <xdr:colOff>558800</xdr:colOff>
      <xdr:row>17</xdr:row>
      <xdr:rowOff>122809</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835571"/>
          <a:ext cx="838200" cy="20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168106</xdr:rowOff>
    </xdr:from>
    <xdr:to>
      <xdr:col>23</xdr:col>
      <xdr:colOff>406400</xdr:colOff>
      <xdr:row>16</xdr:row>
      <xdr:rowOff>92371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739856"/>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89281</xdr:rowOff>
    </xdr:from>
    <xdr:to>
      <xdr:col>22</xdr:col>
      <xdr:colOff>203200</xdr:colOff>
      <xdr:row>15</xdr:row>
      <xdr:rowOff>168106</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2661031"/>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89281</xdr:rowOff>
    </xdr:from>
    <xdr:to>
      <xdr:col>21</xdr:col>
      <xdr:colOff>0</xdr:colOff>
      <xdr:row>16</xdr:row>
      <xdr:rowOff>110871</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66103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a:extLst>
            <a:ext uri="{FF2B5EF4-FFF2-40B4-BE49-F238E27FC236}">
              <a16:creationId xmlns:a16="http://schemas.microsoft.com/office/drawing/2014/main" xmlns="" id="{00000000-0008-0000-0300-0000C5010000}"/>
            </a:ext>
          </a:extLst>
        </xdr:cNvPr>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a:extLst>
            <a:ext uri="{FF2B5EF4-FFF2-40B4-BE49-F238E27FC236}">
              <a16:creationId xmlns:a16="http://schemas.microsoft.com/office/drawing/2014/main" xmlns="" id="{00000000-0008-0000-0300-0000C7010000}"/>
            </a:ext>
          </a:extLst>
        </xdr:cNvPr>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72009</xdr:rowOff>
    </xdr:from>
    <xdr:to>
      <xdr:col>24</xdr:col>
      <xdr:colOff>609600</xdr:colOff>
      <xdr:row>18</xdr:row>
      <xdr:rowOff>2159</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44086</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41571</xdr:rowOff>
    </xdr:from>
    <xdr:to>
      <xdr:col>23</xdr:col>
      <xdr:colOff>457200</xdr:colOff>
      <xdr:row>16</xdr:row>
      <xdr:rowOff>143171</xdr:rowOff>
    </xdr:to>
    <xdr:sp macro="" textlink="">
      <xdr:nvSpPr>
        <xdr:cNvPr id="464" name="円/楕円 463">
          <a:extLst>
            <a:ext uri="{FF2B5EF4-FFF2-40B4-BE49-F238E27FC236}">
              <a16:creationId xmlns:a16="http://schemas.microsoft.com/office/drawing/2014/main" xmlns="" id="{00000000-0008-0000-0300-0000D0010000}"/>
            </a:ext>
          </a:extLst>
        </xdr:cNvPr>
        <xdr:cNvSpPr/>
      </xdr:nvSpPr>
      <xdr:spPr>
        <a:xfrm>
          <a:off x="16129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127948</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87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66" name="円/楕円 465">
          <a:extLst>
            <a:ext uri="{FF2B5EF4-FFF2-40B4-BE49-F238E27FC236}">
              <a16:creationId xmlns:a16="http://schemas.microsoft.com/office/drawing/2014/main" xmlns="" id="{00000000-0008-0000-0300-0000D2010000}"/>
            </a:ext>
          </a:extLst>
        </xdr:cNvPr>
        <xdr:cNvSpPr/>
      </xdr:nvSpPr>
      <xdr:spPr>
        <a:xfrm>
          <a:off x="15240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38481</xdr:rowOff>
    </xdr:from>
    <xdr:to>
      <xdr:col>21</xdr:col>
      <xdr:colOff>50800</xdr:colOff>
      <xdr:row>15</xdr:row>
      <xdr:rowOff>140081</xdr:rowOff>
    </xdr:to>
    <xdr:sp macro="" textlink="">
      <xdr:nvSpPr>
        <xdr:cNvPr id="468" name="円/楕円 467">
          <a:extLst>
            <a:ext uri="{FF2B5EF4-FFF2-40B4-BE49-F238E27FC236}">
              <a16:creationId xmlns:a16="http://schemas.microsoft.com/office/drawing/2014/main" xmlns="" id="{00000000-0008-0000-0300-0000D4010000}"/>
            </a:ext>
          </a:extLst>
        </xdr:cNvPr>
        <xdr:cNvSpPr/>
      </xdr:nvSpPr>
      <xdr:spPr>
        <a:xfrm>
          <a:off x="14351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150258</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60071</xdr:rowOff>
    </xdr:from>
    <xdr:to>
      <xdr:col>19</xdr:col>
      <xdr:colOff>533400</xdr:colOff>
      <xdr:row>16</xdr:row>
      <xdr:rowOff>161671</xdr:rowOff>
    </xdr:to>
    <xdr:sp macro="" textlink="">
      <xdr:nvSpPr>
        <xdr:cNvPr id="470" name="円/楕円 469">
          <a:extLst>
            <a:ext uri="{FF2B5EF4-FFF2-40B4-BE49-F238E27FC236}">
              <a16:creationId xmlns:a16="http://schemas.microsoft.com/office/drawing/2014/main" xmlns="" id="{00000000-0008-0000-0300-0000D6010000}"/>
            </a:ext>
          </a:extLst>
        </xdr:cNvPr>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398</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50,971
50,464
79.16
21,672,015
20,580,444
671,668
11,665,065
23,316,930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職員の定員管理により，近年，改善されているが，平成２７年度より徐々に低下している。平成２８年度については再任用職員が増となったため，０．３ポイントの悪化に繋がっている。</a:t>
          </a:r>
        </a:p>
        <a:p>
          <a:r>
            <a:rPr kumimoji="1" lang="ja-JP" altLang="en-US" sz="1100">
              <a:latin typeface="ＭＳ Ｐゴシック"/>
            </a:rPr>
            <a:t>類似団体・全国・県平均値よりも良い値であるが，これ以上の職員数の削減は，厳しいため，数値を悪化させないよう保っていく。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138430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115570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161290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27940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からほぼ横ばいであり</a:t>
          </a:r>
          <a:r>
            <a:rPr kumimoji="1" lang="ja-JP" altLang="ja-JP" sz="1100">
              <a:solidFill>
                <a:sysClr val="windowText" lastClr="000000"/>
              </a:solidFill>
              <a:effectLst/>
              <a:latin typeface="+mn-lt"/>
              <a:ea typeface="+mn-ea"/>
              <a:cs typeface="+mn-cs"/>
            </a:rPr>
            <a:t>，類似団体・全国・県平均値よりもかなり</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今年度は</a:t>
          </a:r>
          <a:r>
            <a:rPr kumimoji="1" lang="ja-JP" altLang="en-US" sz="1100">
              <a:solidFill>
                <a:sysClr val="windowText" lastClr="000000"/>
              </a:solidFill>
              <a:effectLst/>
              <a:latin typeface="+mn-lt"/>
              <a:ea typeface="+mn-ea"/>
              <a:cs typeface="+mn-cs"/>
            </a:rPr>
            <a:t>，児童数の増加により市内民間保育施設運営業務委託料が１３３，４５７千円増加しているが，業務委託等の見直しにより，前年度に比べ経常経費充当一般財源が３１，５８１千円の削減となり，０．２ポイントの改善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，事務経費の削減を図り，類似団体平均値に近づけるよう努めていく。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38100</xdr:rowOff>
    </xdr:from>
    <xdr:to>
      <xdr:col>24</xdr:col>
      <xdr:colOff>31750</xdr:colOff>
      <xdr:row>20</xdr:row>
      <xdr:rowOff>63500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46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20</xdr:row>
      <xdr:rowOff>63500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073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158750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70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16</xdr:row>
      <xdr:rowOff>127000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76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158750</xdr:rowOff>
    </xdr:from>
    <xdr:to>
      <xdr:col>24</xdr:col>
      <xdr:colOff>82550</xdr:colOff>
      <xdr:row>20</xdr:row>
      <xdr:rowOff>88900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130827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12700</xdr:rowOff>
    </xdr:from>
    <xdr:to>
      <xdr:col>22</xdr:col>
      <xdr:colOff>615950</xdr:colOff>
      <xdr:row>20</xdr:row>
      <xdr:rowOff>114300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99077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52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60977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近年，５％前後で推移してい</a:t>
          </a:r>
          <a:r>
            <a:rPr kumimoji="1" lang="ja-JP" altLang="en-US" sz="1100">
              <a:solidFill>
                <a:sysClr val="windowText" lastClr="000000"/>
              </a:solidFill>
              <a:effectLst/>
              <a:latin typeface="+mn-lt"/>
              <a:ea typeface="+mn-ea"/>
              <a:cs typeface="+mn-cs"/>
            </a:rPr>
            <a:t>たが，平成２７年度より増加している。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類似団体・全国・県平均値よりも良い値である。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扶助費については，</a:t>
          </a:r>
          <a:r>
            <a:rPr kumimoji="1" lang="ja-JP" altLang="en-US" sz="1100">
              <a:solidFill>
                <a:sysClr val="windowText" lastClr="000000"/>
              </a:solidFill>
              <a:effectLst/>
              <a:latin typeface="+mn-lt"/>
              <a:ea typeface="+mn-ea"/>
              <a:cs typeface="+mn-cs"/>
            </a:rPr>
            <a:t>障がい福祉サービス経費や</a:t>
          </a:r>
          <a:r>
            <a:rPr kumimoji="1" lang="ja-JP" altLang="ja-JP" sz="1100">
              <a:solidFill>
                <a:sysClr val="windowText" lastClr="000000"/>
              </a:solidFill>
              <a:effectLst/>
              <a:latin typeface="+mn-lt"/>
              <a:ea typeface="+mn-ea"/>
              <a:cs typeface="+mn-cs"/>
            </a:rPr>
            <a:t>施設型給付費の増加により０．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ポイントの悪化に繋がっている。今後も人口増に伴い，児童数や高齢者数が増加することが考えられ，扶助費の増加が予測される。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扶助費が増加し，財政圧迫の要因とならないよう，抑制に努めていく。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53522</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3363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78015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151493</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107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その他に係る経常収支比率が類似団体平均を上回っているのは，繰出金の増加が主な要因である。これまでに整備してきた下水道施設の維持管理経費としての繰出金が必要となっているためである。</a:t>
          </a:r>
          <a:r>
            <a:rPr lang="ja-JP" altLang="en-US" sz="1100">
              <a:solidFill>
                <a:schemeClr val="dk1"/>
              </a:solidFill>
              <a:effectLst/>
              <a:latin typeface="+mn-lt"/>
              <a:ea typeface="+mn-ea"/>
              <a:cs typeface="+mn-cs"/>
            </a:rPr>
            <a:t>今後，下水道事業については経費を節減するとともに，公会計導入による健全化を図り，</a:t>
          </a:r>
          <a:r>
            <a:rPr lang="ja-JP" altLang="ja-JP" sz="1100">
              <a:solidFill>
                <a:schemeClr val="dk1"/>
              </a:solidFill>
              <a:effectLst/>
              <a:latin typeface="+mn-lt"/>
              <a:ea typeface="+mn-ea"/>
              <a:cs typeface="+mn-cs"/>
            </a:rPr>
            <a:t>普通会計の負担額を減らしていくよう努める。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109038</xdr:rowOff>
    </xdr:from>
    <xdr:to>
      <xdr:col>24</xdr:col>
      <xdr:colOff>31750</xdr:colOff>
      <xdr:row>57</xdr:row>
      <xdr:rowOff>122101</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8816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84546</xdr:rowOff>
    </xdr:from>
    <xdr:to>
      <xdr:col>22</xdr:col>
      <xdr:colOff>565150</xdr:colOff>
      <xdr:row>57</xdr:row>
      <xdr:rowOff>109038</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68574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84546</xdr:rowOff>
    </xdr:from>
    <xdr:to>
      <xdr:col>21</xdr:col>
      <xdr:colOff>361950</xdr:colOff>
      <xdr:row>57</xdr:row>
      <xdr:rowOff>167822</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68574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a:extLst>
            <a:ext uri="{FF2B5EF4-FFF2-40B4-BE49-F238E27FC236}">
              <a16:creationId xmlns:a16="http://schemas.microsoft.com/office/drawing/2014/main" xmlns="" id="{00000000-0008-0000-0400-000004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50256</xdr:rowOff>
    </xdr:from>
    <xdr:to>
      <xdr:col>20</xdr:col>
      <xdr:colOff>158750</xdr:colOff>
      <xdr:row>57</xdr:row>
      <xdr:rowOff>167822</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82290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a:extLst>
            <a:ext uri="{FF2B5EF4-FFF2-40B4-BE49-F238E27FC236}">
              <a16:creationId xmlns:a16="http://schemas.microsoft.com/office/drawing/2014/main" xmlns="" id="{00000000-0008-0000-0400-000009010000}"/>
            </a:ext>
          </a:extLst>
        </xdr:cNvPr>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71301</xdr:rowOff>
    </xdr:from>
    <xdr:to>
      <xdr:col>24</xdr:col>
      <xdr:colOff>82550</xdr:colOff>
      <xdr:row>58</xdr:row>
      <xdr:rowOff>1451</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43378</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81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58238</xdr:rowOff>
    </xdr:from>
    <xdr:to>
      <xdr:col>22</xdr:col>
      <xdr:colOff>615950</xdr:colOff>
      <xdr:row>57</xdr:row>
      <xdr:rowOff>159838</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144615</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91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33746</xdr:rowOff>
    </xdr:from>
    <xdr:to>
      <xdr:col>21</xdr:col>
      <xdr:colOff>412750</xdr:colOff>
      <xdr:row>56</xdr:row>
      <xdr:rowOff>135346</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120123</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117022</xdr:rowOff>
    </xdr:from>
    <xdr:to>
      <xdr:col>20</xdr:col>
      <xdr:colOff>209550</xdr:colOff>
      <xdr:row>58</xdr:row>
      <xdr:rowOff>47172</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31949</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170906</xdr:rowOff>
    </xdr:from>
    <xdr:to>
      <xdr:col>19</xdr:col>
      <xdr:colOff>6350</xdr:colOff>
      <xdr:row>57</xdr:row>
      <xdr:rowOff>101056</xdr:rowOff>
    </xdr:to>
    <xdr:sp macro="" textlink="">
      <xdr:nvSpPr>
        <xdr:cNvPr id="280" name="円/楕円 279">
          <a:extLst>
            <a:ext uri="{FF2B5EF4-FFF2-40B4-BE49-F238E27FC236}">
              <a16:creationId xmlns:a16="http://schemas.microsoft.com/office/drawing/2014/main" xmlns="" id="{00000000-0008-0000-0400-000018010000}"/>
            </a:ext>
          </a:extLst>
        </xdr:cNvPr>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85833</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ここ数年，１５％前後で推移しており，ほぼ横ばいの状況である。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しかし，類似団体と比較すると</a:t>
          </a: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ポイント高く，全国・県平均値と比較してもかなり高い値となっている。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昨年度と比較すると，常総地方広域市町村圏事務組合負担金の増額により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０．５ポイント低下している。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今後は，市が補助金の見直しをするのは元より，一部事務組合の予算自体の見直しが必要である。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92710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101854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101854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a:extLst>
            <a:ext uri="{FF2B5EF4-FFF2-40B4-BE49-F238E27FC236}">
              <a16:creationId xmlns:a16="http://schemas.microsoft.com/office/drawing/2014/main" xmlns="" id="{00000000-0008-0000-0400-00003E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83566</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a:extLst>
            <a:ext uri="{FF2B5EF4-FFF2-40B4-BE49-F238E27FC236}">
              <a16:creationId xmlns:a16="http://schemas.microsoft.com/office/drawing/2014/main" xmlns=""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8" name="円/楕円 337">
          <a:extLst>
            <a:ext uri="{FF2B5EF4-FFF2-40B4-BE49-F238E27FC236}">
              <a16:creationId xmlns:a16="http://schemas.microsoft.com/office/drawing/2014/main" xmlns="" id="{00000000-0008-0000-0400-000052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ここ数年横ばいで１２％前後で推移していたが年々</a:t>
          </a:r>
          <a:r>
            <a:rPr kumimoji="1" lang="ja-JP" altLang="en-US" sz="1100" strike="noStrike" baseline="0">
              <a:solidFill>
                <a:sysClr val="windowText" lastClr="000000"/>
              </a:solidFill>
              <a:latin typeface="ＭＳ Ｐゴシック"/>
            </a:rPr>
            <a:t>増加している</a:t>
          </a:r>
          <a:r>
            <a:rPr kumimoji="1" lang="ja-JP" altLang="en-US" sz="1100">
              <a:solidFill>
                <a:sysClr val="windowText" lastClr="000000"/>
              </a:solidFill>
              <a:latin typeface="ＭＳ Ｐゴシック"/>
            </a:rPr>
            <a:t>状況であり，平成２８年度は，昨年度より０．３ポイント低下し１３．２％となった。</a:t>
          </a:r>
        </a:p>
        <a:p>
          <a:r>
            <a:rPr kumimoji="1" lang="ja-JP" altLang="en-US" sz="1100">
              <a:solidFill>
                <a:sysClr val="windowText" lastClr="000000"/>
              </a:solidFill>
              <a:latin typeface="ＭＳ Ｐゴシック"/>
            </a:rPr>
            <a:t>現在は，類似団体・全国・県平均値よりも良い値であるが，今後は，小学校２校の建設等により，多額の借入れを予定しているため，確実に数値の悪化が見込まれる。</a:t>
          </a:r>
        </a:p>
        <a:p>
          <a:r>
            <a:rPr kumimoji="1" lang="ja-JP" altLang="en-US" sz="1100">
              <a:solidFill>
                <a:sysClr val="windowText" lastClr="000000"/>
              </a:solidFill>
              <a:latin typeface="ＭＳ Ｐゴシック"/>
            </a:rPr>
            <a:t>地方債の発行額を抑制し，数値の悪化を押さえるよう努めていく。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43180</xdr:rowOff>
    </xdr:from>
    <xdr:to>
      <xdr:col>7</xdr:col>
      <xdr:colOff>15875</xdr:colOff>
      <xdr:row>74</xdr:row>
      <xdr:rowOff>66040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2730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27940</xdr:rowOff>
    </xdr:from>
    <xdr:to>
      <xdr:col>5</xdr:col>
      <xdr:colOff>549275</xdr:colOff>
      <xdr:row>74</xdr:row>
      <xdr:rowOff>43180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20320</xdr:rowOff>
    </xdr:from>
    <xdr:to>
      <xdr:col>4</xdr:col>
      <xdr:colOff>346075</xdr:colOff>
      <xdr:row>74</xdr:row>
      <xdr:rowOff>27940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74</xdr:row>
      <xdr:rowOff>20320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2654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a:extLst>
            <a:ext uri="{FF2B5EF4-FFF2-40B4-BE49-F238E27FC236}">
              <a16:creationId xmlns:a16="http://schemas.microsoft.com/office/drawing/2014/main" xmlns="" id="{00000000-0008-0000-0400-00007E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a:extLst>
            <a:ext uri="{FF2B5EF4-FFF2-40B4-BE49-F238E27FC236}">
              <a16:creationId xmlns:a16="http://schemas.microsoft.com/office/drawing/2014/main" xmlns="" id="{00000000-0008-0000-0400-000080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15240</xdr:rowOff>
    </xdr:from>
    <xdr:to>
      <xdr:col>7</xdr:col>
      <xdr:colOff>66675</xdr:colOff>
      <xdr:row>74</xdr:row>
      <xdr:rowOff>116840</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31767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93" name="円/楕円 392">
          <a:extLst>
            <a:ext uri="{FF2B5EF4-FFF2-40B4-BE49-F238E27FC236}">
              <a16:creationId xmlns:a16="http://schemas.microsoft.com/office/drawing/2014/main" xmlns="" id="{00000000-0008-0000-0400-000089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148590</xdr:rowOff>
    </xdr:from>
    <xdr:to>
      <xdr:col>4</xdr:col>
      <xdr:colOff>396875</xdr:colOff>
      <xdr:row>74</xdr:row>
      <xdr:rowOff>78740</xdr:rowOff>
    </xdr:to>
    <xdr:sp macro="" textlink="">
      <xdr:nvSpPr>
        <xdr:cNvPr id="395" name="円/楕円 394">
          <a:extLst>
            <a:ext uri="{FF2B5EF4-FFF2-40B4-BE49-F238E27FC236}">
              <a16:creationId xmlns:a16="http://schemas.microsoft.com/office/drawing/2014/main" xmlns="" id="{00000000-0008-0000-0400-00008B010000}"/>
            </a:ext>
          </a:extLst>
        </xdr:cNvPr>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88917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140970</xdr:rowOff>
    </xdr:from>
    <xdr:to>
      <xdr:col>3</xdr:col>
      <xdr:colOff>193675</xdr:colOff>
      <xdr:row>74</xdr:row>
      <xdr:rowOff>71120</xdr:rowOff>
    </xdr:to>
    <xdr:sp macro="" textlink="">
      <xdr:nvSpPr>
        <xdr:cNvPr id="397" name="円/楕円 396">
          <a:extLst>
            <a:ext uri="{FF2B5EF4-FFF2-40B4-BE49-F238E27FC236}">
              <a16:creationId xmlns:a16="http://schemas.microsoft.com/office/drawing/2014/main" xmlns="" id="{00000000-0008-0000-0400-00008D010000}"/>
            </a:ext>
          </a:extLst>
        </xdr:cNvPr>
        <xdr:cNvSpPr/>
      </xdr:nvSpPr>
      <xdr:spPr>
        <a:xfrm>
          <a:off x="2159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81297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87630</xdr:rowOff>
    </xdr:from>
    <xdr:to>
      <xdr:col>1</xdr:col>
      <xdr:colOff>676275</xdr:colOff>
      <xdr:row>74</xdr:row>
      <xdr:rowOff>17780</xdr:rowOff>
    </xdr:to>
    <xdr:sp macro="" textlink="">
      <xdr:nvSpPr>
        <xdr:cNvPr id="399" name="円/楕円 398">
          <a:extLst>
            <a:ext uri="{FF2B5EF4-FFF2-40B4-BE49-F238E27FC236}">
              <a16:creationId xmlns:a16="http://schemas.microsoft.com/office/drawing/2014/main" xmlns="" id="{00000000-0008-0000-0400-00008F010000}"/>
            </a:ext>
          </a:extLst>
        </xdr:cNvPr>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27957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昨年度</a:t>
          </a:r>
          <a:r>
            <a:rPr kumimoji="1" lang="ja-JP" altLang="en-US" sz="1100">
              <a:solidFill>
                <a:sysClr val="windowText" lastClr="000000"/>
              </a:solidFill>
              <a:effectLst/>
              <a:latin typeface="+mn-lt"/>
              <a:ea typeface="+mn-ea"/>
              <a:cs typeface="+mn-cs"/>
            </a:rPr>
            <a:t>より１．７</a:t>
          </a:r>
          <a:r>
            <a:rPr kumimoji="1" lang="ja-JP" altLang="ja-JP" sz="1100">
              <a:solidFill>
                <a:sysClr val="windowText" lastClr="000000"/>
              </a:solidFill>
              <a:effectLst/>
              <a:latin typeface="+mn-lt"/>
              <a:ea typeface="+mn-ea"/>
              <a:cs typeface="+mn-cs"/>
            </a:rPr>
            <a:t>ポイント高く，類似団体と比較すると</a:t>
          </a:r>
          <a:r>
            <a:rPr kumimoji="1" lang="ja-JP" altLang="en-US" sz="1100">
              <a:solidFill>
                <a:sysClr val="windowText" lastClr="000000"/>
              </a:solidFill>
              <a:effectLst/>
              <a:latin typeface="+mn-lt"/>
              <a:ea typeface="+mn-ea"/>
              <a:cs typeface="+mn-cs"/>
            </a:rPr>
            <a:t>７．３</a:t>
          </a:r>
          <a:r>
            <a:rPr kumimoji="1" lang="ja-JP" altLang="ja-JP" sz="1100">
              <a:solidFill>
                <a:sysClr val="windowText" lastClr="000000"/>
              </a:solidFill>
              <a:effectLst/>
              <a:latin typeface="+mn-lt"/>
              <a:ea typeface="+mn-ea"/>
              <a:cs typeface="+mn-cs"/>
            </a:rPr>
            <a:t>ポイント高くなっている。</a:t>
          </a:r>
          <a:endParaRPr kumimoji="1" lang="en-US" altLang="ja-JP" sz="1100">
            <a:solidFill>
              <a:sysClr val="windowText" lastClr="000000"/>
            </a:solidFill>
            <a:effectLst/>
            <a:latin typeface="+mn-lt"/>
            <a:ea typeface="+mn-ea"/>
            <a:cs typeface="+mn-cs"/>
          </a:endParaRPr>
        </a:p>
        <a:p>
          <a:r>
            <a:rPr lang="ja-JP" altLang="en-US" sz="1100">
              <a:solidFill>
                <a:sysClr val="windowText" lastClr="000000"/>
              </a:solidFill>
              <a:effectLst/>
            </a:rPr>
            <a:t>主な要因としては，一部事務組合への負担金等が増加している補助費や特別会計への繰出金が増加しているその他などによるものである。　</a:t>
          </a:r>
          <a:endParaRPr lang="ja-JP" altLang="ja-JP" sz="1100">
            <a:solidFill>
              <a:sysClr val="windowText" lastClr="000000"/>
            </a:solidFill>
            <a:effectLst/>
          </a:endParaRPr>
        </a:p>
        <a:p>
          <a:r>
            <a:rPr kumimoji="1" lang="ja-JP" altLang="ja-JP" sz="1100" b="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これ以上悪化させないためにも公債費以外の全体的な歳出抑制に努めなければならない。</a:t>
          </a:r>
          <a:endParaRPr lang="ja-JP" altLang="ja-JP" sz="11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78</xdr:row>
      <xdr:rowOff>163576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4589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78</xdr:row>
      <xdr:rowOff>85852</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16177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37846</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37846</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157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a:extLst>
            <a:ext uri="{FF2B5EF4-FFF2-40B4-BE49-F238E27FC236}">
              <a16:creationId xmlns:a16="http://schemas.microsoft.com/office/drawing/2014/main" xmlns="" id="{00000000-0008-0000-0400-0000B9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a:extLst>
            <a:ext uri="{FF2B5EF4-FFF2-40B4-BE49-F238E27FC236}">
              <a16:creationId xmlns:a16="http://schemas.microsoft.com/office/drawing/2014/main" xmlns="" id="{00000000-0008-0000-0400-0000BB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4" name="円/楕円 453">
          <a:extLst>
            <a:ext uri="{FF2B5EF4-FFF2-40B4-BE49-F238E27FC236}">
              <a16:creationId xmlns:a16="http://schemas.microsoft.com/office/drawing/2014/main" xmlns="" id="{00000000-0008-0000-0400-0000C6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6" name="円/楕円 455">
          <a:extLst>
            <a:ext uri="{FF2B5EF4-FFF2-40B4-BE49-F238E27FC236}">
              <a16:creationId xmlns:a16="http://schemas.microsoft.com/office/drawing/2014/main" xmlns="" id="{00000000-0008-0000-0400-0000C8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73423</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8" name="円/楕円 457">
          <a:extLst>
            <a:ext uri="{FF2B5EF4-FFF2-40B4-BE49-F238E27FC236}">
              <a16:creationId xmlns:a16="http://schemas.microsoft.com/office/drawing/2014/main" xmlns="" id="{00000000-0008-0000-0400-0000CA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茨城県つくばみらい市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28473</xdr:rowOff>
    </xdr:from>
    <xdr:to>
      <xdr:col>4</xdr:col>
      <xdr:colOff>1117600</xdr:colOff>
      <xdr:row>16</xdr:row>
      <xdr:rowOff>42475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819298"/>
          <a:ext cx="647700" cy="1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28473</xdr:rowOff>
    </xdr:from>
    <xdr:to>
      <xdr:col>4</xdr:col>
      <xdr:colOff>469900</xdr:colOff>
      <xdr:row>16</xdr:row>
      <xdr:rowOff>71336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819298"/>
          <a:ext cx="6985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71336</xdr:rowOff>
    </xdr:from>
    <xdr:to>
      <xdr:col>3</xdr:col>
      <xdr:colOff>904875</xdr:colOff>
      <xdr:row>16</xdr:row>
      <xdr:rowOff>120161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862161"/>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109817</xdr:rowOff>
    </xdr:from>
    <xdr:to>
      <xdr:col>3</xdr:col>
      <xdr:colOff>206375</xdr:colOff>
      <xdr:row>16</xdr:row>
      <xdr:rowOff>120161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900642"/>
          <a:ext cx="698500" cy="1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163125</xdr:rowOff>
    </xdr:from>
    <xdr:to>
      <xdr:col>5</xdr:col>
      <xdr:colOff>34925</xdr:colOff>
      <xdr:row>16</xdr:row>
      <xdr:rowOff>93275</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78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135202</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77,937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149123</xdr:rowOff>
    </xdr:from>
    <xdr:to>
      <xdr:col>4</xdr:col>
      <xdr:colOff>520700</xdr:colOff>
      <xdr:row>16</xdr:row>
      <xdr:rowOff>79273</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7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64050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85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20536</xdr:rowOff>
    </xdr:from>
    <xdr:to>
      <xdr:col>3</xdr:col>
      <xdr:colOff>955675</xdr:colOff>
      <xdr:row>16</xdr:row>
      <xdr:rowOff>122136</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81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106913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8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69361</xdr:rowOff>
    </xdr:from>
    <xdr:to>
      <xdr:col>3</xdr:col>
      <xdr:colOff>257175</xdr:colOff>
      <xdr:row>16</xdr:row>
      <xdr:rowOff>170961</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860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155738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9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59017</xdr:rowOff>
    </xdr:from>
    <xdr:to>
      <xdr:col>2</xdr:col>
      <xdr:colOff>692150</xdr:colOff>
      <xdr:row>16</xdr:row>
      <xdr:rowOff>160617</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8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145394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9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170617</xdr:rowOff>
    </xdr:from>
    <xdr:to>
      <xdr:col>4</xdr:col>
      <xdr:colOff>1117600</xdr:colOff>
      <xdr:row>37</xdr:row>
      <xdr:rowOff>9203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7123867"/>
          <a:ext cx="6477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170617</xdr:rowOff>
    </xdr:from>
    <xdr:to>
      <xdr:col>4</xdr:col>
      <xdr:colOff>469900</xdr:colOff>
      <xdr:row>37</xdr:row>
      <xdr:rowOff>19764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123867"/>
          <a:ext cx="698500" cy="2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120485</xdr:rowOff>
    </xdr:from>
    <xdr:to>
      <xdr:col>3</xdr:col>
      <xdr:colOff>904875</xdr:colOff>
      <xdr:row>37</xdr:row>
      <xdr:rowOff>19764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073735"/>
          <a:ext cx="698500" cy="7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337358</xdr:rowOff>
    </xdr:from>
    <xdr:to>
      <xdr:col>3</xdr:col>
      <xdr:colOff>206375</xdr:colOff>
      <xdr:row>36</xdr:row>
      <xdr:rowOff>120485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947708"/>
          <a:ext cx="698500" cy="12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129853</xdr:rowOff>
    </xdr:from>
    <xdr:to>
      <xdr:col>5</xdr:col>
      <xdr:colOff>34925</xdr:colOff>
      <xdr:row>37</xdr:row>
      <xdr:rowOff>60003</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708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101930</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119817</xdr:rowOff>
    </xdr:from>
    <xdr:to>
      <xdr:col>4</xdr:col>
      <xdr:colOff>520700</xdr:colOff>
      <xdr:row>37</xdr:row>
      <xdr:rowOff>49967</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707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34744</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159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140414</xdr:rowOff>
    </xdr:from>
    <xdr:to>
      <xdr:col>3</xdr:col>
      <xdr:colOff>955675</xdr:colOff>
      <xdr:row>37</xdr:row>
      <xdr:rowOff>70564</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55341</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69685</xdr:rowOff>
    </xdr:from>
    <xdr:to>
      <xdr:col>3</xdr:col>
      <xdr:colOff>257175</xdr:colOff>
      <xdr:row>36</xdr:row>
      <xdr:rowOff>171285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702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156062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0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286558</xdr:rowOff>
    </xdr:from>
    <xdr:to>
      <xdr:col>2</xdr:col>
      <xdr:colOff>692150</xdr:colOff>
      <xdr:row>36</xdr:row>
      <xdr:rowOff>45258</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89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30035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98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50,971
50,464
79.16
21,672,015
20,580,444
671,668
11,665,065
23,316,930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105044</xdr:rowOff>
    </xdr:from>
    <xdr:to>
      <xdr:col>6</xdr:col>
      <xdr:colOff>511175</xdr:colOff>
      <xdr:row>36</xdr:row>
      <xdr:rowOff>116177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277244"/>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a:extLst>
            <a:ext uri="{FF2B5EF4-FFF2-40B4-BE49-F238E27FC236}">
              <a16:creationId xmlns:a16="http://schemas.microsoft.com/office/drawing/2014/main" xmlns="" id="{00000000-0008-0000-0600-00003D000000}"/>
            </a:ext>
          </a:extLst>
        </xdr:cNvPr>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111742</xdr:rowOff>
    </xdr:from>
    <xdr:to>
      <xdr:col>5</xdr:col>
      <xdr:colOff>358775</xdr:colOff>
      <xdr:row>36</xdr:row>
      <xdr:rowOff>116177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628394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92448</xdr:rowOff>
    </xdr:from>
    <xdr:to>
      <xdr:col>4</xdr:col>
      <xdr:colOff>155575</xdr:colOff>
      <xdr:row>36</xdr:row>
      <xdr:rowOff>111742</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264648"/>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a:extLst>
            <a:ext uri="{FF2B5EF4-FFF2-40B4-BE49-F238E27FC236}">
              <a16:creationId xmlns:a16="http://schemas.microsoft.com/office/drawing/2014/main" xmlns="" id="{00000000-0008-0000-0600-000042000000}"/>
            </a:ext>
          </a:extLst>
        </xdr:cNvPr>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29538</xdr:rowOff>
    </xdr:from>
    <xdr:to>
      <xdr:col>2</xdr:col>
      <xdr:colOff>638175</xdr:colOff>
      <xdr:row>36</xdr:row>
      <xdr:rowOff>92448</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201738"/>
          <a:ext cx="889000" cy="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a:extLst>
            <a:ext uri="{FF2B5EF4-FFF2-40B4-BE49-F238E27FC236}">
              <a16:creationId xmlns:a16="http://schemas.microsoft.com/office/drawing/2014/main" xmlns="" id="{00000000-0008-0000-0600-000045000000}"/>
            </a:ext>
          </a:extLst>
        </xdr:cNvPr>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54244</xdr:rowOff>
    </xdr:from>
    <xdr:to>
      <xdr:col>6</xdr:col>
      <xdr:colOff>561975</xdr:colOff>
      <xdr:row>36</xdr:row>
      <xdr:rowOff>155844</xdr:rowOff>
    </xdr:to>
    <xdr:sp macro="" textlink="">
      <xdr:nvSpPr>
        <xdr:cNvPr id="78" name="円/楕円 77">
          <a:extLst>
            <a:ext uri="{FF2B5EF4-FFF2-40B4-BE49-F238E27FC236}">
              <a16:creationId xmlns:a16="http://schemas.microsoft.com/office/drawing/2014/main" xmlns="" id="{00000000-0008-0000-0600-00004E000000}"/>
            </a:ext>
          </a:extLst>
        </xdr:cNvPr>
        <xdr:cNvSpPr/>
      </xdr:nvSpPr>
      <xdr:spPr>
        <a:xfrm>
          <a:off x="4584700" y="62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32671</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2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65377</xdr:rowOff>
    </xdr:from>
    <xdr:to>
      <xdr:col>5</xdr:col>
      <xdr:colOff>409575</xdr:colOff>
      <xdr:row>36</xdr:row>
      <xdr:rowOff>166977</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3746500" y="62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158104</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3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60942</xdr:rowOff>
    </xdr:from>
    <xdr:to>
      <xdr:col>4</xdr:col>
      <xdr:colOff>206375</xdr:colOff>
      <xdr:row>36</xdr:row>
      <xdr:rowOff>162542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2857500" y="62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153669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3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41648</xdr:rowOff>
    </xdr:from>
    <xdr:to>
      <xdr:col>3</xdr:col>
      <xdr:colOff>3175</xdr:colOff>
      <xdr:row>36</xdr:row>
      <xdr:rowOff>143248</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1968500" y="62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134375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3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150188</xdr:rowOff>
    </xdr:from>
    <xdr:to>
      <xdr:col>1</xdr:col>
      <xdr:colOff>485775</xdr:colOff>
      <xdr:row>36</xdr:row>
      <xdr:rowOff>80338</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079500" y="615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71465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2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121454</xdr:rowOff>
    </xdr:from>
    <xdr:to>
      <xdr:col>6</xdr:col>
      <xdr:colOff>511175</xdr:colOff>
      <xdr:row>57</xdr:row>
      <xdr:rowOff>131215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894104"/>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131215</xdr:rowOff>
    </xdr:from>
    <xdr:to>
      <xdr:col>5</xdr:col>
      <xdr:colOff>358775</xdr:colOff>
      <xdr:row>58</xdr:row>
      <xdr:rowOff>12240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903865"/>
          <a:ext cx="889000" cy="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12240</xdr:rowOff>
    </xdr:from>
    <xdr:to>
      <xdr:col>4</xdr:col>
      <xdr:colOff>155575</xdr:colOff>
      <xdr:row>58</xdr:row>
      <xdr:rowOff>43821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956340"/>
          <a:ext cx="889000" cy="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43821</xdr:rowOff>
    </xdr:from>
    <xdr:to>
      <xdr:col>2</xdr:col>
      <xdr:colOff>638175</xdr:colOff>
      <xdr:row>58</xdr:row>
      <xdr:rowOff>55670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987921"/>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70654</xdr:rowOff>
    </xdr:from>
    <xdr:to>
      <xdr:col>6</xdr:col>
      <xdr:colOff>561975</xdr:colOff>
      <xdr:row>58</xdr:row>
      <xdr:rowOff>804</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8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30031</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80415</xdr:rowOff>
    </xdr:from>
    <xdr:to>
      <xdr:col>5</xdr:col>
      <xdr:colOff>409575</xdr:colOff>
      <xdr:row>58</xdr:row>
      <xdr:rowOff>10565</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8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1692</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9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132890</xdr:rowOff>
    </xdr:from>
    <xdr:to>
      <xdr:col>4</xdr:col>
      <xdr:colOff>206375</xdr:colOff>
      <xdr:row>58</xdr:row>
      <xdr:rowOff>63040</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9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54167</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164471</xdr:rowOff>
    </xdr:from>
    <xdr:to>
      <xdr:col>3</xdr:col>
      <xdr:colOff>3175</xdr:colOff>
      <xdr:row>58</xdr:row>
      <xdr:rowOff>94621</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85748</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100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4870</xdr:rowOff>
    </xdr:from>
    <xdr:to>
      <xdr:col>1</xdr:col>
      <xdr:colOff>485775</xdr:colOff>
      <xdr:row>58</xdr:row>
      <xdr:rowOff>106470</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97597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100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80721</xdr:rowOff>
    </xdr:from>
    <xdr:to>
      <xdr:col>6</xdr:col>
      <xdr:colOff>511175</xdr:colOff>
      <xdr:row>78</xdr:row>
      <xdr:rowOff>105372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53821"/>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144348</xdr:rowOff>
    </xdr:from>
    <xdr:to>
      <xdr:col>5</xdr:col>
      <xdr:colOff>358775</xdr:colOff>
      <xdr:row>78</xdr:row>
      <xdr:rowOff>80721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345998"/>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144348</xdr:rowOff>
    </xdr:from>
    <xdr:to>
      <xdr:col>4</xdr:col>
      <xdr:colOff>155575</xdr:colOff>
      <xdr:row>78</xdr:row>
      <xdr:rowOff>85903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345998"/>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85903</xdr:rowOff>
    </xdr:from>
    <xdr:to>
      <xdr:col>2</xdr:col>
      <xdr:colOff>638175</xdr:colOff>
      <xdr:row>78</xdr:row>
      <xdr:rowOff>152882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459003"/>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54572</xdr:rowOff>
    </xdr:from>
    <xdr:to>
      <xdr:col>6</xdr:col>
      <xdr:colOff>561975</xdr:colOff>
      <xdr:row>78</xdr:row>
      <xdr:rowOff>156172</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140949</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29921</xdr:rowOff>
    </xdr:from>
    <xdr:to>
      <xdr:col>5</xdr:col>
      <xdr:colOff>409575</xdr:colOff>
      <xdr:row>78</xdr:row>
      <xdr:rowOff>131521</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122648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7" y="13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93548</xdr:rowOff>
    </xdr:from>
    <xdr:to>
      <xdr:col>4</xdr:col>
      <xdr:colOff>206375</xdr:colOff>
      <xdr:row>78</xdr:row>
      <xdr:rowOff>23698</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14825</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7" y="133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35103</xdr:rowOff>
    </xdr:from>
    <xdr:to>
      <xdr:col>3</xdr:col>
      <xdr:colOff>3175</xdr:colOff>
      <xdr:row>78</xdr:row>
      <xdr:rowOff>136703</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127830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7" y="135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102082</xdr:rowOff>
    </xdr:from>
    <xdr:to>
      <xdr:col>1</xdr:col>
      <xdr:colOff>485775</xdr:colOff>
      <xdr:row>79</xdr:row>
      <xdr:rowOff>32232</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23359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7" y="135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138137</xdr:rowOff>
    </xdr:from>
    <xdr:to>
      <xdr:col>6</xdr:col>
      <xdr:colOff>511175</xdr:colOff>
      <xdr:row>98</xdr:row>
      <xdr:rowOff>38945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68787"/>
          <a:ext cx="838200" cy="7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38945</xdr:rowOff>
    </xdr:from>
    <xdr:to>
      <xdr:col>5</xdr:col>
      <xdr:colOff>358775</xdr:colOff>
      <xdr:row>98</xdr:row>
      <xdr:rowOff>58052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841045"/>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58052</xdr:rowOff>
    </xdr:from>
    <xdr:to>
      <xdr:col>4</xdr:col>
      <xdr:colOff>155575</xdr:colOff>
      <xdr:row>98</xdr:row>
      <xdr:rowOff>133032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60152"/>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133032</xdr:rowOff>
    </xdr:from>
    <xdr:to>
      <xdr:col>2</xdr:col>
      <xdr:colOff>638175</xdr:colOff>
      <xdr:row>98</xdr:row>
      <xdr:rowOff>145681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935132"/>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87337</xdr:rowOff>
    </xdr:from>
    <xdr:to>
      <xdr:col>6</xdr:col>
      <xdr:colOff>561975</xdr:colOff>
      <xdr:row>98</xdr:row>
      <xdr:rowOff>17487</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7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2264</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159595</xdr:rowOff>
    </xdr:from>
    <xdr:to>
      <xdr:col>5</xdr:col>
      <xdr:colOff>409575</xdr:colOff>
      <xdr:row>98</xdr:row>
      <xdr:rowOff>89745</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7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80872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7252</xdr:rowOff>
    </xdr:from>
    <xdr:to>
      <xdr:col>4</xdr:col>
      <xdr:colOff>206375</xdr:colOff>
      <xdr:row>98</xdr:row>
      <xdr:rowOff>108852</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99979</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82232</xdr:rowOff>
    </xdr:from>
    <xdr:to>
      <xdr:col>3</xdr:col>
      <xdr:colOff>3175</xdr:colOff>
      <xdr:row>99</xdr:row>
      <xdr:rowOff>12382</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8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3509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9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94881</xdr:rowOff>
    </xdr:from>
    <xdr:to>
      <xdr:col>1</xdr:col>
      <xdr:colOff>485775</xdr:colOff>
      <xdr:row>99</xdr:row>
      <xdr:rowOff>25031</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8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16158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144098</xdr:rowOff>
    </xdr:from>
    <xdr:to>
      <xdr:col>15</xdr:col>
      <xdr:colOff>180975</xdr:colOff>
      <xdr:row>36</xdr:row>
      <xdr:rowOff>161232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16298"/>
          <a:ext cx="8382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78751</xdr:rowOff>
    </xdr:from>
    <xdr:to>
      <xdr:col>14</xdr:col>
      <xdr:colOff>28575</xdr:colOff>
      <xdr:row>36</xdr:row>
      <xdr:rowOff>161232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250951"/>
          <a:ext cx="889000" cy="8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78751</xdr:rowOff>
    </xdr:from>
    <xdr:to>
      <xdr:col>12</xdr:col>
      <xdr:colOff>511175</xdr:colOff>
      <xdr:row>37</xdr:row>
      <xdr:rowOff>3073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250951"/>
          <a:ext cx="889000" cy="9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23103</xdr:rowOff>
    </xdr:from>
    <xdr:to>
      <xdr:col>11</xdr:col>
      <xdr:colOff>307975</xdr:colOff>
      <xdr:row>37</xdr:row>
      <xdr:rowOff>3073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195303"/>
          <a:ext cx="889000" cy="1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93298</xdr:rowOff>
    </xdr:from>
    <xdr:to>
      <xdr:col>15</xdr:col>
      <xdr:colOff>231775</xdr:colOff>
      <xdr:row>37</xdr:row>
      <xdr:rowOff>23448</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10426700" y="62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71725</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4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110432</xdr:rowOff>
    </xdr:from>
    <xdr:to>
      <xdr:col>14</xdr:col>
      <xdr:colOff>79375</xdr:colOff>
      <xdr:row>37</xdr:row>
      <xdr:rowOff>40582</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9588500" y="62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31709</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3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27951</xdr:rowOff>
    </xdr:from>
    <xdr:to>
      <xdr:col>12</xdr:col>
      <xdr:colOff>561975</xdr:colOff>
      <xdr:row>36</xdr:row>
      <xdr:rowOff>129551</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8699500" y="62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120678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2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123723</xdr:rowOff>
    </xdr:from>
    <xdr:to>
      <xdr:col>11</xdr:col>
      <xdr:colOff>358775</xdr:colOff>
      <xdr:row>37</xdr:row>
      <xdr:rowOff>53873</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7810500" y="62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45000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3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143753</xdr:rowOff>
    </xdr:from>
    <xdr:to>
      <xdr:col>10</xdr:col>
      <xdr:colOff>155575</xdr:colOff>
      <xdr:row>36</xdr:row>
      <xdr:rowOff>73903</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6921500" y="61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65030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2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112650</xdr:rowOff>
    </xdr:from>
    <xdr:to>
      <xdr:col>15</xdr:col>
      <xdr:colOff>180975</xdr:colOff>
      <xdr:row>58</xdr:row>
      <xdr:rowOff>122240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10056750"/>
          <a:ext cx="8382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46830</xdr:rowOff>
    </xdr:from>
    <xdr:to>
      <xdr:col>14</xdr:col>
      <xdr:colOff>28575</xdr:colOff>
      <xdr:row>58</xdr:row>
      <xdr:rowOff>112650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990930"/>
          <a:ext cx="889000" cy="6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46830</xdr:rowOff>
    </xdr:from>
    <xdr:to>
      <xdr:col>12</xdr:col>
      <xdr:colOff>511175</xdr:colOff>
      <xdr:row>58</xdr:row>
      <xdr:rowOff>134900</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990930"/>
          <a:ext cx="889000" cy="8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134900</xdr:rowOff>
    </xdr:from>
    <xdr:to>
      <xdr:col>11</xdr:col>
      <xdr:colOff>307975</xdr:colOff>
      <xdr:row>58</xdr:row>
      <xdr:rowOff>137848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10079000"/>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71440</xdr:rowOff>
    </xdr:from>
    <xdr:to>
      <xdr:col>15</xdr:col>
      <xdr:colOff>231775</xdr:colOff>
      <xdr:row>59</xdr:row>
      <xdr:rowOff>1590</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10426700" y="100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94317</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61850</xdr:rowOff>
    </xdr:from>
    <xdr:to>
      <xdr:col>14</xdr:col>
      <xdr:colOff>79375</xdr:colOff>
      <xdr:row>58</xdr:row>
      <xdr:rowOff>163450</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9588500" y="100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8527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97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167480</xdr:rowOff>
    </xdr:from>
    <xdr:to>
      <xdr:col>12</xdr:col>
      <xdr:colOff>561975</xdr:colOff>
      <xdr:row>58</xdr:row>
      <xdr:rowOff>97630</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8699500" y="99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114157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4" y="971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84100</xdr:rowOff>
    </xdr:from>
    <xdr:to>
      <xdr:col>11</xdr:col>
      <xdr:colOff>358775</xdr:colOff>
      <xdr:row>59</xdr:row>
      <xdr:rowOff>14250</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7810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5377</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1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87048</xdr:rowOff>
    </xdr:from>
    <xdr:to>
      <xdr:col>10</xdr:col>
      <xdr:colOff>155575</xdr:colOff>
      <xdr:row>59</xdr:row>
      <xdr:rowOff>17198</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6921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33725</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98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150411</xdr:rowOff>
    </xdr:from>
    <xdr:to>
      <xdr:col>15</xdr:col>
      <xdr:colOff>180975</xdr:colOff>
      <xdr:row>79</xdr:row>
      <xdr:rowOff>9982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23511"/>
          <a:ext cx="8382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80956</xdr:rowOff>
    </xdr:from>
    <xdr:to>
      <xdr:col>14</xdr:col>
      <xdr:colOff>28575</xdr:colOff>
      <xdr:row>78</xdr:row>
      <xdr:rowOff>150411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54056"/>
          <a:ext cx="889000" cy="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130632</xdr:rowOff>
    </xdr:from>
    <xdr:to>
      <xdr:col>15</xdr:col>
      <xdr:colOff>231775</xdr:colOff>
      <xdr:row>79</xdr:row>
      <xdr:rowOff>60782</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10426700" y="135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90009</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2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99611</xdr:rowOff>
    </xdr:from>
    <xdr:to>
      <xdr:col>14</xdr:col>
      <xdr:colOff>79375</xdr:colOff>
      <xdr:row>79</xdr:row>
      <xdr:rowOff>29761</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9588500" y="134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46288</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2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30156</xdr:rowOff>
    </xdr:from>
    <xdr:to>
      <xdr:col>12</xdr:col>
      <xdr:colOff>561975</xdr:colOff>
      <xdr:row>78</xdr:row>
      <xdr:rowOff>131756</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8699500" y="134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148283</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4" y="1317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86779</xdr:rowOff>
    </xdr:from>
    <xdr:to>
      <xdr:col>15</xdr:col>
      <xdr:colOff>180975</xdr:colOff>
      <xdr:row>99</xdr:row>
      <xdr:rowOff>33020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888879"/>
          <a:ext cx="8382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53036</xdr:rowOff>
    </xdr:from>
    <xdr:to>
      <xdr:col>14</xdr:col>
      <xdr:colOff>28575</xdr:colOff>
      <xdr:row>99</xdr:row>
      <xdr:rowOff>33020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8750300" y="16855136"/>
          <a:ext cx="889000" cy="1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a:extLst>
            <a:ext uri="{FF2B5EF4-FFF2-40B4-BE49-F238E27FC236}">
              <a16:creationId xmlns:a16="http://schemas.microsoft.com/office/drawing/2014/main" xmlns="" id="{00000000-0008-0000-0600-0000CB010000}"/>
            </a:ext>
          </a:extLst>
        </xdr:cNvPr>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a:extLst>
            <a:ext uri="{FF2B5EF4-FFF2-40B4-BE49-F238E27FC236}">
              <a16:creationId xmlns:a16="http://schemas.microsoft.com/office/drawing/2014/main" xmlns="" id="{00000000-0008-0000-0600-0000CD010000}"/>
            </a:ext>
          </a:extLst>
        </xdr:cNvPr>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35979</xdr:rowOff>
    </xdr:from>
    <xdr:to>
      <xdr:col>15</xdr:col>
      <xdr:colOff>231775</xdr:colOff>
      <xdr:row>98</xdr:row>
      <xdr:rowOff>137579</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104267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122356</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7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153670</xdr:rowOff>
    </xdr:from>
    <xdr:to>
      <xdr:col>14</xdr:col>
      <xdr:colOff>79375</xdr:colOff>
      <xdr:row>99</xdr:row>
      <xdr:rowOff>83820</xdr:rowOff>
    </xdr:to>
    <xdr:sp macro="" textlink="">
      <xdr:nvSpPr>
        <xdr:cNvPr id="470" name="円/楕円 469">
          <a:extLst>
            <a:ext uri="{FF2B5EF4-FFF2-40B4-BE49-F238E27FC236}">
              <a16:creationId xmlns:a16="http://schemas.microsoft.com/office/drawing/2014/main" xmlns="" id="{00000000-0008-0000-0600-0000D6010000}"/>
            </a:ext>
          </a:extLst>
        </xdr:cNvPr>
        <xdr:cNvSpPr/>
      </xdr:nvSpPr>
      <xdr:spPr>
        <a:xfrm>
          <a:off x="9588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74947</xdr:rowOff>
    </xdr:from>
    <xdr:ext cx="378565"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50017" y="1704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2236</xdr:rowOff>
    </xdr:from>
    <xdr:to>
      <xdr:col>12</xdr:col>
      <xdr:colOff>561975</xdr:colOff>
      <xdr:row>98</xdr:row>
      <xdr:rowOff>103836</xdr:rowOff>
    </xdr:to>
    <xdr:sp macro="" textlink="">
      <xdr:nvSpPr>
        <xdr:cNvPr id="472" name="円/楕円 471">
          <a:extLst>
            <a:ext uri="{FF2B5EF4-FFF2-40B4-BE49-F238E27FC236}">
              <a16:creationId xmlns:a16="http://schemas.microsoft.com/office/drawing/2014/main" xmlns="" id="{00000000-0008-0000-0600-0000D8010000}"/>
            </a:ext>
          </a:extLst>
        </xdr:cNvPr>
        <xdr:cNvSpPr/>
      </xdr:nvSpPr>
      <xdr:spPr>
        <a:xfrm>
          <a:off x="8699500" y="168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94963</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8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a:extLst>
            <a:ext uri="{FF2B5EF4-FFF2-40B4-BE49-F238E27FC236}">
              <a16:creationId xmlns:a16="http://schemas.microsoft.com/office/drawing/2014/main" xmlns="" id="{00000000-0008-0000-0600-0000F2010000}"/>
            </a:ext>
          </a:extLst>
        </xdr:cNvPr>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a:extLst>
            <a:ext uri="{FF2B5EF4-FFF2-40B4-BE49-F238E27FC236}">
              <a16:creationId xmlns:a16="http://schemas.microsoft.com/office/drawing/2014/main" xmlns="" id="{00000000-0008-0000-0600-0000F4010000}"/>
            </a:ext>
          </a:extLst>
        </xdr:cNvPr>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43483</xdr:rowOff>
    </xdr:from>
    <xdr:to>
      <xdr:col>23</xdr:col>
      <xdr:colOff>517525</xdr:colOff>
      <xdr:row>39</xdr:row>
      <xdr:rowOff>44450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5481300" y="6730033"/>
          <a:ext cx="8382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a:extLst>
            <a:ext uri="{FF2B5EF4-FFF2-40B4-BE49-F238E27FC236}">
              <a16:creationId xmlns:a16="http://schemas.microsoft.com/office/drawing/2014/main" xmlns="" id="{00000000-0008-0000-0600-0000F7010000}"/>
            </a:ext>
          </a:extLst>
        </xdr:cNvPr>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43265</xdr:rowOff>
    </xdr:from>
    <xdr:to>
      <xdr:col>22</xdr:col>
      <xdr:colOff>365125</xdr:colOff>
      <xdr:row>39</xdr:row>
      <xdr:rowOff>43483</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4592300" y="672981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42690</xdr:rowOff>
    </xdr:from>
    <xdr:to>
      <xdr:col>21</xdr:col>
      <xdr:colOff>161925</xdr:colOff>
      <xdr:row>39</xdr:row>
      <xdr:rowOff>43265</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3703300" y="6729240"/>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37599</xdr:rowOff>
    </xdr:from>
    <xdr:to>
      <xdr:col>19</xdr:col>
      <xdr:colOff>644525</xdr:colOff>
      <xdr:row>39</xdr:row>
      <xdr:rowOff>42690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814300" y="6724149"/>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a:extLst>
            <a:ext uri="{FF2B5EF4-FFF2-40B4-BE49-F238E27FC236}">
              <a16:creationId xmlns:a16="http://schemas.microsoft.com/office/drawing/2014/main" xmlns="" id="{00000000-0008-0000-0600-000002020000}"/>
            </a:ext>
          </a:extLst>
        </xdr:cNvPr>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a:extLst>
            <a:ext uri="{FF2B5EF4-FFF2-40B4-BE49-F238E27FC236}">
              <a16:creationId xmlns:a16="http://schemas.microsoft.com/office/drawing/2014/main" xmlns="" id="{00000000-0008-0000-0600-00000A020000}"/>
            </a:ext>
          </a:extLst>
        </xdr:cNvPr>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164133</xdr:rowOff>
    </xdr:from>
    <xdr:to>
      <xdr:col>22</xdr:col>
      <xdr:colOff>415925</xdr:colOff>
      <xdr:row>39</xdr:row>
      <xdr:rowOff>94283</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5430500" y="66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85410</xdr:rowOff>
    </xdr:from>
    <xdr:ext cx="378565"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2017" y="677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163915</xdr:rowOff>
    </xdr:from>
    <xdr:to>
      <xdr:col>21</xdr:col>
      <xdr:colOff>212725</xdr:colOff>
      <xdr:row>39</xdr:row>
      <xdr:rowOff>94065</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4541500" y="66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85192</xdr:rowOff>
    </xdr:from>
    <xdr:ext cx="378565"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3017" y="6771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163340</xdr:rowOff>
    </xdr:from>
    <xdr:to>
      <xdr:col>20</xdr:col>
      <xdr:colOff>9525</xdr:colOff>
      <xdr:row>39</xdr:row>
      <xdr:rowOff>93490</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3652500" y="66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84617</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4017" y="677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158249</xdr:rowOff>
    </xdr:from>
    <xdr:to>
      <xdr:col>18</xdr:col>
      <xdr:colOff>492125</xdr:colOff>
      <xdr:row>39</xdr:row>
      <xdr:rowOff>88399</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2763500" y="66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79526</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7" y="676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a:extLst>
            <a:ext uri="{FF2B5EF4-FFF2-40B4-BE49-F238E27FC236}">
              <a16:creationId xmlns:a16="http://schemas.microsoft.com/office/drawing/2014/main" xmlns="" id="{00000000-0008-0000-0600-000038020000}"/>
            </a:ext>
          </a:extLst>
        </xdr:cNvPr>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a:extLst>
            <a:ext uri="{FF2B5EF4-FFF2-40B4-BE49-F238E27FC236}">
              <a16:creationId xmlns:a16="http://schemas.microsoft.com/office/drawing/2014/main" xmlns="" id="{00000000-0008-0000-0600-00003B020000}"/>
            </a:ext>
          </a:extLst>
        </xdr:cNvPr>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a:extLst>
            <a:ext uri="{FF2B5EF4-FFF2-40B4-BE49-F238E27FC236}">
              <a16:creationId xmlns:a16="http://schemas.microsoft.com/office/drawing/2014/main" xmlns="" id="{00000000-0008-0000-0600-00003D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a:extLst>
            <a:ext uri="{FF2B5EF4-FFF2-40B4-BE49-F238E27FC236}">
              <a16:creationId xmlns:a16="http://schemas.microsoft.com/office/drawing/2014/main" xmlns="" id="{00000000-0008-0000-0600-00004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a:extLst>
            <a:ext uri="{FF2B5EF4-FFF2-40B4-BE49-F238E27FC236}">
              <a16:creationId xmlns:a16="http://schemas.microsoft.com/office/drawing/2014/main" xmlns="" id="{00000000-0008-0000-0600-00004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a:extLst>
            <a:ext uri="{FF2B5EF4-FFF2-40B4-BE49-F238E27FC236}">
              <a16:creationId xmlns:a16="http://schemas.microsoft.com/office/drawing/2014/main" xmlns="" id="{00000000-0008-0000-0600-00004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104191</xdr:rowOff>
    </xdr:from>
    <xdr:to>
      <xdr:col>23</xdr:col>
      <xdr:colOff>517525</xdr:colOff>
      <xdr:row>77</xdr:row>
      <xdr:rowOff>105584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3305841"/>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104191</xdr:rowOff>
    </xdr:from>
    <xdr:to>
      <xdr:col>22</xdr:col>
      <xdr:colOff>365125</xdr:colOff>
      <xdr:row>77</xdr:row>
      <xdr:rowOff>111942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305841"/>
          <a:ext cx="889000" cy="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a:extLst>
            <a:ext uri="{FF2B5EF4-FFF2-40B4-BE49-F238E27FC236}">
              <a16:creationId xmlns:a16="http://schemas.microsoft.com/office/drawing/2014/main" xmlns="" id="{00000000-0008-0000-0600-000070020000}"/>
            </a:ext>
          </a:extLst>
        </xdr:cNvPr>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111942</xdr:rowOff>
    </xdr:from>
    <xdr:to>
      <xdr:col>21</xdr:col>
      <xdr:colOff>161925</xdr:colOff>
      <xdr:row>77</xdr:row>
      <xdr:rowOff>121324</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313592"/>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a:extLst>
            <a:ext uri="{FF2B5EF4-FFF2-40B4-BE49-F238E27FC236}">
              <a16:creationId xmlns:a16="http://schemas.microsoft.com/office/drawing/2014/main" xmlns="" id="{00000000-0008-0000-0600-000073020000}"/>
            </a:ext>
          </a:extLst>
        </xdr:cNvPr>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121324</xdr:rowOff>
    </xdr:from>
    <xdr:to>
      <xdr:col>19</xdr:col>
      <xdr:colOff>644525</xdr:colOff>
      <xdr:row>77</xdr:row>
      <xdr:rowOff>135009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2814300" y="13322974"/>
          <a:ext cx="8890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a:extLst>
            <a:ext uri="{FF2B5EF4-FFF2-40B4-BE49-F238E27FC236}">
              <a16:creationId xmlns:a16="http://schemas.microsoft.com/office/drawing/2014/main" xmlns="" id="{00000000-0008-0000-0600-000076020000}"/>
            </a:ext>
          </a:extLst>
        </xdr:cNvPr>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a:extLst>
            <a:ext uri="{FF2B5EF4-FFF2-40B4-BE49-F238E27FC236}">
              <a16:creationId xmlns:a16="http://schemas.microsoft.com/office/drawing/2014/main" xmlns="" id="{00000000-0008-0000-0600-000078020000}"/>
            </a:ext>
          </a:extLst>
        </xdr:cNvPr>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54784</xdr:rowOff>
    </xdr:from>
    <xdr:to>
      <xdr:col>23</xdr:col>
      <xdr:colOff>568325</xdr:colOff>
      <xdr:row>77</xdr:row>
      <xdr:rowOff>156384</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6268700" y="132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33211</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53391</xdr:rowOff>
    </xdr:from>
    <xdr:to>
      <xdr:col>22</xdr:col>
      <xdr:colOff>415925</xdr:colOff>
      <xdr:row>77</xdr:row>
      <xdr:rowOff>154991</xdr:rowOff>
    </xdr:to>
    <xdr:sp macro="" textlink="">
      <xdr:nvSpPr>
        <xdr:cNvPr id="641" name="円/楕円 640">
          <a:extLst>
            <a:ext uri="{FF2B5EF4-FFF2-40B4-BE49-F238E27FC236}">
              <a16:creationId xmlns:a16="http://schemas.microsoft.com/office/drawing/2014/main" xmlns="" id="{00000000-0008-0000-0600-000081020000}"/>
            </a:ext>
          </a:extLst>
        </xdr:cNvPr>
        <xdr:cNvSpPr/>
      </xdr:nvSpPr>
      <xdr:spPr>
        <a:xfrm>
          <a:off x="15430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146118</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61142</xdr:rowOff>
    </xdr:from>
    <xdr:to>
      <xdr:col>21</xdr:col>
      <xdr:colOff>212725</xdr:colOff>
      <xdr:row>77</xdr:row>
      <xdr:rowOff>162742</xdr:rowOff>
    </xdr:to>
    <xdr:sp macro="" textlink="">
      <xdr:nvSpPr>
        <xdr:cNvPr id="643" name="円/楕円 642">
          <a:extLst>
            <a:ext uri="{FF2B5EF4-FFF2-40B4-BE49-F238E27FC236}">
              <a16:creationId xmlns:a16="http://schemas.microsoft.com/office/drawing/2014/main" xmlns="" id="{00000000-0008-0000-0600-000083020000}"/>
            </a:ext>
          </a:extLst>
        </xdr:cNvPr>
        <xdr:cNvSpPr/>
      </xdr:nvSpPr>
      <xdr:spPr>
        <a:xfrm>
          <a:off x="14541500" y="13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153869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70524</xdr:rowOff>
    </xdr:from>
    <xdr:to>
      <xdr:col>20</xdr:col>
      <xdr:colOff>9525</xdr:colOff>
      <xdr:row>78</xdr:row>
      <xdr:rowOff>674</xdr:rowOff>
    </xdr:to>
    <xdr:sp macro="" textlink="">
      <xdr:nvSpPr>
        <xdr:cNvPr id="645" name="円/楕円 644">
          <a:extLst>
            <a:ext uri="{FF2B5EF4-FFF2-40B4-BE49-F238E27FC236}">
              <a16:creationId xmlns:a16="http://schemas.microsoft.com/office/drawing/2014/main" xmlns="" id="{00000000-0008-0000-0600-000085020000}"/>
            </a:ext>
          </a:extLst>
        </xdr:cNvPr>
        <xdr:cNvSpPr/>
      </xdr:nvSpPr>
      <xdr:spPr>
        <a:xfrm>
          <a:off x="13652500" y="132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163251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36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84209</xdr:rowOff>
    </xdr:from>
    <xdr:to>
      <xdr:col>18</xdr:col>
      <xdr:colOff>492125</xdr:colOff>
      <xdr:row>78</xdr:row>
      <xdr:rowOff>14359</xdr:rowOff>
    </xdr:to>
    <xdr:sp macro="" textlink="">
      <xdr:nvSpPr>
        <xdr:cNvPr id="647" name="円/楕円 646">
          <a:extLst>
            <a:ext uri="{FF2B5EF4-FFF2-40B4-BE49-F238E27FC236}">
              <a16:creationId xmlns:a16="http://schemas.microsoft.com/office/drawing/2014/main" xmlns="" id="{00000000-0008-0000-0600-000087020000}"/>
            </a:ext>
          </a:extLst>
        </xdr:cNvPr>
        <xdr:cNvSpPr/>
      </xdr:nvSpPr>
      <xdr:spPr>
        <a:xfrm>
          <a:off x="12763500" y="132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5486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115112</xdr:rowOff>
    </xdr:from>
    <xdr:to>
      <xdr:col>23</xdr:col>
      <xdr:colOff>517525</xdr:colOff>
      <xdr:row>98</xdr:row>
      <xdr:rowOff>117050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917212"/>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84727</xdr:rowOff>
    </xdr:from>
    <xdr:to>
      <xdr:col>22</xdr:col>
      <xdr:colOff>365125</xdr:colOff>
      <xdr:row>98</xdr:row>
      <xdr:rowOff>115112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4592300" y="16886827"/>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63128</xdr:rowOff>
    </xdr:from>
    <xdr:to>
      <xdr:col>21</xdr:col>
      <xdr:colOff>161925</xdr:colOff>
      <xdr:row>98</xdr:row>
      <xdr:rowOff>84727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865228"/>
          <a:ext cx="8890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a:extLst>
            <a:ext uri="{FF2B5EF4-FFF2-40B4-BE49-F238E27FC236}">
              <a16:creationId xmlns:a16="http://schemas.microsoft.com/office/drawing/2014/main" xmlns="" id="{00000000-0008-0000-0600-0000AA020000}"/>
            </a:ext>
          </a:extLst>
        </xdr:cNvPr>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164013</xdr:rowOff>
    </xdr:from>
    <xdr:to>
      <xdr:col>19</xdr:col>
      <xdr:colOff>644525</xdr:colOff>
      <xdr:row>98</xdr:row>
      <xdr:rowOff>63128</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794663"/>
          <a:ext cx="889000" cy="7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a:extLst>
            <a:ext uri="{FF2B5EF4-FFF2-40B4-BE49-F238E27FC236}">
              <a16:creationId xmlns:a16="http://schemas.microsoft.com/office/drawing/2014/main" xmlns="" id="{00000000-0008-0000-0600-0000AD020000}"/>
            </a:ext>
          </a:extLst>
        </xdr:cNvPr>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a:extLst>
            <a:ext uri="{FF2B5EF4-FFF2-40B4-BE49-F238E27FC236}">
              <a16:creationId xmlns:a16="http://schemas.microsoft.com/office/drawing/2014/main" xmlns="" id="{00000000-0008-0000-0600-0000AF020000}"/>
            </a:ext>
          </a:extLst>
        </xdr:cNvPr>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66250</xdr:rowOff>
    </xdr:from>
    <xdr:to>
      <xdr:col>23</xdr:col>
      <xdr:colOff>568325</xdr:colOff>
      <xdr:row>98</xdr:row>
      <xdr:rowOff>167850</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6268700" y="168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64312</xdr:rowOff>
    </xdr:from>
    <xdr:to>
      <xdr:col>22</xdr:col>
      <xdr:colOff>415925</xdr:colOff>
      <xdr:row>98</xdr:row>
      <xdr:rowOff>165912</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5430500" y="168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157039</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46427" y="1695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33927</xdr:rowOff>
    </xdr:from>
    <xdr:to>
      <xdr:col>21</xdr:col>
      <xdr:colOff>212725</xdr:colOff>
      <xdr:row>98</xdr:row>
      <xdr:rowOff>135527</xdr:rowOff>
    </xdr:to>
    <xdr:sp macro="" textlink="">
      <xdr:nvSpPr>
        <xdr:cNvPr id="698" name="円/楕円 697">
          <a:extLst>
            <a:ext uri="{FF2B5EF4-FFF2-40B4-BE49-F238E27FC236}">
              <a16:creationId xmlns:a16="http://schemas.microsoft.com/office/drawing/2014/main" xmlns="" id="{00000000-0008-0000-0600-0000BA020000}"/>
            </a:ext>
          </a:extLst>
        </xdr:cNvPr>
        <xdr:cNvSpPr/>
      </xdr:nvSpPr>
      <xdr:spPr>
        <a:xfrm>
          <a:off x="14541500" y="168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126654</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92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12328</xdr:rowOff>
    </xdr:from>
    <xdr:to>
      <xdr:col>20</xdr:col>
      <xdr:colOff>9525</xdr:colOff>
      <xdr:row>98</xdr:row>
      <xdr:rowOff>113928</xdr:rowOff>
    </xdr:to>
    <xdr:sp macro="" textlink="">
      <xdr:nvSpPr>
        <xdr:cNvPr id="700" name="円/楕円 699">
          <a:extLst>
            <a:ext uri="{FF2B5EF4-FFF2-40B4-BE49-F238E27FC236}">
              <a16:creationId xmlns:a16="http://schemas.microsoft.com/office/drawing/2014/main" xmlns="" id="{00000000-0008-0000-0600-0000BC020000}"/>
            </a:ext>
          </a:extLst>
        </xdr:cNvPr>
        <xdr:cNvSpPr/>
      </xdr:nvSpPr>
      <xdr:spPr>
        <a:xfrm>
          <a:off x="13652500" y="168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105055</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9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113213</xdr:rowOff>
    </xdr:from>
    <xdr:to>
      <xdr:col>18</xdr:col>
      <xdr:colOff>492125</xdr:colOff>
      <xdr:row>98</xdr:row>
      <xdr:rowOff>43363</xdr:rowOff>
    </xdr:to>
    <xdr:sp macro="" textlink="">
      <xdr:nvSpPr>
        <xdr:cNvPr id="702" name="円/楕円 701">
          <a:extLst>
            <a:ext uri="{FF2B5EF4-FFF2-40B4-BE49-F238E27FC236}">
              <a16:creationId xmlns:a16="http://schemas.microsoft.com/office/drawing/2014/main" xmlns="" id="{00000000-0008-0000-0600-0000BE020000}"/>
            </a:ext>
          </a:extLst>
        </xdr:cNvPr>
        <xdr:cNvSpPr/>
      </xdr:nvSpPr>
      <xdr:spPr>
        <a:xfrm>
          <a:off x="12763500" y="167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34490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8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129504</xdr:rowOff>
    </xdr:from>
    <xdr:to>
      <xdr:col>32</xdr:col>
      <xdr:colOff>187325</xdr:colOff>
      <xdr:row>38</xdr:row>
      <xdr:rowOff>132842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44604"/>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124841</xdr:rowOff>
    </xdr:from>
    <xdr:to>
      <xdr:col>31</xdr:col>
      <xdr:colOff>34925</xdr:colOff>
      <xdr:row>38</xdr:row>
      <xdr:rowOff>129504</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3994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121961</xdr:rowOff>
    </xdr:from>
    <xdr:to>
      <xdr:col>29</xdr:col>
      <xdr:colOff>517525</xdr:colOff>
      <xdr:row>38</xdr:row>
      <xdr:rowOff>124841</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3706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a:extLst>
            <a:ext uri="{FF2B5EF4-FFF2-40B4-BE49-F238E27FC236}">
              <a16:creationId xmlns:a16="http://schemas.microsoft.com/office/drawing/2014/main" xmlns="" id="{00000000-0008-0000-0600-0000E1020000}"/>
            </a:ext>
          </a:extLst>
        </xdr:cNvPr>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120269</xdr:rowOff>
    </xdr:from>
    <xdr:to>
      <xdr:col>28</xdr:col>
      <xdr:colOff>314325</xdr:colOff>
      <xdr:row>38</xdr:row>
      <xdr:rowOff>121961</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3536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a:extLst>
            <a:ext uri="{FF2B5EF4-FFF2-40B4-BE49-F238E27FC236}">
              <a16:creationId xmlns:a16="http://schemas.microsoft.com/office/drawing/2014/main" xmlns="" id="{00000000-0008-0000-0600-0000E4020000}"/>
            </a:ext>
          </a:extLst>
        </xdr:cNvPr>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a:extLst>
            <a:ext uri="{FF2B5EF4-FFF2-40B4-BE49-F238E27FC236}">
              <a16:creationId xmlns:a16="http://schemas.microsoft.com/office/drawing/2014/main" xmlns="" id="{00000000-0008-0000-0600-0000E6020000}"/>
            </a:ext>
          </a:extLst>
        </xdr:cNvPr>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82042</xdr:rowOff>
    </xdr:from>
    <xdr:to>
      <xdr:col>32</xdr:col>
      <xdr:colOff>238125</xdr:colOff>
      <xdr:row>39</xdr:row>
      <xdr:rowOff>12192</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168419</xdr:rowOff>
    </xdr:from>
    <xdr:ext cx="378565"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78704</xdr:rowOff>
    </xdr:from>
    <xdr:to>
      <xdr:col>31</xdr:col>
      <xdr:colOff>85725</xdr:colOff>
      <xdr:row>39</xdr:row>
      <xdr:rowOff>8854</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21272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171431</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4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74041</xdr:rowOff>
    </xdr:from>
    <xdr:to>
      <xdr:col>29</xdr:col>
      <xdr:colOff>568325</xdr:colOff>
      <xdr:row>39</xdr:row>
      <xdr:rowOff>4191</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20383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166768</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5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71161</xdr:rowOff>
    </xdr:from>
    <xdr:to>
      <xdr:col>28</xdr:col>
      <xdr:colOff>365125</xdr:colOff>
      <xdr:row>39</xdr:row>
      <xdr:rowOff>1311</xdr:rowOff>
    </xdr:to>
    <xdr:sp macro="" textlink="">
      <xdr:nvSpPr>
        <xdr:cNvPr id="755" name="円/楕円 754">
          <a:extLst>
            <a:ext uri="{FF2B5EF4-FFF2-40B4-BE49-F238E27FC236}">
              <a16:creationId xmlns:a16="http://schemas.microsoft.com/office/drawing/2014/main" xmlns="" id="{00000000-0008-0000-0600-0000F3020000}"/>
            </a:ext>
          </a:extLst>
        </xdr:cNvPr>
        <xdr:cNvSpPr/>
      </xdr:nvSpPr>
      <xdr:spPr>
        <a:xfrm>
          <a:off x="19494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163888</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6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69469</xdr:rowOff>
    </xdr:from>
    <xdr:to>
      <xdr:col>27</xdr:col>
      <xdr:colOff>161925</xdr:colOff>
      <xdr:row>38</xdr:row>
      <xdr:rowOff>171069</xdr:rowOff>
    </xdr:to>
    <xdr:sp macro="" textlink="">
      <xdr:nvSpPr>
        <xdr:cNvPr id="757" name="円/楕円 756">
          <a:extLst>
            <a:ext uri="{FF2B5EF4-FFF2-40B4-BE49-F238E27FC236}">
              <a16:creationId xmlns:a16="http://schemas.microsoft.com/office/drawing/2014/main" xmlns="" id="{00000000-0008-0000-0600-0000F5020000}"/>
            </a:ext>
          </a:extLst>
        </xdr:cNvPr>
        <xdr:cNvSpPr/>
      </xdr:nvSpPr>
      <xdr:spPr>
        <a:xfrm>
          <a:off x="18605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162196</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7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a:extLst>
            <a:ext uri="{FF2B5EF4-FFF2-40B4-BE49-F238E27FC236}">
              <a16:creationId xmlns:a16="http://schemas.microsoft.com/office/drawing/2014/main" xmlns=""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a:extLst>
            <a:ext uri="{FF2B5EF4-FFF2-40B4-BE49-F238E27FC236}">
              <a16:creationId xmlns:a16="http://schemas.microsoft.com/office/drawing/2014/main" xmlns="" id="{00000000-0008-0000-0600-000011030000}"/>
            </a:ext>
          </a:extLst>
        </xdr:cNvPr>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32220</xdr:rowOff>
    </xdr:from>
    <xdr:to>
      <xdr:col>32</xdr:col>
      <xdr:colOff>187325</xdr:colOff>
      <xdr:row>59</xdr:row>
      <xdr:rowOff>32372</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1323300" y="1014777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a:extLst>
            <a:ext uri="{FF2B5EF4-FFF2-40B4-BE49-F238E27FC236}">
              <a16:creationId xmlns:a16="http://schemas.microsoft.com/office/drawing/2014/main" xmlns="" id="{00000000-0008-0000-0600-000014030000}"/>
            </a:ext>
          </a:extLst>
        </xdr:cNvPr>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27877</xdr:rowOff>
    </xdr:from>
    <xdr:to>
      <xdr:col>31</xdr:col>
      <xdr:colOff>34925</xdr:colOff>
      <xdr:row>59</xdr:row>
      <xdr:rowOff>32220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0434300" y="1014342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27877</xdr:rowOff>
    </xdr:from>
    <xdr:to>
      <xdr:col>29</xdr:col>
      <xdr:colOff>517525</xdr:colOff>
      <xdr:row>59</xdr:row>
      <xdr:rowOff>29743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19545300" y="10143427"/>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a:extLst>
            <a:ext uri="{FF2B5EF4-FFF2-40B4-BE49-F238E27FC236}">
              <a16:creationId xmlns:a16="http://schemas.microsoft.com/office/drawing/2014/main" xmlns="" id="{00000000-0008-0000-0600-00001A030000}"/>
            </a:ext>
          </a:extLst>
        </xdr:cNvPr>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28410</xdr:rowOff>
    </xdr:from>
    <xdr:to>
      <xdr:col>28</xdr:col>
      <xdr:colOff>314325</xdr:colOff>
      <xdr:row>59</xdr:row>
      <xdr:rowOff>29743</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656300" y="1014396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a:extLst>
            <a:ext uri="{FF2B5EF4-FFF2-40B4-BE49-F238E27FC236}">
              <a16:creationId xmlns:a16="http://schemas.microsoft.com/office/drawing/2014/main" xmlns="" id="{00000000-0008-0000-0600-00001D030000}"/>
            </a:ext>
          </a:extLst>
        </xdr:cNvPr>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a:extLst>
            <a:ext uri="{FF2B5EF4-FFF2-40B4-BE49-F238E27FC236}">
              <a16:creationId xmlns:a16="http://schemas.microsoft.com/office/drawing/2014/main" xmlns="" id="{00000000-0008-0000-0600-00001F030000}"/>
            </a:ext>
          </a:extLst>
        </xdr:cNvPr>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153022</xdr:rowOff>
    </xdr:from>
    <xdr:to>
      <xdr:col>32</xdr:col>
      <xdr:colOff>238125</xdr:colOff>
      <xdr:row>59</xdr:row>
      <xdr:rowOff>83172</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2110700" y="100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67949</xdr:rowOff>
    </xdr:from>
    <xdr:ext cx="378565" cy="259045"/>
    <xdr:sp macro="" textlink="">
      <xdr:nvSpPr>
        <xdr:cNvPr id="807" name="貸付金該当値テキスト">
          <a:extLst>
            <a:ext uri="{FF2B5EF4-FFF2-40B4-BE49-F238E27FC236}">
              <a16:creationId xmlns:a16="http://schemas.microsoft.com/office/drawing/2014/main" xmlns="" id="{00000000-0008-0000-0600-000027030000}"/>
            </a:ext>
          </a:extLst>
        </xdr:cNvPr>
        <xdr:cNvSpPr txBox="1"/>
      </xdr:nvSpPr>
      <xdr:spPr>
        <a:xfrm>
          <a:off x="22212300" y="1001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152870</xdr:rowOff>
    </xdr:from>
    <xdr:to>
      <xdr:col>31</xdr:col>
      <xdr:colOff>85725</xdr:colOff>
      <xdr:row>59</xdr:row>
      <xdr:rowOff>83020</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21272500" y="100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74147</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4017" y="1018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148527</xdr:rowOff>
    </xdr:from>
    <xdr:to>
      <xdr:col>29</xdr:col>
      <xdr:colOff>568325</xdr:colOff>
      <xdr:row>59</xdr:row>
      <xdr:rowOff>78677</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20383500" y="100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69804</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5017" y="101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150393</xdr:rowOff>
    </xdr:from>
    <xdr:to>
      <xdr:col>28</xdr:col>
      <xdr:colOff>365125</xdr:colOff>
      <xdr:row>59</xdr:row>
      <xdr:rowOff>80543</xdr:rowOff>
    </xdr:to>
    <xdr:sp macro="" textlink="">
      <xdr:nvSpPr>
        <xdr:cNvPr id="812" name="円/楕円 811">
          <a:extLst>
            <a:ext uri="{FF2B5EF4-FFF2-40B4-BE49-F238E27FC236}">
              <a16:creationId xmlns:a16="http://schemas.microsoft.com/office/drawing/2014/main" xmlns="" id="{00000000-0008-0000-0600-00002C030000}"/>
            </a:ext>
          </a:extLst>
        </xdr:cNvPr>
        <xdr:cNvSpPr/>
      </xdr:nvSpPr>
      <xdr:spPr>
        <a:xfrm>
          <a:off x="19494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71670</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6017" y="1018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149060</xdr:rowOff>
    </xdr:from>
    <xdr:to>
      <xdr:col>27</xdr:col>
      <xdr:colOff>161925</xdr:colOff>
      <xdr:row>59</xdr:row>
      <xdr:rowOff>79210</xdr:rowOff>
    </xdr:to>
    <xdr:sp macro="" textlink="">
      <xdr:nvSpPr>
        <xdr:cNvPr id="814" name="円/楕円 813">
          <a:extLst>
            <a:ext uri="{FF2B5EF4-FFF2-40B4-BE49-F238E27FC236}">
              <a16:creationId xmlns:a16="http://schemas.microsoft.com/office/drawing/2014/main" xmlns="" id="{00000000-0008-0000-0600-00002E030000}"/>
            </a:ext>
          </a:extLst>
        </xdr:cNvPr>
        <xdr:cNvSpPr/>
      </xdr:nvSpPr>
      <xdr:spPr>
        <a:xfrm>
          <a:off x="18605500" y="100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70337</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7017" y="1018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132366</xdr:rowOff>
    </xdr:from>
    <xdr:to>
      <xdr:col>32</xdr:col>
      <xdr:colOff>187325</xdr:colOff>
      <xdr:row>76</xdr:row>
      <xdr:rowOff>21152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2991116"/>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a:extLst>
            <a:ext uri="{FF2B5EF4-FFF2-40B4-BE49-F238E27FC236}">
              <a16:creationId xmlns:a16="http://schemas.microsoft.com/office/drawing/2014/main" xmlns="" id="{00000000-0008-0000-0600-00004F030000}"/>
            </a:ext>
          </a:extLst>
        </xdr:cNvPr>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21152</xdr:rowOff>
    </xdr:from>
    <xdr:to>
      <xdr:col>31</xdr:col>
      <xdr:colOff>34925</xdr:colOff>
      <xdr:row>76</xdr:row>
      <xdr:rowOff>34486</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3051352"/>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a:extLst>
            <a:ext uri="{FF2B5EF4-FFF2-40B4-BE49-F238E27FC236}">
              <a16:creationId xmlns:a16="http://schemas.microsoft.com/office/drawing/2014/main" xmlns="" id="{00000000-0008-0000-0600-000051030000}"/>
            </a:ext>
          </a:extLst>
        </xdr:cNvPr>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31686</xdr:rowOff>
    </xdr:from>
    <xdr:to>
      <xdr:col>29</xdr:col>
      <xdr:colOff>517525</xdr:colOff>
      <xdr:row>76</xdr:row>
      <xdr:rowOff>34486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9545300" y="1306188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a:extLst>
            <a:ext uri="{FF2B5EF4-FFF2-40B4-BE49-F238E27FC236}">
              <a16:creationId xmlns:a16="http://schemas.microsoft.com/office/drawing/2014/main" xmlns="" id="{00000000-0008-0000-0600-000054030000}"/>
            </a:ext>
          </a:extLst>
        </xdr:cNvPr>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31686</xdr:rowOff>
    </xdr:from>
    <xdr:to>
      <xdr:col>28</xdr:col>
      <xdr:colOff>314325</xdr:colOff>
      <xdr:row>76</xdr:row>
      <xdr:rowOff>34849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306188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a:extLst>
            <a:ext uri="{FF2B5EF4-FFF2-40B4-BE49-F238E27FC236}">
              <a16:creationId xmlns:a16="http://schemas.microsoft.com/office/drawing/2014/main" xmlns="" id="{00000000-0008-0000-0600-000057030000}"/>
            </a:ext>
          </a:extLst>
        </xdr:cNvPr>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a:extLst>
            <a:ext uri="{FF2B5EF4-FFF2-40B4-BE49-F238E27FC236}">
              <a16:creationId xmlns:a16="http://schemas.microsoft.com/office/drawing/2014/main" xmlns="" id="{00000000-0008-0000-0600-000059030000}"/>
            </a:ext>
          </a:extLst>
        </xdr:cNvPr>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81566</xdr:rowOff>
    </xdr:from>
    <xdr:to>
      <xdr:col>32</xdr:col>
      <xdr:colOff>238125</xdr:colOff>
      <xdr:row>76</xdr:row>
      <xdr:rowOff>11716</xdr:rowOff>
    </xdr:to>
    <xdr:sp macro="" textlink="">
      <xdr:nvSpPr>
        <xdr:cNvPr id="864" name="円/楕円 863">
          <a:extLst>
            <a:ext uri="{FF2B5EF4-FFF2-40B4-BE49-F238E27FC236}">
              <a16:creationId xmlns:a16="http://schemas.microsoft.com/office/drawing/2014/main" xmlns="" id="{00000000-0008-0000-0600-000060030000}"/>
            </a:ext>
          </a:extLst>
        </xdr:cNvPr>
        <xdr:cNvSpPr/>
      </xdr:nvSpPr>
      <xdr:spPr>
        <a:xfrm>
          <a:off x="22110700" y="129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59993</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9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141802</xdr:rowOff>
    </xdr:from>
    <xdr:to>
      <xdr:col>31</xdr:col>
      <xdr:colOff>85725</xdr:colOff>
      <xdr:row>76</xdr:row>
      <xdr:rowOff>71952</xdr:rowOff>
    </xdr:to>
    <xdr:sp macro="" textlink="">
      <xdr:nvSpPr>
        <xdr:cNvPr id="866" name="円/楕円 865">
          <a:extLst>
            <a:ext uri="{FF2B5EF4-FFF2-40B4-BE49-F238E27FC236}">
              <a16:creationId xmlns:a16="http://schemas.microsoft.com/office/drawing/2014/main" xmlns="" id="{00000000-0008-0000-0600-000062030000}"/>
            </a:ext>
          </a:extLst>
        </xdr:cNvPr>
        <xdr:cNvSpPr/>
      </xdr:nvSpPr>
      <xdr:spPr>
        <a:xfrm>
          <a:off x="21272500" y="13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63079</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30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155136</xdr:rowOff>
    </xdr:from>
    <xdr:to>
      <xdr:col>29</xdr:col>
      <xdr:colOff>568325</xdr:colOff>
      <xdr:row>76</xdr:row>
      <xdr:rowOff>85286</xdr:rowOff>
    </xdr:to>
    <xdr:sp macro="" textlink="">
      <xdr:nvSpPr>
        <xdr:cNvPr id="868" name="円/楕円 867">
          <a:extLst>
            <a:ext uri="{FF2B5EF4-FFF2-40B4-BE49-F238E27FC236}">
              <a16:creationId xmlns:a16="http://schemas.microsoft.com/office/drawing/2014/main" xmlns="" id="{00000000-0008-0000-0600-000064030000}"/>
            </a:ext>
          </a:extLst>
        </xdr:cNvPr>
        <xdr:cNvSpPr/>
      </xdr:nvSpPr>
      <xdr:spPr>
        <a:xfrm>
          <a:off x="20383500" y="13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76413</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31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152336</xdr:rowOff>
    </xdr:from>
    <xdr:to>
      <xdr:col>28</xdr:col>
      <xdr:colOff>365125</xdr:colOff>
      <xdr:row>76</xdr:row>
      <xdr:rowOff>82486</xdr:rowOff>
    </xdr:to>
    <xdr:sp macro="" textlink="">
      <xdr:nvSpPr>
        <xdr:cNvPr id="870" name="円/楕円 869">
          <a:extLst>
            <a:ext uri="{FF2B5EF4-FFF2-40B4-BE49-F238E27FC236}">
              <a16:creationId xmlns:a16="http://schemas.microsoft.com/office/drawing/2014/main" xmlns="" id="{00000000-0008-0000-0600-000066030000}"/>
            </a:ext>
          </a:extLst>
        </xdr:cNvPr>
        <xdr:cNvSpPr/>
      </xdr:nvSpPr>
      <xdr:spPr>
        <a:xfrm>
          <a:off x="19494500" y="13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73613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155499</xdr:rowOff>
    </xdr:from>
    <xdr:to>
      <xdr:col>27</xdr:col>
      <xdr:colOff>161925</xdr:colOff>
      <xdr:row>76</xdr:row>
      <xdr:rowOff>85649</xdr:rowOff>
    </xdr:to>
    <xdr:sp macro="" textlink="">
      <xdr:nvSpPr>
        <xdr:cNvPr id="872" name="円/楕円 871">
          <a:extLst>
            <a:ext uri="{FF2B5EF4-FFF2-40B4-BE49-F238E27FC236}">
              <a16:creationId xmlns:a16="http://schemas.microsoft.com/office/drawing/2014/main" xmlns="" id="{00000000-0008-0000-0600-000068030000}"/>
            </a:ext>
          </a:extLst>
        </xdr:cNvPr>
        <xdr:cNvSpPr/>
      </xdr:nvSpPr>
      <xdr:spPr>
        <a:xfrm>
          <a:off x="18605500" y="130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76776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1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a:extLst>
            <a:ext uri="{FF2B5EF4-FFF2-40B4-BE49-F238E27FC236}">
              <a16:creationId xmlns:a16="http://schemas.microsoft.com/office/drawing/2014/main" xmlns="" id="{00000000-0008-0000-0600-000086030000}"/>
            </a:ext>
          </a:extLst>
        </xdr:cNvPr>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a:extLst>
            <a:ext uri="{FF2B5EF4-FFF2-40B4-BE49-F238E27FC236}">
              <a16:creationId xmlns:a16="http://schemas.microsoft.com/office/drawing/2014/main" xmlns="" id="{00000000-0008-0000-0600-000088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a:extLst>
            <a:ext uri="{FF2B5EF4-FFF2-40B4-BE49-F238E27FC236}">
              <a16:creationId xmlns:a16="http://schemas.microsoft.com/office/drawing/2014/main" xmlns="" id="{00000000-0008-0000-0600-00008B030000}"/>
            </a:ext>
          </a:extLst>
        </xdr:cNvPr>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a:extLst>
            <a:ext uri="{FF2B5EF4-FFF2-40B4-BE49-F238E27FC236}">
              <a16:creationId xmlns:a16="http://schemas.microsoft.com/office/drawing/2014/main" xmlns="" id="{00000000-0008-0000-0600-00008E030000}"/>
            </a:ext>
          </a:extLst>
        </xdr:cNvPr>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a:extLst>
            <a:ext uri="{FF2B5EF4-FFF2-40B4-BE49-F238E27FC236}">
              <a16:creationId xmlns:a16="http://schemas.microsoft.com/office/drawing/2014/main" xmlns="" id="{00000000-0008-0000-0600-000090030000}"/>
            </a:ext>
          </a:extLst>
        </xdr:cNvPr>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a:extLst>
            <a:ext uri="{FF2B5EF4-FFF2-40B4-BE49-F238E27FC236}">
              <a16:creationId xmlns:a16="http://schemas.microsoft.com/office/drawing/2014/main" xmlns=""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a:extLst>
            <a:ext uri="{FF2B5EF4-FFF2-40B4-BE49-F238E27FC236}">
              <a16:creationId xmlns:a16="http://schemas.microsoft.com/office/drawing/2014/main" xmlns=""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a:extLst>
            <a:ext uri="{FF2B5EF4-FFF2-40B4-BE49-F238E27FC236}">
              <a16:creationId xmlns:a16="http://schemas.microsoft.com/office/drawing/2014/main" xmlns=""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a:extLst>
            <a:ext uri="{FF2B5EF4-FFF2-40B4-BE49-F238E27FC236}">
              <a16:creationId xmlns:a16="http://schemas.microsoft.com/office/drawing/2014/main" xmlns=""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a:extLst>
            <a:ext uri="{FF2B5EF4-FFF2-40B4-BE49-F238E27FC236}">
              <a16:creationId xmlns:a16="http://schemas.microsoft.com/office/drawing/2014/main" xmlns=""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・歳出決算総額は、住民一人当たり４０３，７６７円となっている。</a:t>
          </a:r>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９０，６９３</a:t>
          </a:r>
          <a:r>
            <a:rPr kumimoji="1" lang="ja-JP" altLang="ja-JP" sz="1100">
              <a:solidFill>
                <a:schemeClr val="dk1"/>
              </a:solidFill>
              <a:effectLst/>
              <a:latin typeface="+mn-lt"/>
              <a:ea typeface="+mn-ea"/>
              <a:cs typeface="+mn-cs"/>
            </a:rPr>
            <a:t>円となっており，そのうち新規整備は，</a:t>
          </a:r>
          <a:r>
            <a:rPr kumimoji="1" lang="ja-JP" altLang="en-US" sz="1100">
              <a:solidFill>
                <a:schemeClr val="dk1"/>
              </a:solidFill>
              <a:effectLst/>
              <a:latin typeface="+mn-lt"/>
              <a:ea typeface="+mn-ea"/>
              <a:cs typeface="+mn-cs"/>
            </a:rPr>
            <a:t>５４，４４２</a:t>
          </a:r>
          <a:r>
            <a:rPr kumimoji="1" lang="ja-JP" altLang="ja-JP" sz="1100">
              <a:solidFill>
                <a:schemeClr val="dk1"/>
              </a:solidFill>
              <a:effectLst/>
              <a:latin typeface="+mn-lt"/>
              <a:ea typeface="+mn-ea"/>
              <a:cs typeface="+mn-cs"/>
            </a:rPr>
            <a:t>円となっている。類似団体・全国・県平均と比較しても一人当たりコストが高い状況となっている。これは，小学校建設や</a:t>
          </a:r>
          <a:r>
            <a:rPr kumimoji="1" lang="ja-JP" altLang="en-US" sz="1100">
              <a:solidFill>
                <a:schemeClr val="dk1"/>
              </a:solidFill>
              <a:effectLst/>
              <a:latin typeface="+mn-lt"/>
              <a:ea typeface="+mn-ea"/>
              <a:cs typeface="+mn-cs"/>
            </a:rPr>
            <a:t>道路整備</a:t>
          </a:r>
          <a:r>
            <a:rPr kumimoji="1" lang="ja-JP" altLang="ja-JP" sz="1100">
              <a:solidFill>
                <a:schemeClr val="dk1"/>
              </a:solidFill>
              <a:effectLst/>
              <a:latin typeface="+mn-lt"/>
              <a:ea typeface="+mn-ea"/>
              <a:cs typeface="+mn-cs"/>
            </a:rPr>
            <a:t>等の大規模事業によるもので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平成２９年度をめどに</a:t>
          </a: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はほぼ完了し，</a:t>
          </a:r>
          <a:r>
            <a:rPr kumimoji="1" lang="ja-JP" altLang="ja-JP" sz="1100">
              <a:solidFill>
                <a:schemeClr val="dk1"/>
              </a:solidFill>
              <a:effectLst/>
              <a:latin typeface="+mn-lt"/>
              <a:ea typeface="+mn-ea"/>
              <a:cs typeface="+mn-cs"/>
            </a:rPr>
            <a:t>新規設備分が減少する</a:t>
          </a:r>
          <a:r>
            <a:rPr kumimoji="1" lang="ja-JP" altLang="en-US" sz="1100">
              <a:solidFill>
                <a:schemeClr val="dk1"/>
              </a:solidFill>
              <a:effectLst/>
              <a:latin typeface="+mn-lt"/>
              <a:ea typeface="+mn-ea"/>
              <a:cs typeface="+mn-cs"/>
            </a:rPr>
            <a:t>見込みであるが，今後は</a:t>
          </a:r>
          <a:r>
            <a:rPr kumimoji="1" lang="ja-JP" altLang="ja-JP" sz="1100">
              <a:solidFill>
                <a:schemeClr val="dk1"/>
              </a:solidFill>
              <a:effectLst/>
              <a:latin typeface="+mn-lt"/>
              <a:ea typeface="+mn-ea"/>
              <a:cs typeface="+mn-cs"/>
            </a:rPr>
            <a:t>維持補修費や公債費が増加する見込であるため，公債費の推移を見極めつつ，市の財政運営に努めていく。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50,971
50,464
79.16
21,672,015
20,580,444
671,668
11,665,065
23,316,930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69814</xdr:rowOff>
    </xdr:from>
    <xdr:to>
      <xdr:col>6</xdr:col>
      <xdr:colOff>511175</xdr:colOff>
      <xdr:row>38</xdr:row>
      <xdr:rowOff>169091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584914"/>
          <a:ext cx="8382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69814</xdr:rowOff>
    </xdr:from>
    <xdr:to>
      <xdr:col>5</xdr:col>
      <xdr:colOff>358775</xdr:colOff>
      <xdr:row>39</xdr:row>
      <xdr:rowOff>81244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58491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81244</xdr:rowOff>
    </xdr:from>
    <xdr:to>
      <xdr:col>4</xdr:col>
      <xdr:colOff>155575</xdr:colOff>
      <xdr:row>39</xdr:row>
      <xdr:rowOff>113247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767794"/>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100185</xdr:rowOff>
    </xdr:from>
    <xdr:to>
      <xdr:col>2</xdr:col>
      <xdr:colOff>638175</xdr:colOff>
      <xdr:row>39</xdr:row>
      <xdr:rowOff>113247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78673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118291</xdr:rowOff>
    </xdr:from>
    <xdr:to>
      <xdr:col>6</xdr:col>
      <xdr:colOff>561975</xdr:colOff>
      <xdr:row>39</xdr:row>
      <xdr:rowOff>48441</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33218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19014</xdr:rowOff>
    </xdr:from>
    <xdr:to>
      <xdr:col>5</xdr:col>
      <xdr:colOff>409575</xdr:colOff>
      <xdr:row>38</xdr:row>
      <xdr:rowOff>120614</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6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111741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662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30444</xdr:rowOff>
    </xdr:from>
    <xdr:to>
      <xdr:col>4</xdr:col>
      <xdr:colOff>206375</xdr:colOff>
      <xdr:row>39</xdr:row>
      <xdr:rowOff>132044</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123171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680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62447</xdr:rowOff>
    </xdr:from>
    <xdr:to>
      <xdr:col>3</xdr:col>
      <xdr:colOff>3175</xdr:colOff>
      <xdr:row>39</xdr:row>
      <xdr:rowOff>164047</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67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155174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684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49385</xdr:rowOff>
    </xdr:from>
    <xdr:to>
      <xdr:col>1</xdr:col>
      <xdr:colOff>485775</xdr:colOff>
      <xdr:row>39</xdr:row>
      <xdr:rowOff>150985</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67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142112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682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126693</xdr:rowOff>
    </xdr:from>
    <xdr:to>
      <xdr:col>6</xdr:col>
      <xdr:colOff>511175</xdr:colOff>
      <xdr:row>58</xdr:row>
      <xdr:rowOff>4872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99343"/>
          <a:ext cx="838200" cy="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126693</xdr:rowOff>
    </xdr:from>
    <xdr:to>
      <xdr:col>5</xdr:col>
      <xdr:colOff>358775</xdr:colOff>
      <xdr:row>58</xdr:row>
      <xdr:rowOff>30296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899343"/>
          <a:ext cx="889000" cy="7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22424</xdr:rowOff>
    </xdr:from>
    <xdr:to>
      <xdr:col>4</xdr:col>
      <xdr:colOff>155575</xdr:colOff>
      <xdr:row>58</xdr:row>
      <xdr:rowOff>30296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66524"/>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112961</xdr:rowOff>
    </xdr:from>
    <xdr:to>
      <xdr:col>2</xdr:col>
      <xdr:colOff>638175</xdr:colOff>
      <xdr:row>58</xdr:row>
      <xdr:rowOff>22424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885611"/>
          <a:ext cx="889000" cy="8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125522</xdr:rowOff>
    </xdr:from>
    <xdr:to>
      <xdr:col>6</xdr:col>
      <xdr:colOff>561975</xdr:colOff>
      <xdr:row>58</xdr:row>
      <xdr:rowOff>55672</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9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75893</xdr:rowOff>
    </xdr:from>
    <xdr:to>
      <xdr:col>5</xdr:col>
      <xdr:colOff>409575</xdr:colOff>
      <xdr:row>58</xdr:row>
      <xdr:rowOff>6043</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98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22570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6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150946</xdr:rowOff>
    </xdr:from>
    <xdr:to>
      <xdr:col>4</xdr:col>
      <xdr:colOff>206375</xdr:colOff>
      <xdr:row>58</xdr:row>
      <xdr:rowOff>81096</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99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72223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0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143074</xdr:rowOff>
    </xdr:from>
    <xdr:to>
      <xdr:col>3</xdr:col>
      <xdr:colOff>3175</xdr:colOff>
      <xdr:row>58</xdr:row>
      <xdr:rowOff>73224</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99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64351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0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62161</xdr:rowOff>
    </xdr:from>
    <xdr:to>
      <xdr:col>1</xdr:col>
      <xdr:colOff>485775</xdr:colOff>
      <xdr:row>57</xdr:row>
      <xdr:rowOff>163761</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98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154888</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155877</xdr:rowOff>
    </xdr:from>
    <xdr:to>
      <xdr:col>6</xdr:col>
      <xdr:colOff>511175</xdr:colOff>
      <xdr:row>78</xdr:row>
      <xdr:rowOff>158826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528977"/>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155877</xdr:rowOff>
    </xdr:from>
    <xdr:to>
      <xdr:col>5</xdr:col>
      <xdr:colOff>358775</xdr:colOff>
      <xdr:row>79</xdr:row>
      <xdr:rowOff>24802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528977"/>
          <a:ext cx="8890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24802</xdr:rowOff>
    </xdr:from>
    <xdr:to>
      <xdr:col>4</xdr:col>
      <xdr:colOff>155575</xdr:colOff>
      <xdr:row>79</xdr:row>
      <xdr:rowOff>53167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569352"/>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53167</xdr:rowOff>
    </xdr:from>
    <xdr:to>
      <xdr:col>2</xdr:col>
      <xdr:colOff>638175</xdr:colOff>
      <xdr:row>79</xdr:row>
      <xdr:rowOff>78473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597717"/>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108026</xdr:rowOff>
    </xdr:from>
    <xdr:to>
      <xdr:col>6</xdr:col>
      <xdr:colOff>561975</xdr:colOff>
      <xdr:row>79</xdr:row>
      <xdr:rowOff>38176</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4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22953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9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105077</xdr:rowOff>
    </xdr:from>
    <xdr:to>
      <xdr:col>5</xdr:col>
      <xdr:colOff>409575</xdr:colOff>
      <xdr:row>79</xdr:row>
      <xdr:rowOff>35227</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4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26354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357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145452</xdr:rowOff>
    </xdr:from>
    <xdr:to>
      <xdr:col>4</xdr:col>
      <xdr:colOff>206375</xdr:colOff>
      <xdr:row>79</xdr:row>
      <xdr:rowOff>75602</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5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66729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361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2367</xdr:rowOff>
    </xdr:from>
    <xdr:to>
      <xdr:col>3</xdr:col>
      <xdr:colOff>3175</xdr:colOff>
      <xdr:row>79</xdr:row>
      <xdr:rowOff>103967</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5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95094</xdr:rowOff>
    </xdr:from>
    <xdr:ext cx="534377"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52111" y="136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27673</xdr:rowOff>
    </xdr:from>
    <xdr:to>
      <xdr:col>1</xdr:col>
      <xdr:colOff>485775</xdr:colOff>
      <xdr:row>79</xdr:row>
      <xdr:rowOff>129273</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5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120400</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63111" y="136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125349</xdr:rowOff>
    </xdr:from>
    <xdr:to>
      <xdr:col>6</xdr:col>
      <xdr:colOff>511175</xdr:colOff>
      <xdr:row>97</xdr:row>
      <xdr:rowOff>141376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755999"/>
          <a:ext cx="8382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141376</xdr:rowOff>
    </xdr:from>
    <xdr:to>
      <xdr:col>5</xdr:col>
      <xdr:colOff>358775</xdr:colOff>
      <xdr:row>97</xdr:row>
      <xdr:rowOff>150648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772026"/>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132917</xdr:rowOff>
    </xdr:from>
    <xdr:to>
      <xdr:col>4</xdr:col>
      <xdr:colOff>155575</xdr:colOff>
      <xdr:row>97</xdr:row>
      <xdr:rowOff>150648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763567"/>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119241</xdr:rowOff>
    </xdr:from>
    <xdr:to>
      <xdr:col>2</xdr:col>
      <xdr:colOff>638175</xdr:colOff>
      <xdr:row>97</xdr:row>
      <xdr:rowOff>132917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749891"/>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74549</xdr:rowOff>
    </xdr:from>
    <xdr:to>
      <xdr:col>6</xdr:col>
      <xdr:colOff>561975</xdr:colOff>
      <xdr:row>98</xdr:row>
      <xdr:rowOff>4699</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7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160926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90576</xdr:rowOff>
    </xdr:from>
    <xdr:to>
      <xdr:col>5</xdr:col>
      <xdr:colOff>409575</xdr:colOff>
      <xdr:row>98</xdr:row>
      <xdr:rowOff>20726</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7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11853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99848</xdr:rowOff>
    </xdr:from>
    <xdr:to>
      <xdr:col>4</xdr:col>
      <xdr:colOff>206375</xdr:colOff>
      <xdr:row>98</xdr:row>
      <xdr:rowOff>29998</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21125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82117</xdr:rowOff>
    </xdr:from>
    <xdr:to>
      <xdr:col>3</xdr:col>
      <xdr:colOff>3175</xdr:colOff>
      <xdr:row>98</xdr:row>
      <xdr:rowOff>12267</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7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3394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68441</xdr:rowOff>
    </xdr:from>
    <xdr:to>
      <xdr:col>1</xdr:col>
      <xdr:colOff>485775</xdr:colOff>
      <xdr:row>97</xdr:row>
      <xdr:rowOff>170041</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161168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39306</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2585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14351</xdr:rowOff>
    </xdr:from>
    <xdr:to>
      <xdr:col>11</xdr:col>
      <xdr:colOff>307975</xdr:colOff>
      <xdr:row>39</xdr:row>
      <xdr:rowOff>39306</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529451"/>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159956</xdr:rowOff>
    </xdr:from>
    <xdr:to>
      <xdr:col>11</xdr:col>
      <xdr:colOff>358775</xdr:colOff>
      <xdr:row>39</xdr:row>
      <xdr:rowOff>90106</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81233</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04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135001</xdr:rowOff>
    </xdr:from>
    <xdr:to>
      <xdr:col>10</xdr:col>
      <xdr:colOff>155575</xdr:colOff>
      <xdr:row>38</xdr:row>
      <xdr:rowOff>65151</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56278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103315</xdr:rowOff>
    </xdr:from>
    <xdr:to>
      <xdr:col>15</xdr:col>
      <xdr:colOff>180975</xdr:colOff>
      <xdr:row>58</xdr:row>
      <xdr:rowOff>112103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47415"/>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112103</xdr:rowOff>
    </xdr:from>
    <xdr:to>
      <xdr:col>14</xdr:col>
      <xdr:colOff>28575</xdr:colOff>
      <xdr:row>58</xdr:row>
      <xdr:rowOff>131585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10056203"/>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115774</xdr:rowOff>
    </xdr:from>
    <xdr:to>
      <xdr:col>12</xdr:col>
      <xdr:colOff>511175</xdr:colOff>
      <xdr:row>58</xdr:row>
      <xdr:rowOff>131585</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1005987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115774</xdr:rowOff>
    </xdr:from>
    <xdr:to>
      <xdr:col>11</xdr:col>
      <xdr:colOff>307975</xdr:colOff>
      <xdr:row>58</xdr:row>
      <xdr:rowOff>130302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059874"/>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52515</xdr:rowOff>
    </xdr:from>
    <xdr:to>
      <xdr:col>15</xdr:col>
      <xdr:colOff>231775</xdr:colOff>
      <xdr:row>58</xdr:row>
      <xdr:rowOff>154115</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10426700" y="99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138892</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1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61303</xdr:rowOff>
    </xdr:from>
    <xdr:to>
      <xdr:col>14</xdr:col>
      <xdr:colOff>79375</xdr:colOff>
      <xdr:row>58</xdr:row>
      <xdr:rowOff>162903</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9588500" y="100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154030</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7" y="1009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80785</xdr:rowOff>
    </xdr:from>
    <xdr:to>
      <xdr:col>12</xdr:col>
      <xdr:colOff>561975</xdr:colOff>
      <xdr:row>59</xdr:row>
      <xdr:rowOff>10935</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8699500" y="100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2062</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7" y="101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64974</xdr:rowOff>
    </xdr:from>
    <xdr:to>
      <xdr:col>11</xdr:col>
      <xdr:colOff>358775</xdr:colOff>
      <xdr:row>58</xdr:row>
      <xdr:rowOff>166574</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7810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157701</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79502</xdr:rowOff>
    </xdr:from>
    <xdr:to>
      <xdr:col>10</xdr:col>
      <xdr:colOff>155575</xdr:colOff>
      <xdr:row>59</xdr:row>
      <xdr:rowOff>9652</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6921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779</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7" y="1011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168537</xdr:rowOff>
    </xdr:from>
    <xdr:to>
      <xdr:col>15</xdr:col>
      <xdr:colOff>180975</xdr:colOff>
      <xdr:row>79</xdr:row>
      <xdr:rowOff>30756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541637"/>
          <a:ext cx="8382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168537</xdr:rowOff>
    </xdr:from>
    <xdr:to>
      <xdr:col>14</xdr:col>
      <xdr:colOff>28575</xdr:colOff>
      <xdr:row>79</xdr:row>
      <xdr:rowOff>30135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54163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30135</xdr:rowOff>
    </xdr:from>
    <xdr:to>
      <xdr:col>12</xdr:col>
      <xdr:colOff>511175</xdr:colOff>
      <xdr:row>79</xdr:row>
      <xdr:rowOff>40227</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574685"/>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a:extLst>
            <a:ext uri="{FF2B5EF4-FFF2-40B4-BE49-F238E27FC236}">
              <a16:creationId xmlns:a16="http://schemas.microsoft.com/office/drawing/2014/main" xmlns="" id="{00000000-0008-0000-0700-00009F010000}"/>
            </a:ext>
          </a:extLst>
        </xdr:cNvPr>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40227</xdr:rowOff>
    </xdr:from>
    <xdr:to>
      <xdr:col>11</xdr:col>
      <xdr:colOff>307975</xdr:colOff>
      <xdr:row>79</xdr:row>
      <xdr:rowOff>41435</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584777"/>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151406</xdr:rowOff>
    </xdr:from>
    <xdr:to>
      <xdr:col>15</xdr:col>
      <xdr:colOff>231775</xdr:colOff>
      <xdr:row>79</xdr:row>
      <xdr:rowOff>81556</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10426700" y="135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66333</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4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117737</xdr:rowOff>
    </xdr:from>
    <xdr:to>
      <xdr:col>14</xdr:col>
      <xdr:colOff>79375</xdr:colOff>
      <xdr:row>79</xdr:row>
      <xdr:rowOff>47887</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9588500" y="13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39014</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7" y="13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150785</xdr:rowOff>
    </xdr:from>
    <xdr:to>
      <xdr:col>12</xdr:col>
      <xdr:colOff>561975</xdr:colOff>
      <xdr:row>79</xdr:row>
      <xdr:rowOff>80935</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8699500" y="13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72062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7" y="1361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160877</xdr:rowOff>
    </xdr:from>
    <xdr:to>
      <xdr:col>11</xdr:col>
      <xdr:colOff>358775</xdr:colOff>
      <xdr:row>79</xdr:row>
      <xdr:rowOff>91027</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7810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82154</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7"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162085</xdr:rowOff>
    </xdr:from>
    <xdr:to>
      <xdr:col>10</xdr:col>
      <xdr:colOff>155575</xdr:colOff>
      <xdr:row>79</xdr:row>
      <xdr:rowOff>92235</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6921500" y="13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83362</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7" y="136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158062</xdr:rowOff>
    </xdr:from>
    <xdr:to>
      <xdr:col>15</xdr:col>
      <xdr:colOff>180975</xdr:colOff>
      <xdr:row>99</xdr:row>
      <xdr:rowOff>14660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960162"/>
          <a:ext cx="8382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158062</xdr:rowOff>
    </xdr:from>
    <xdr:to>
      <xdr:col>14</xdr:col>
      <xdr:colOff>28575</xdr:colOff>
      <xdr:row>98</xdr:row>
      <xdr:rowOff>164970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96016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163796</xdr:rowOff>
    </xdr:from>
    <xdr:to>
      <xdr:col>12</xdr:col>
      <xdr:colOff>511175</xdr:colOff>
      <xdr:row>98</xdr:row>
      <xdr:rowOff>164970</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6965896"/>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160049</xdr:rowOff>
    </xdr:from>
    <xdr:to>
      <xdr:col>11</xdr:col>
      <xdr:colOff>307975</xdr:colOff>
      <xdr:row>98</xdr:row>
      <xdr:rowOff>163796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6962149"/>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a:extLst>
            <a:ext uri="{FF2B5EF4-FFF2-40B4-BE49-F238E27FC236}">
              <a16:creationId xmlns:a16="http://schemas.microsoft.com/office/drawing/2014/main" xmlns="" id="{00000000-0008-0000-0700-0000DF010000}"/>
            </a:ext>
          </a:extLst>
        </xdr:cNvPr>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135310</xdr:rowOff>
    </xdr:from>
    <xdr:to>
      <xdr:col>15</xdr:col>
      <xdr:colOff>231775</xdr:colOff>
      <xdr:row>99</xdr:row>
      <xdr:rowOff>65460</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10426700" y="169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94687</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72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107262</xdr:rowOff>
    </xdr:from>
    <xdr:to>
      <xdr:col>14</xdr:col>
      <xdr:colOff>79375</xdr:colOff>
      <xdr:row>99</xdr:row>
      <xdr:rowOff>37412</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9588500" y="169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53939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68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114170</xdr:rowOff>
    </xdr:from>
    <xdr:to>
      <xdr:col>12</xdr:col>
      <xdr:colOff>561975</xdr:colOff>
      <xdr:row>99</xdr:row>
      <xdr:rowOff>44320</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8699500" y="169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35447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70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112996</xdr:rowOff>
    </xdr:from>
    <xdr:to>
      <xdr:col>11</xdr:col>
      <xdr:colOff>358775</xdr:colOff>
      <xdr:row>99</xdr:row>
      <xdr:rowOff>43146</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7810500" y="169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59673</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69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109249</xdr:rowOff>
    </xdr:from>
    <xdr:to>
      <xdr:col>10</xdr:col>
      <xdr:colOff>155575</xdr:colOff>
      <xdr:row>99</xdr:row>
      <xdr:rowOff>39399</xdr:rowOff>
    </xdr:to>
    <xdr:sp macro="" textlink="">
      <xdr:nvSpPr>
        <xdr:cNvPr id="494" name="円/楕円 493">
          <a:extLst>
            <a:ext uri="{FF2B5EF4-FFF2-40B4-BE49-F238E27FC236}">
              <a16:creationId xmlns:a16="http://schemas.microsoft.com/office/drawing/2014/main" xmlns="" id="{00000000-0008-0000-0700-0000EE010000}"/>
            </a:ext>
          </a:extLst>
        </xdr:cNvPr>
        <xdr:cNvSpPr/>
      </xdr:nvSpPr>
      <xdr:spPr>
        <a:xfrm>
          <a:off x="6921500" y="169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55926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6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41669</xdr:rowOff>
    </xdr:from>
    <xdr:to>
      <xdr:col>23</xdr:col>
      <xdr:colOff>517525</xdr:colOff>
      <xdr:row>37</xdr:row>
      <xdr:rowOff>60299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5481300" y="6385319"/>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41669</xdr:rowOff>
    </xdr:from>
    <xdr:to>
      <xdr:col>22</xdr:col>
      <xdr:colOff>365125</xdr:colOff>
      <xdr:row>37</xdr:row>
      <xdr:rowOff>57290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4592300" y="638531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33363</xdr:rowOff>
    </xdr:from>
    <xdr:to>
      <xdr:col>21</xdr:col>
      <xdr:colOff>161925</xdr:colOff>
      <xdr:row>37</xdr:row>
      <xdr:rowOff>57290</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3703300" y="6377013"/>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a:extLst>
            <a:ext uri="{FF2B5EF4-FFF2-40B4-BE49-F238E27FC236}">
              <a16:creationId xmlns:a16="http://schemas.microsoft.com/office/drawing/2014/main" xmlns="" id="{00000000-0008-0000-0700-000013020000}"/>
            </a:ext>
          </a:extLst>
        </xdr:cNvPr>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33363</xdr:rowOff>
    </xdr:from>
    <xdr:to>
      <xdr:col>19</xdr:col>
      <xdr:colOff>644525</xdr:colOff>
      <xdr:row>37</xdr:row>
      <xdr:rowOff>47517</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2814300" y="6377013"/>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a:extLst>
            <a:ext uri="{FF2B5EF4-FFF2-40B4-BE49-F238E27FC236}">
              <a16:creationId xmlns:a16="http://schemas.microsoft.com/office/drawing/2014/main" xmlns="" id="{00000000-0008-0000-0700-000016020000}"/>
            </a:ext>
          </a:extLst>
        </xdr:cNvPr>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a:extLst>
            <a:ext uri="{FF2B5EF4-FFF2-40B4-BE49-F238E27FC236}">
              <a16:creationId xmlns:a16="http://schemas.microsoft.com/office/drawing/2014/main" xmlns="" id="{00000000-0008-0000-0700-000018020000}"/>
            </a:ext>
          </a:extLst>
        </xdr:cNvPr>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9499</xdr:rowOff>
    </xdr:from>
    <xdr:to>
      <xdr:col>23</xdr:col>
      <xdr:colOff>568325</xdr:colOff>
      <xdr:row>37</xdr:row>
      <xdr:rowOff>111099</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6268700" y="63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162319</xdr:rowOff>
    </xdr:from>
    <xdr:to>
      <xdr:col>22</xdr:col>
      <xdr:colOff>415925</xdr:colOff>
      <xdr:row>37</xdr:row>
      <xdr:rowOff>92469</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5430500" y="63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83596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64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6490</xdr:rowOff>
    </xdr:from>
    <xdr:to>
      <xdr:col>21</xdr:col>
      <xdr:colOff>212725</xdr:colOff>
      <xdr:row>37</xdr:row>
      <xdr:rowOff>108090</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4541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99217</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154013</xdr:rowOff>
    </xdr:from>
    <xdr:to>
      <xdr:col>20</xdr:col>
      <xdr:colOff>9525</xdr:colOff>
      <xdr:row>37</xdr:row>
      <xdr:rowOff>84163</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3652500" y="63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75290</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64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168167</xdr:rowOff>
    </xdr:from>
    <xdr:to>
      <xdr:col>18</xdr:col>
      <xdr:colOff>492125</xdr:colOff>
      <xdr:row>37</xdr:row>
      <xdr:rowOff>98317</xdr:rowOff>
    </xdr:to>
    <xdr:sp macro="" textlink="">
      <xdr:nvSpPr>
        <xdr:cNvPr id="551" name="円/楕円 550">
          <a:extLst>
            <a:ext uri="{FF2B5EF4-FFF2-40B4-BE49-F238E27FC236}">
              <a16:creationId xmlns:a16="http://schemas.microsoft.com/office/drawing/2014/main" xmlns="" id="{00000000-0008-0000-0700-000027020000}"/>
            </a:ext>
          </a:extLst>
        </xdr:cNvPr>
        <xdr:cNvSpPr/>
      </xdr:nvSpPr>
      <xdr:spPr>
        <a:xfrm>
          <a:off x="12763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89444</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64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26936</xdr:rowOff>
    </xdr:from>
    <xdr:to>
      <xdr:col>23</xdr:col>
      <xdr:colOff>517525</xdr:colOff>
      <xdr:row>56</xdr:row>
      <xdr:rowOff>139954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5481300" y="9285236"/>
          <a:ext cx="838200" cy="4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30128</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80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133794</xdr:rowOff>
    </xdr:from>
    <xdr:to>
      <xdr:col>22</xdr:col>
      <xdr:colOff>365125</xdr:colOff>
      <xdr:row>56</xdr:row>
      <xdr:rowOff>139954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4592300" y="8706294"/>
          <a:ext cx="889000" cy="103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90936</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133794</xdr:rowOff>
    </xdr:from>
    <xdr:to>
      <xdr:col>21</xdr:col>
      <xdr:colOff>161925</xdr:colOff>
      <xdr:row>56</xdr:row>
      <xdr:rowOff>7468</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3703300" y="8706294"/>
          <a:ext cx="889000" cy="9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39082</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8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83058</xdr:rowOff>
    </xdr:from>
    <xdr:to>
      <xdr:col>19</xdr:col>
      <xdr:colOff>644525</xdr:colOff>
      <xdr:row>56</xdr:row>
      <xdr:rowOff>7468</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2814300" y="9512808"/>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106583</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87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4" name="フローチャート : 判断 593">
          <a:extLst>
            <a:ext uri="{FF2B5EF4-FFF2-40B4-BE49-F238E27FC236}">
              <a16:creationId xmlns:a16="http://schemas.microsoft.com/office/drawing/2014/main" xmlns="" id="{00000000-0008-0000-0700-000052020000}"/>
            </a:ext>
          </a:extLst>
        </xdr:cNvPr>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129265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9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147586</xdr:rowOff>
    </xdr:from>
    <xdr:to>
      <xdr:col>23</xdr:col>
      <xdr:colOff>568325</xdr:colOff>
      <xdr:row>54</xdr:row>
      <xdr:rowOff>77736</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6268700" y="92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170463</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0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89154</xdr:rowOff>
    </xdr:from>
    <xdr:to>
      <xdr:col>22</xdr:col>
      <xdr:colOff>415925</xdr:colOff>
      <xdr:row>57</xdr:row>
      <xdr:rowOff>19304</xdr:rowOff>
    </xdr:to>
    <xdr:sp macro="" textlink="">
      <xdr:nvSpPr>
        <xdr:cNvPr id="603" name="円/楕円 602">
          <a:extLst>
            <a:ext uri="{FF2B5EF4-FFF2-40B4-BE49-F238E27FC236}">
              <a16:creationId xmlns:a16="http://schemas.microsoft.com/office/drawing/2014/main" xmlns="" id="{00000000-0008-0000-0700-00005B020000}"/>
            </a:ext>
          </a:extLst>
        </xdr:cNvPr>
        <xdr:cNvSpPr/>
      </xdr:nvSpPr>
      <xdr:spPr>
        <a:xfrm>
          <a:off x="15430500" y="9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35831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4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62,980</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82994</xdr:rowOff>
    </xdr:from>
    <xdr:to>
      <xdr:col>21</xdr:col>
      <xdr:colOff>212725</xdr:colOff>
      <xdr:row>51</xdr:row>
      <xdr:rowOff>13144</xdr:rowOff>
    </xdr:to>
    <xdr:sp macro="" textlink="">
      <xdr:nvSpPr>
        <xdr:cNvPr id="605" name="円/楕円 604">
          <a:extLst>
            <a:ext uri="{FF2B5EF4-FFF2-40B4-BE49-F238E27FC236}">
              <a16:creationId xmlns:a16="http://schemas.microsoft.com/office/drawing/2014/main" xmlns="" id="{00000000-0008-0000-0700-00005D020000}"/>
            </a:ext>
          </a:extLst>
        </xdr:cNvPr>
        <xdr:cNvSpPr/>
      </xdr:nvSpPr>
      <xdr:spPr>
        <a:xfrm>
          <a:off x="14541500" y="86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29671</xdr:rowOff>
    </xdr:from>
    <xdr:ext cx="59901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292794" y="843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144,465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128118</xdr:rowOff>
    </xdr:from>
    <xdr:to>
      <xdr:col>20</xdr:col>
      <xdr:colOff>9525</xdr:colOff>
      <xdr:row>56</xdr:row>
      <xdr:rowOff>58268</xdr:rowOff>
    </xdr:to>
    <xdr:sp macro="" textlink="">
      <xdr:nvSpPr>
        <xdr:cNvPr id="607" name="円/楕円 606">
          <a:extLst>
            <a:ext uri="{FF2B5EF4-FFF2-40B4-BE49-F238E27FC236}">
              <a16:creationId xmlns:a16="http://schemas.microsoft.com/office/drawing/2014/main" xmlns="" id="{00000000-0008-0000-0700-00005F020000}"/>
            </a:ext>
          </a:extLst>
        </xdr:cNvPr>
        <xdr:cNvSpPr/>
      </xdr:nvSpPr>
      <xdr:spPr>
        <a:xfrm>
          <a:off x="13652500" y="95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74795</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3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32258</xdr:rowOff>
    </xdr:from>
    <xdr:to>
      <xdr:col>18</xdr:col>
      <xdr:colOff>492125</xdr:colOff>
      <xdr:row>55</xdr:row>
      <xdr:rowOff>133858</xdr:rowOff>
    </xdr:to>
    <xdr:sp macro="" textlink="">
      <xdr:nvSpPr>
        <xdr:cNvPr id="609" name="円/楕円 608">
          <a:extLst>
            <a:ext uri="{FF2B5EF4-FFF2-40B4-BE49-F238E27FC236}">
              <a16:creationId xmlns:a16="http://schemas.microsoft.com/office/drawing/2014/main" xmlns="" id="{00000000-0008-0000-0700-000061020000}"/>
            </a:ext>
          </a:extLst>
        </xdr:cNvPr>
        <xdr:cNvSpPr/>
      </xdr:nvSpPr>
      <xdr:spPr>
        <a:xfrm>
          <a:off x="12763500" y="94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150385</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2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43483</xdr:rowOff>
    </xdr:from>
    <xdr:to>
      <xdr:col>23</xdr:col>
      <xdr:colOff>517525</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3588033"/>
          <a:ext cx="8382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43266</xdr:rowOff>
    </xdr:from>
    <xdr:to>
      <xdr:col>22</xdr:col>
      <xdr:colOff>365125</xdr:colOff>
      <xdr:row>79</xdr:row>
      <xdr:rowOff>43483</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58781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42690</xdr:rowOff>
    </xdr:from>
    <xdr:to>
      <xdr:col>21</xdr:col>
      <xdr:colOff>161925</xdr:colOff>
      <xdr:row>79</xdr:row>
      <xdr:rowOff>43266</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87240"/>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37599</xdr:rowOff>
    </xdr:from>
    <xdr:to>
      <xdr:col>19</xdr:col>
      <xdr:colOff>644525</xdr:colOff>
      <xdr:row>79</xdr:row>
      <xdr:rowOff>42690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2814300" y="13582149"/>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a:extLst>
            <a:ext uri="{FF2B5EF4-FFF2-40B4-BE49-F238E27FC236}">
              <a16:creationId xmlns:a16="http://schemas.microsoft.com/office/drawing/2014/main" xmlns="" id="{00000000-0008-0000-0700-000089020000}"/>
            </a:ext>
          </a:extLst>
        </xdr:cNvPr>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a:extLst>
            <a:ext uri="{FF2B5EF4-FFF2-40B4-BE49-F238E27FC236}">
              <a16:creationId xmlns:a16="http://schemas.microsoft.com/office/drawing/2014/main" xmlns="" id="{00000000-0008-0000-0700-00008B020000}"/>
            </a:ext>
          </a:extLst>
        </xdr:cNvPr>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a:extLst>
            <a:ext uri="{FF2B5EF4-FFF2-40B4-BE49-F238E27FC236}">
              <a16:creationId xmlns:a16="http://schemas.microsoft.com/office/drawing/2014/main" xmlns=""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164133</xdr:rowOff>
    </xdr:from>
    <xdr:to>
      <xdr:col>22</xdr:col>
      <xdr:colOff>415925</xdr:colOff>
      <xdr:row>79</xdr:row>
      <xdr:rowOff>94283</xdr:rowOff>
    </xdr:to>
    <xdr:sp macro="" textlink="">
      <xdr:nvSpPr>
        <xdr:cNvPr id="660" name="円/楕円 659">
          <a:extLst>
            <a:ext uri="{FF2B5EF4-FFF2-40B4-BE49-F238E27FC236}">
              <a16:creationId xmlns:a16="http://schemas.microsoft.com/office/drawing/2014/main" xmlns="" id="{00000000-0008-0000-0700-000094020000}"/>
            </a:ext>
          </a:extLst>
        </xdr:cNvPr>
        <xdr:cNvSpPr/>
      </xdr:nvSpPr>
      <xdr:spPr>
        <a:xfrm>
          <a:off x="15430500" y="135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85410</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2017" y="13629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163916</xdr:rowOff>
    </xdr:from>
    <xdr:to>
      <xdr:col>21</xdr:col>
      <xdr:colOff>212725</xdr:colOff>
      <xdr:row>79</xdr:row>
      <xdr:rowOff>94066</xdr:rowOff>
    </xdr:to>
    <xdr:sp macro="" textlink="">
      <xdr:nvSpPr>
        <xdr:cNvPr id="662" name="円/楕円 661">
          <a:extLst>
            <a:ext uri="{FF2B5EF4-FFF2-40B4-BE49-F238E27FC236}">
              <a16:creationId xmlns:a16="http://schemas.microsoft.com/office/drawing/2014/main" xmlns="" id="{00000000-0008-0000-0700-000096020000}"/>
            </a:ext>
          </a:extLst>
        </xdr:cNvPr>
        <xdr:cNvSpPr/>
      </xdr:nvSpPr>
      <xdr:spPr>
        <a:xfrm>
          <a:off x="14541500" y="135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85193</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3017" y="1362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163340</xdr:rowOff>
    </xdr:from>
    <xdr:to>
      <xdr:col>20</xdr:col>
      <xdr:colOff>9525</xdr:colOff>
      <xdr:row>79</xdr:row>
      <xdr:rowOff>93490</xdr:rowOff>
    </xdr:to>
    <xdr:sp macro="" textlink="">
      <xdr:nvSpPr>
        <xdr:cNvPr id="664" name="円/楕円 663">
          <a:extLst>
            <a:ext uri="{FF2B5EF4-FFF2-40B4-BE49-F238E27FC236}">
              <a16:creationId xmlns:a16="http://schemas.microsoft.com/office/drawing/2014/main" xmlns="" id="{00000000-0008-0000-0700-000098020000}"/>
            </a:ext>
          </a:extLst>
        </xdr:cNvPr>
        <xdr:cNvSpPr/>
      </xdr:nvSpPr>
      <xdr:spPr>
        <a:xfrm>
          <a:off x="13652500" y="135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84617</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4017" y="1362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158249</xdr:rowOff>
    </xdr:from>
    <xdr:to>
      <xdr:col>18</xdr:col>
      <xdr:colOff>492125</xdr:colOff>
      <xdr:row>79</xdr:row>
      <xdr:rowOff>88399</xdr:rowOff>
    </xdr:to>
    <xdr:sp macro="" textlink="">
      <xdr:nvSpPr>
        <xdr:cNvPr id="666" name="円/楕円 665">
          <a:extLst>
            <a:ext uri="{FF2B5EF4-FFF2-40B4-BE49-F238E27FC236}">
              <a16:creationId xmlns:a16="http://schemas.microsoft.com/office/drawing/2014/main" xmlns="" id="{00000000-0008-0000-0700-00009A020000}"/>
            </a:ext>
          </a:extLst>
        </xdr:cNvPr>
        <xdr:cNvSpPr/>
      </xdr:nvSpPr>
      <xdr:spPr>
        <a:xfrm>
          <a:off x="12763500" y="135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79526</xdr:rowOff>
    </xdr:from>
    <xdr:ext cx="469744"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579427" y="1362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104136</xdr:rowOff>
    </xdr:from>
    <xdr:to>
      <xdr:col>23</xdr:col>
      <xdr:colOff>517525</xdr:colOff>
      <xdr:row>97</xdr:row>
      <xdr:rowOff>105584</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5481300" y="1673478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104136</xdr:rowOff>
    </xdr:from>
    <xdr:to>
      <xdr:col>22</xdr:col>
      <xdr:colOff>365125</xdr:colOff>
      <xdr:row>97</xdr:row>
      <xdr:rowOff>111942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4592300" y="16734786"/>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a:extLst>
            <a:ext uri="{FF2B5EF4-FFF2-40B4-BE49-F238E27FC236}">
              <a16:creationId xmlns:a16="http://schemas.microsoft.com/office/drawing/2014/main" xmlns="" id="{00000000-0008-0000-0700-0000BE020000}"/>
            </a:ext>
          </a:extLst>
        </xdr:cNvPr>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111942</xdr:rowOff>
    </xdr:from>
    <xdr:to>
      <xdr:col>21</xdr:col>
      <xdr:colOff>161925</xdr:colOff>
      <xdr:row>97</xdr:row>
      <xdr:rowOff>121324</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3703300" y="16742592"/>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121324</xdr:rowOff>
    </xdr:from>
    <xdr:to>
      <xdr:col>19</xdr:col>
      <xdr:colOff>644525</xdr:colOff>
      <xdr:row>97</xdr:row>
      <xdr:rowOff>135009</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2814300" y="16751974"/>
          <a:ext cx="8890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a:extLst>
            <a:ext uri="{FF2B5EF4-FFF2-40B4-BE49-F238E27FC236}">
              <a16:creationId xmlns:a16="http://schemas.microsoft.com/office/drawing/2014/main" xmlns="" id="{00000000-0008-0000-0700-0000C4020000}"/>
            </a:ext>
          </a:extLst>
        </xdr:cNvPr>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a:extLst>
            <a:ext uri="{FF2B5EF4-FFF2-40B4-BE49-F238E27FC236}">
              <a16:creationId xmlns:a16="http://schemas.microsoft.com/office/drawing/2014/main" xmlns="" id="{00000000-0008-0000-0700-0000C6020000}"/>
            </a:ext>
          </a:extLst>
        </xdr:cNvPr>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54784</xdr:rowOff>
    </xdr:from>
    <xdr:to>
      <xdr:col>23</xdr:col>
      <xdr:colOff>568325</xdr:colOff>
      <xdr:row>97</xdr:row>
      <xdr:rowOff>156384</xdr:rowOff>
    </xdr:to>
    <xdr:sp macro="" textlink="">
      <xdr:nvSpPr>
        <xdr:cNvPr id="717" name="円/楕円 716">
          <a:extLst>
            <a:ext uri="{FF2B5EF4-FFF2-40B4-BE49-F238E27FC236}">
              <a16:creationId xmlns:a16="http://schemas.microsoft.com/office/drawing/2014/main" xmlns="" id="{00000000-0008-0000-0700-0000CD020000}"/>
            </a:ext>
          </a:extLst>
        </xdr:cNvPr>
        <xdr:cNvSpPr/>
      </xdr:nvSpPr>
      <xdr:spPr>
        <a:xfrm>
          <a:off x="16268700" y="166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33211</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6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53336</xdr:rowOff>
    </xdr:from>
    <xdr:to>
      <xdr:col>22</xdr:col>
      <xdr:colOff>415925</xdr:colOff>
      <xdr:row>97</xdr:row>
      <xdr:rowOff>154936</xdr:rowOff>
    </xdr:to>
    <xdr:sp macro="" textlink="">
      <xdr:nvSpPr>
        <xdr:cNvPr id="719" name="円/楕円 718">
          <a:extLst>
            <a:ext uri="{FF2B5EF4-FFF2-40B4-BE49-F238E27FC236}">
              <a16:creationId xmlns:a16="http://schemas.microsoft.com/office/drawing/2014/main" xmlns="" id="{00000000-0008-0000-0700-0000CF020000}"/>
            </a:ext>
          </a:extLst>
        </xdr:cNvPr>
        <xdr:cNvSpPr/>
      </xdr:nvSpPr>
      <xdr:spPr>
        <a:xfrm>
          <a:off x="15430500" y="166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146063</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7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61142</xdr:rowOff>
    </xdr:from>
    <xdr:to>
      <xdr:col>21</xdr:col>
      <xdr:colOff>212725</xdr:colOff>
      <xdr:row>97</xdr:row>
      <xdr:rowOff>162742</xdr:rowOff>
    </xdr:to>
    <xdr:sp macro="" textlink="">
      <xdr:nvSpPr>
        <xdr:cNvPr id="721" name="円/楕円 720">
          <a:extLst>
            <a:ext uri="{FF2B5EF4-FFF2-40B4-BE49-F238E27FC236}">
              <a16:creationId xmlns:a16="http://schemas.microsoft.com/office/drawing/2014/main" xmlns="" id="{00000000-0008-0000-0700-0000D1020000}"/>
            </a:ext>
          </a:extLst>
        </xdr:cNvPr>
        <xdr:cNvSpPr/>
      </xdr:nvSpPr>
      <xdr:spPr>
        <a:xfrm>
          <a:off x="14541500" y="166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153869</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7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70524</xdr:rowOff>
    </xdr:from>
    <xdr:to>
      <xdr:col>20</xdr:col>
      <xdr:colOff>9525</xdr:colOff>
      <xdr:row>98</xdr:row>
      <xdr:rowOff>674</xdr:rowOff>
    </xdr:to>
    <xdr:sp macro="" textlink="">
      <xdr:nvSpPr>
        <xdr:cNvPr id="723" name="円/楕円 722">
          <a:extLst>
            <a:ext uri="{FF2B5EF4-FFF2-40B4-BE49-F238E27FC236}">
              <a16:creationId xmlns:a16="http://schemas.microsoft.com/office/drawing/2014/main" xmlns="" id="{00000000-0008-0000-0700-0000D3020000}"/>
            </a:ext>
          </a:extLst>
        </xdr:cNvPr>
        <xdr:cNvSpPr/>
      </xdr:nvSpPr>
      <xdr:spPr>
        <a:xfrm>
          <a:off x="13652500" y="167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163251</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7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84209</xdr:rowOff>
    </xdr:from>
    <xdr:to>
      <xdr:col>18</xdr:col>
      <xdr:colOff>492125</xdr:colOff>
      <xdr:row>98</xdr:row>
      <xdr:rowOff>14359</xdr:rowOff>
    </xdr:to>
    <xdr:sp macro="" textlink="">
      <xdr:nvSpPr>
        <xdr:cNvPr id="725" name="円/楕円 724">
          <a:extLst>
            <a:ext uri="{FF2B5EF4-FFF2-40B4-BE49-F238E27FC236}">
              <a16:creationId xmlns:a16="http://schemas.microsoft.com/office/drawing/2014/main" xmlns="" id="{00000000-0008-0000-0700-0000D5020000}"/>
            </a:ext>
          </a:extLst>
        </xdr:cNvPr>
        <xdr:cNvSpPr/>
      </xdr:nvSpPr>
      <xdr:spPr>
        <a:xfrm>
          <a:off x="12763500" y="167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5486</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8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a:extLst>
            <a:ext uri="{FF2B5EF4-FFF2-40B4-BE49-F238E27FC236}">
              <a16:creationId xmlns:a16="http://schemas.microsoft.com/office/drawing/2014/main" xmlns="" id="{00000000-0008-0000-0700-0000F7020000}"/>
            </a:ext>
          </a:extLst>
        </xdr:cNvPr>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a:extLst>
            <a:ext uri="{FF2B5EF4-FFF2-40B4-BE49-F238E27FC236}">
              <a16:creationId xmlns:a16="http://schemas.microsoft.com/office/drawing/2014/main" xmlns="" id="{00000000-0008-0000-0700-0000FD020000}"/>
            </a:ext>
          </a:extLst>
        </xdr:cNvPr>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a:extLst>
            <a:ext uri="{FF2B5EF4-FFF2-40B4-BE49-F238E27FC236}">
              <a16:creationId xmlns:a16="http://schemas.microsoft.com/office/drawing/2014/main" xmlns="" id="{00000000-0008-0000-0700-0000FF020000}"/>
            </a:ext>
          </a:extLst>
        </xdr:cNvPr>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a:extLst>
            <a:ext uri="{FF2B5EF4-FFF2-40B4-BE49-F238E27FC236}">
              <a16:creationId xmlns:a16="http://schemas.microsoft.com/office/drawing/2014/main" xmlns=""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a:extLst>
            <a:ext uri="{FF2B5EF4-FFF2-40B4-BE49-F238E27FC236}">
              <a16:creationId xmlns:a16="http://schemas.microsoft.com/office/drawing/2014/main" xmlns="" id="{00000000-0008-0000-0700-000026030000}"/>
            </a:ext>
          </a:extLst>
        </xdr:cNvPr>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a:extLst>
            <a:ext uri="{FF2B5EF4-FFF2-40B4-BE49-F238E27FC236}">
              <a16:creationId xmlns:a16="http://schemas.microsoft.com/office/drawing/2014/main" xmlns="" id="{00000000-0008-0000-0700-000028030000}"/>
            </a:ext>
          </a:extLst>
        </xdr:cNvPr>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a:extLst>
            <a:ext uri="{FF2B5EF4-FFF2-40B4-BE49-F238E27FC236}">
              <a16:creationId xmlns:a16="http://schemas.microsoft.com/office/drawing/2014/main" xmlns="" id="{00000000-0008-0000-0700-00002B030000}"/>
            </a:ext>
          </a:extLst>
        </xdr:cNvPr>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a:extLst>
            <a:ext uri="{FF2B5EF4-FFF2-40B4-BE49-F238E27FC236}">
              <a16:creationId xmlns:a16="http://schemas.microsoft.com/office/drawing/2014/main" xmlns="" id="{00000000-0008-0000-0700-00002C030000}"/>
            </a:ext>
          </a:extLst>
        </xdr:cNvPr>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a:extLst>
            <a:ext uri="{FF2B5EF4-FFF2-40B4-BE49-F238E27FC236}">
              <a16:creationId xmlns:a16="http://schemas.microsoft.com/office/drawing/2014/main" xmlns="" id="{00000000-0008-0000-0700-000031030000}"/>
            </a:ext>
          </a:extLst>
        </xdr:cNvPr>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a:extLst>
            <a:ext uri="{FF2B5EF4-FFF2-40B4-BE49-F238E27FC236}">
              <a16:creationId xmlns:a16="http://schemas.microsoft.com/office/drawing/2014/main" xmlns="" id="{00000000-0008-0000-0700-000034030000}"/>
            </a:ext>
          </a:extLst>
        </xdr:cNvPr>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a:extLst>
            <a:ext uri="{FF2B5EF4-FFF2-40B4-BE49-F238E27FC236}">
              <a16:creationId xmlns:a16="http://schemas.microsoft.com/office/drawing/2014/main" xmlns="" id="{00000000-0008-0000-0700-000036030000}"/>
            </a:ext>
          </a:extLst>
        </xdr:cNvPr>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a:extLst>
            <a:ext uri="{FF2B5EF4-FFF2-40B4-BE49-F238E27FC236}">
              <a16:creationId xmlns:a16="http://schemas.microsoft.com/office/drawing/2014/main" xmlns="" id="{00000000-0008-0000-0700-00003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a:extLst>
            <a:ext uri="{FF2B5EF4-FFF2-40B4-BE49-F238E27FC236}">
              <a16:creationId xmlns:a16="http://schemas.microsoft.com/office/drawing/2014/main" xmlns="" id="{00000000-0008-0000-0700-00003E030000}"/>
            </a:ext>
          </a:extLst>
        </xdr:cNvPr>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a:extLst>
            <a:ext uri="{FF2B5EF4-FFF2-40B4-BE49-F238E27FC236}">
              <a16:creationId xmlns:a16="http://schemas.microsoft.com/office/drawing/2014/main" xmlns="" id="{00000000-0008-0000-0700-00003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a:extLst>
            <a:ext uri="{FF2B5EF4-FFF2-40B4-BE49-F238E27FC236}">
              <a16:creationId xmlns:a16="http://schemas.microsoft.com/office/drawing/2014/main" xmlns="" id="{00000000-0008-0000-0700-00004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a:extLst>
            <a:ext uri="{FF2B5EF4-FFF2-40B4-BE49-F238E27FC236}">
              <a16:creationId xmlns:a16="http://schemas.microsoft.com/office/drawing/2014/main" xmlns="" id="{00000000-0008-0000-0700-00004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a:extLst>
            <a:ext uri="{FF2B5EF4-FFF2-40B4-BE49-F238E27FC236}">
              <a16:creationId xmlns:a16="http://schemas.microsoft.com/office/drawing/2014/main" xmlns="" id="{00000000-0008-0000-0700-00004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a:extLst>
            <a:ext uri="{FF2B5EF4-FFF2-40B4-BE49-F238E27FC236}">
              <a16:creationId xmlns:a16="http://schemas.microsoft.com/office/drawing/2014/main" xmlns=""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費が住民一人当たり</a:t>
          </a:r>
          <a:r>
            <a:rPr kumimoji="1" lang="ja-JP" altLang="en-US" sz="1100">
              <a:solidFill>
                <a:schemeClr val="dk1"/>
              </a:solidFill>
              <a:effectLst/>
              <a:latin typeface="+mn-lt"/>
              <a:ea typeface="+mn-ea"/>
              <a:cs typeface="+mn-cs"/>
            </a:rPr>
            <a:t>１１４，９８０</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内順位は，一番低くなっている</a:t>
          </a:r>
          <a:r>
            <a:rPr kumimoji="1" lang="ja-JP" altLang="en-US" sz="1100">
              <a:solidFill>
                <a:sysClr val="windowText" lastClr="000000"/>
              </a:solidFill>
              <a:effectLst/>
              <a:latin typeface="+mn-lt"/>
              <a:ea typeface="+mn-ea"/>
              <a:cs typeface="+mn-cs"/>
            </a:rPr>
            <a:t>。</a:t>
          </a:r>
          <a:r>
            <a:rPr kumimoji="1" lang="ja-JP" altLang="en-US" sz="1100">
              <a:solidFill>
                <a:schemeClr val="dk1"/>
              </a:solidFill>
              <a:effectLst/>
              <a:latin typeface="+mn-lt"/>
              <a:ea typeface="+mn-ea"/>
              <a:cs typeface="+mn-cs"/>
            </a:rPr>
            <a:t>人口の増加による子どもの増加に伴い保育施設関係経費が年々増加しているが今年度は</a:t>
          </a:r>
          <a:r>
            <a:rPr kumimoji="1" lang="ja-JP" altLang="ja-JP" sz="1100">
              <a:solidFill>
                <a:schemeClr val="dk1"/>
              </a:solidFill>
              <a:effectLst/>
              <a:latin typeface="+mn-lt"/>
              <a:ea typeface="+mn-ea"/>
              <a:cs typeface="+mn-cs"/>
            </a:rPr>
            <a:t>昨年度より約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，０００円ほど</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 </a:t>
          </a:r>
          <a:endParaRPr lang="ja-JP" altLang="ja-JP" sz="1400">
            <a:effectLst/>
          </a:endParaRPr>
        </a:p>
        <a:p>
          <a:r>
            <a:rPr kumimoji="1" lang="ja-JP" altLang="ja-JP" sz="1100">
              <a:solidFill>
                <a:schemeClr val="dk1"/>
              </a:solidFill>
              <a:effectLst/>
              <a:latin typeface="+mn-lt"/>
              <a:ea typeface="+mn-ea"/>
              <a:cs typeface="+mn-cs"/>
            </a:rPr>
            <a:t>教育費は，平成２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年度の６２，９８０円</a:t>
          </a:r>
          <a:r>
            <a:rPr kumimoji="1" lang="ja-JP" altLang="en-US" sz="1100">
              <a:solidFill>
                <a:schemeClr val="dk1"/>
              </a:solidFill>
              <a:effectLst/>
              <a:latin typeface="+mn-lt"/>
              <a:ea typeface="+mn-ea"/>
              <a:cs typeface="+mn-cs"/>
            </a:rPr>
            <a:t>から３５，８９９円増加し９８，８７９円</a:t>
          </a:r>
          <a:r>
            <a:rPr kumimoji="1" lang="ja-JP" altLang="ja-JP" sz="1100">
              <a:solidFill>
                <a:schemeClr val="dk1"/>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。これは，小学校建設事業によるものである。</a:t>
          </a:r>
          <a:r>
            <a:rPr kumimoji="1" lang="ja-JP" altLang="ja-JP" sz="1100">
              <a:solidFill>
                <a:schemeClr val="dk1"/>
              </a:solidFill>
              <a:effectLst/>
              <a:latin typeface="+mn-lt"/>
              <a:ea typeface="+mn-ea"/>
              <a:cs typeface="+mn-cs"/>
            </a:rPr>
            <a:t>類似団体・全国・県平均より高く，</a:t>
          </a:r>
          <a:r>
            <a:rPr kumimoji="1" lang="ja-JP" altLang="en-US" sz="1100">
              <a:solidFill>
                <a:schemeClr val="dk1"/>
              </a:solidFill>
              <a:effectLst/>
              <a:latin typeface="+mn-lt"/>
              <a:ea typeface="+mn-ea"/>
              <a:cs typeface="+mn-cs"/>
            </a:rPr>
            <a:t>平成２９年度まで建設事業が続くため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平成３０年度以減少する見込みである。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，富士見ヶ丘小学校</a:t>
          </a:r>
          <a:r>
            <a:rPr kumimoji="1" lang="ja-JP" altLang="ja-JP" sz="1100">
              <a:solidFill>
                <a:schemeClr val="dk1"/>
              </a:solidFill>
              <a:effectLst/>
              <a:latin typeface="+mn-lt"/>
              <a:ea typeface="+mn-ea"/>
              <a:cs typeface="+mn-cs"/>
            </a:rPr>
            <a:t>の臨時財政需要があったため，実質単年度収支は</a:t>
          </a:r>
          <a:r>
            <a:rPr kumimoji="1" lang="ja-JP" altLang="en-US" sz="1100">
              <a:solidFill>
                <a:schemeClr val="dk1"/>
              </a:solidFill>
              <a:effectLst/>
              <a:latin typeface="+mn-lt"/>
              <a:ea typeface="+mn-ea"/>
              <a:cs typeface="+mn-cs"/>
            </a:rPr>
            <a:t>大幅な赤字となっており</a:t>
          </a:r>
          <a:r>
            <a:rPr kumimoji="1" lang="ja-JP" altLang="ja-JP" sz="1100">
              <a:solidFill>
                <a:schemeClr val="dk1"/>
              </a:solidFill>
              <a:effectLst/>
              <a:latin typeface="+mn-lt"/>
              <a:ea typeface="+mn-ea"/>
              <a:cs typeface="+mn-cs"/>
            </a:rPr>
            <a:t>，財政調整基金の取崩しにより，実質収支は黒字となっている。</a:t>
          </a:r>
          <a:endParaRPr lang="ja-JP" altLang="ja-JP" sz="1400">
            <a:effectLst/>
          </a:endParaRPr>
        </a:p>
        <a:p>
          <a:r>
            <a:rPr kumimoji="1" lang="ja-JP" altLang="en-US" sz="1100">
              <a:solidFill>
                <a:schemeClr val="dk1"/>
              </a:solidFill>
              <a:effectLst/>
              <a:latin typeface="+mn-lt"/>
              <a:ea typeface="+mn-ea"/>
              <a:cs typeface="+mn-cs"/>
            </a:rPr>
            <a:t>平成２８年度の財政調整基金残高については，実質単年度収支の赤字補てん分として有効活用したため，標準財政規模比では，前年度から１１．９８％減少した。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平成２９年度までは，同じような状況が続くため，平成３０年度以降の基金残高に注視し，適正に管理していく。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全ての会計で赤字はなく，健全な財政状況である。</a:t>
          </a:r>
          <a:r>
            <a:rPr kumimoji="1" lang="ja-JP" altLang="en-US" sz="1100">
              <a:solidFill>
                <a:schemeClr val="dk1"/>
              </a:solidFill>
              <a:effectLst/>
              <a:latin typeface="+mn-lt"/>
              <a:ea typeface="+mn-ea"/>
              <a:cs typeface="+mn-cs"/>
            </a:rPr>
            <a:t>ただし，一般会計については，基金を大幅に取り崩している状況である。</a:t>
          </a:r>
          <a:endParaRPr lang="ja-JP" altLang="ja-JP" sz="1400">
            <a:effectLst/>
          </a:endParaRPr>
        </a:p>
        <a:p>
          <a:r>
            <a:rPr kumimoji="1" lang="ja-JP" altLang="ja-JP" sz="1100">
              <a:solidFill>
                <a:schemeClr val="dk1"/>
              </a:solidFill>
              <a:effectLst/>
              <a:latin typeface="+mn-lt"/>
              <a:ea typeface="+mn-ea"/>
              <a:cs typeface="+mn-cs"/>
            </a:rPr>
            <a:t>全会計の黒字額は，ほぼ横ばいで推移しているが，介護保険特別会計については，介護保険事業計画の</a:t>
          </a:r>
          <a:r>
            <a:rPr kumimoji="1" lang="ja-JP" altLang="en-US" sz="1100">
              <a:solidFill>
                <a:schemeClr val="dk1"/>
              </a:solidFill>
              <a:effectLst/>
              <a:latin typeface="+mn-lt"/>
              <a:ea typeface="+mn-ea"/>
              <a:cs typeface="+mn-cs"/>
            </a:rPr>
            <a:t>２年目</a:t>
          </a:r>
          <a:r>
            <a:rPr kumimoji="1" lang="ja-JP" altLang="ja-JP" sz="1100">
              <a:solidFill>
                <a:schemeClr val="dk1"/>
              </a:solidFill>
              <a:effectLst/>
              <a:latin typeface="+mn-lt"/>
              <a:ea typeface="+mn-ea"/>
              <a:cs typeface="+mn-cs"/>
            </a:rPr>
            <a:t>であり，３年間の計画期間を見越しての歳入であるため，</a:t>
          </a:r>
          <a:r>
            <a:rPr kumimoji="1" lang="ja-JP" altLang="en-US" sz="1100">
              <a:solidFill>
                <a:schemeClr val="dk1"/>
              </a:solidFill>
              <a:effectLst/>
              <a:latin typeface="+mn-lt"/>
              <a:ea typeface="+mn-ea"/>
              <a:cs typeface="+mn-cs"/>
            </a:rPr>
            <a:t>前年度よりも</a:t>
          </a:r>
          <a:r>
            <a:rPr kumimoji="1" lang="ja-JP" altLang="ja-JP" sz="1100">
              <a:solidFill>
                <a:schemeClr val="dk1"/>
              </a:solidFill>
              <a:effectLst/>
              <a:latin typeface="+mn-lt"/>
              <a:ea typeface="+mn-ea"/>
              <a:cs typeface="+mn-cs"/>
            </a:rPr>
            <a:t>黒字額は減少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水道事業会計の黒字額が他会計に比べて多いが，今後インフラ更新が控えているためであり，計画的に進めていく必要がある。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21672015</v>
      </c>
      <c r="BO4" s="381"/>
      <c r="BP4" s="381"/>
      <c r="BQ4" s="381"/>
      <c r="BR4" s="381"/>
      <c r="BS4" s="381"/>
      <c r="BT4" s="381"/>
      <c r="BU4" s="382"/>
      <c r="BV4" s="380">
        <v>20671049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20580444</v>
      </c>
      <c r="BO5" s="418"/>
      <c r="BP5" s="418"/>
      <c r="BQ5" s="418"/>
      <c r="BR5" s="418"/>
      <c r="BS5" s="418"/>
      <c r="BT5" s="418"/>
      <c r="BU5" s="419"/>
      <c r="BV5" s="417">
        <v>20108647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1091571</v>
      </c>
      <c r="BO6" s="418"/>
      <c r="BP6" s="418"/>
      <c r="BQ6" s="418"/>
      <c r="BR6" s="418"/>
      <c r="BS6" s="418"/>
      <c r="BT6" s="418"/>
      <c r="BU6" s="419"/>
      <c r="BV6" s="417">
        <v>562402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97.4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419903</v>
      </c>
      <c r="BO7" s="418"/>
      <c r="BP7" s="418"/>
      <c r="BQ7" s="418"/>
      <c r="BR7" s="418"/>
      <c r="BS7" s="418"/>
      <c r="BT7" s="418"/>
      <c r="BU7" s="419"/>
      <c r="BV7" s="417">
        <v>135087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11665065</v>
      </c>
      <c r="CU7" s="418"/>
      <c r="CV7" s="418"/>
      <c r="CW7" s="418"/>
      <c r="CX7" s="418"/>
      <c r="CY7" s="418"/>
      <c r="CZ7" s="418"/>
      <c r="DA7" s="419"/>
      <c r="DB7" s="417">
        <v>11470360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671668</v>
      </c>
      <c r="BO8" s="418"/>
      <c r="BP8" s="418"/>
      <c r="BQ8" s="418"/>
      <c r="BR8" s="418"/>
      <c r="BS8" s="418"/>
      <c r="BT8" s="418"/>
      <c r="BU8" s="419"/>
      <c r="BV8" s="417">
        <v>427315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v>
      </c>
      <c r="CU8" s="458"/>
      <c r="CV8" s="458"/>
      <c r="CW8" s="458"/>
      <c r="CX8" s="458"/>
      <c r="CY8" s="458"/>
      <c r="CZ8" s="458"/>
      <c r="DA8" s="459"/>
      <c r="DB8" s="457">
        <v>0.8</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49136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244353</v>
      </c>
      <c r="BO9" s="418"/>
      <c r="BP9" s="418"/>
      <c r="BQ9" s="418"/>
      <c r="BR9" s="418"/>
      <c r="BS9" s="418"/>
      <c r="BT9" s="418"/>
      <c r="BU9" s="419"/>
      <c r="BV9" s="417">
        <v>-10855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11.6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44461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216187</v>
      </c>
      <c r="BO10" s="418"/>
      <c r="BP10" s="418"/>
      <c r="BQ10" s="418"/>
      <c r="BR10" s="418"/>
      <c r="BS10" s="418"/>
      <c r="BT10" s="418"/>
      <c r="BU10" s="419"/>
      <c r="BV10" s="417">
        <v>224570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50971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1538015</v>
      </c>
      <c r="BO12" s="418"/>
      <c r="BP12" s="418"/>
      <c r="BQ12" s="418"/>
      <c r="BR12" s="418"/>
      <c r="BS12" s="418"/>
      <c r="BT12" s="418"/>
      <c r="BU12" s="419"/>
      <c r="BV12" s="417">
        <v>236060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50464</v>
      </c>
      <c r="S13" s="499"/>
      <c r="T13" s="499"/>
      <c r="U13" s="499"/>
      <c r="V13" s="500"/>
      <c r="W13" s="433" t="s">
        <v>122</v>
      </c>
      <c r="X13" s="434"/>
      <c r="Y13" s="434"/>
      <c r="Z13" s="434"/>
      <c r="AA13" s="434"/>
      <c r="AB13" s="424"/>
      <c r="AC13" s="468">
        <v>1070</v>
      </c>
      <c r="AD13" s="469"/>
      <c r="AE13" s="469"/>
      <c r="AF13" s="469"/>
      <c r="AG13" s="508"/>
      <c r="AH13" s="468">
        <v>970</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-1077475</v>
      </c>
      <c r="BO13" s="418"/>
      <c r="BP13" s="418"/>
      <c r="BQ13" s="418"/>
      <c r="BR13" s="418"/>
      <c r="BS13" s="418"/>
      <c r="BT13" s="418"/>
      <c r="BU13" s="419"/>
      <c r="BV13" s="417">
        <v>-22345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7.6</v>
      </c>
      <c r="CU13" s="415"/>
      <c r="CV13" s="415"/>
      <c r="CW13" s="415"/>
      <c r="CX13" s="415"/>
      <c r="CY13" s="415"/>
      <c r="CZ13" s="415"/>
      <c r="DA13" s="416"/>
      <c r="DB13" s="414">
        <v>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50323</v>
      </c>
      <c r="S14" s="499"/>
      <c r="T14" s="499"/>
      <c r="U14" s="499"/>
      <c r="V14" s="500"/>
      <c r="W14" s="407"/>
      <c r="X14" s="408"/>
      <c r="Y14" s="408"/>
      <c r="Z14" s="408"/>
      <c r="AA14" s="408"/>
      <c r="AB14" s="397"/>
      <c r="AC14" s="501">
        <v>4.5999999999999996</v>
      </c>
      <c r="AD14" s="502"/>
      <c r="AE14" s="502"/>
      <c r="AF14" s="502"/>
      <c r="AG14" s="503"/>
      <c r="AH14" s="501">
        <v>4.5999999999999996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82.9</v>
      </c>
      <c r="CU14" s="513"/>
      <c r="CV14" s="513"/>
      <c r="CW14" s="513"/>
      <c r="CX14" s="513"/>
      <c r="CY14" s="513"/>
      <c r="CZ14" s="513"/>
      <c r="DA14" s="514"/>
      <c r="DB14" s="512">
        <v>57.8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49905</v>
      </c>
      <c r="S15" s="499"/>
      <c r="T15" s="499"/>
      <c r="U15" s="499"/>
      <c r="V15" s="500"/>
      <c r="W15" s="433" t="s">
        <v>129</v>
      </c>
      <c r="X15" s="434"/>
      <c r="Y15" s="434"/>
      <c r="Z15" s="434"/>
      <c r="AA15" s="434"/>
      <c r="AB15" s="424"/>
      <c r="AC15" s="468">
        <v>7096</v>
      </c>
      <c r="AD15" s="469"/>
      <c r="AE15" s="469"/>
      <c r="AF15" s="469"/>
      <c r="AG15" s="508"/>
      <c r="AH15" s="468">
        <v>6275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6844799</v>
      </c>
      <c r="BO15" s="381"/>
      <c r="BP15" s="381"/>
      <c r="BQ15" s="381"/>
      <c r="BR15" s="381"/>
      <c r="BS15" s="381"/>
      <c r="BT15" s="381"/>
      <c r="BU15" s="382"/>
      <c r="BV15" s="380">
        <v>6613975</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30.5</v>
      </c>
      <c r="AD16" s="502"/>
      <c r="AE16" s="502"/>
      <c r="AF16" s="502"/>
      <c r="AG16" s="503"/>
      <c r="AH16" s="501">
        <v>30.1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8566185</v>
      </c>
      <c r="BO16" s="418"/>
      <c r="BP16" s="418"/>
      <c r="BQ16" s="418"/>
      <c r="BR16" s="418"/>
      <c r="BS16" s="418"/>
      <c r="BT16" s="418"/>
      <c r="BU16" s="419"/>
      <c r="BV16" s="417">
        <v>8264177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15086</v>
      </c>
      <c r="AD17" s="469"/>
      <c r="AE17" s="469"/>
      <c r="AF17" s="469"/>
      <c r="AG17" s="508"/>
      <c r="AH17" s="468">
        <v>13618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8789724</v>
      </c>
      <c r="BO17" s="418"/>
      <c r="BP17" s="418"/>
      <c r="BQ17" s="418"/>
      <c r="BR17" s="418"/>
      <c r="BS17" s="418"/>
      <c r="BT17" s="418"/>
      <c r="BU17" s="419"/>
      <c r="BV17" s="417">
        <v>8483534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79.16</v>
      </c>
      <c r="M18" s="530"/>
      <c r="N18" s="530"/>
      <c r="O18" s="530"/>
      <c r="P18" s="530"/>
      <c r="Q18" s="530"/>
      <c r="R18" s="531"/>
      <c r="S18" s="531"/>
      <c r="T18" s="531"/>
      <c r="U18" s="531"/>
      <c r="V18" s="532"/>
      <c r="W18" s="435"/>
      <c r="X18" s="436"/>
      <c r="Y18" s="436"/>
      <c r="Z18" s="436"/>
      <c r="AA18" s="436"/>
      <c r="AB18" s="427"/>
      <c r="AC18" s="533">
        <v>64.900000000000006</v>
      </c>
      <c r="AD18" s="534"/>
      <c r="AE18" s="534"/>
      <c r="AF18" s="534"/>
      <c r="AG18" s="535"/>
      <c r="AH18" s="533">
        <v>65.3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10754305</v>
      </c>
      <c r="BO18" s="418"/>
      <c r="BP18" s="418"/>
      <c r="BQ18" s="418"/>
      <c r="BR18" s="418"/>
      <c r="BS18" s="418"/>
      <c r="BT18" s="418"/>
      <c r="BU18" s="419"/>
      <c r="BV18" s="417">
        <v>10561329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621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14157905</v>
      </c>
      <c r="BO19" s="418"/>
      <c r="BP19" s="418"/>
      <c r="BQ19" s="418"/>
      <c r="BR19" s="418"/>
      <c r="BS19" s="418"/>
      <c r="BT19" s="418"/>
      <c r="BU19" s="419"/>
      <c r="BV19" s="417">
        <v>12958133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18137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23316930</v>
      </c>
      <c r="BO23" s="418"/>
      <c r="BP23" s="418"/>
      <c r="BQ23" s="418"/>
      <c r="BR23" s="418"/>
      <c r="BS23" s="418"/>
      <c r="BT23" s="418"/>
      <c r="BU23" s="419"/>
      <c r="BV23" s="417">
        <v>21493571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7410</v>
      </c>
      <c r="R24" s="469"/>
      <c r="S24" s="469"/>
      <c r="T24" s="469"/>
      <c r="U24" s="469"/>
      <c r="V24" s="508"/>
      <c r="W24" s="563"/>
      <c r="X24" s="551"/>
      <c r="Y24" s="552"/>
      <c r="Z24" s="467" t="s">
        <v>153</v>
      </c>
      <c r="AA24" s="447"/>
      <c r="AB24" s="447"/>
      <c r="AC24" s="447"/>
      <c r="AD24" s="447"/>
      <c r="AE24" s="447"/>
      <c r="AF24" s="447"/>
      <c r="AG24" s="448"/>
      <c r="AH24" s="468">
        <v>282</v>
      </c>
      <c r="AI24" s="469"/>
      <c r="AJ24" s="469"/>
      <c r="AK24" s="469"/>
      <c r="AL24" s="508"/>
      <c r="AM24" s="468">
        <v>870252</v>
      </c>
      <c r="AN24" s="469"/>
      <c r="AO24" s="469"/>
      <c r="AP24" s="469"/>
      <c r="AQ24" s="469"/>
      <c r="AR24" s="508"/>
      <c r="AS24" s="468">
        <v>3086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17388066</v>
      </c>
      <c r="BO24" s="418"/>
      <c r="BP24" s="418"/>
      <c r="BQ24" s="418"/>
      <c r="BR24" s="418"/>
      <c r="BS24" s="418"/>
      <c r="BT24" s="418"/>
      <c r="BU24" s="419"/>
      <c r="BV24" s="417">
        <v>17643769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5780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5344552</v>
      </c>
      <c r="BO25" s="381"/>
      <c r="BP25" s="381"/>
      <c r="BQ25" s="381"/>
      <c r="BR25" s="381"/>
      <c r="BS25" s="381"/>
      <c r="BT25" s="381"/>
      <c r="BU25" s="382"/>
      <c r="BV25" s="380">
        <v>3878450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5400</v>
      </c>
      <c r="R26" s="469"/>
      <c r="S26" s="469"/>
      <c r="T26" s="469"/>
      <c r="U26" s="469"/>
      <c r="V26" s="508"/>
      <c r="W26" s="563"/>
      <c r="X26" s="551"/>
      <c r="Y26" s="552"/>
      <c r="Z26" s="467" t="s">
        <v>159</v>
      </c>
      <c r="AA26" s="573"/>
      <c r="AB26" s="573"/>
      <c r="AC26" s="573"/>
      <c r="AD26" s="573"/>
      <c r="AE26" s="573"/>
      <c r="AF26" s="573"/>
      <c r="AG26" s="574"/>
      <c r="AH26" s="468">
        <v>8</v>
      </c>
      <c r="AI26" s="469"/>
      <c r="AJ26" s="469"/>
      <c r="AK26" s="469"/>
      <c r="AL26" s="508"/>
      <c r="AM26" s="468">
        <v>24432</v>
      </c>
      <c r="AN26" s="469"/>
      <c r="AO26" s="469"/>
      <c r="AP26" s="469"/>
      <c r="AQ26" s="469"/>
      <c r="AR26" s="508"/>
      <c r="AS26" s="468">
        <v>3054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3920</v>
      </c>
      <c r="R27" s="469"/>
      <c r="S27" s="469"/>
      <c r="T27" s="469"/>
      <c r="U27" s="469"/>
      <c r="V27" s="508"/>
      <c r="W27" s="563"/>
      <c r="X27" s="551"/>
      <c r="Y27" s="552"/>
      <c r="Z27" s="467" t="s">
        <v>162</v>
      </c>
      <c r="AA27" s="447"/>
      <c r="AB27" s="447"/>
      <c r="AC27" s="447"/>
      <c r="AD27" s="447"/>
      <c r="AE27" s="447"/>
      <c r="AF27" s="447"/>
      <c r="AG27" s="448"/>
      <c r="AH27" s="468">
        <v>22</v>
      </c>
      <c r="AI27" s="469"/>
      <c r="AJ27" s="469"/>
      <c r="AK27" s="469"/>
      <c r="AL27" s="508"/>
      <c r="AM27" s="468">
        <v>56034</v>
      </c>
      <c r="AN27" s="469"/>
      <c r="AO27" s="469"/>
      <c r="AP27" s="469"/>
      <c r="AQ27" s="469"/>
      <c r="AR27" s="508"/>
      <c r="AS27" s="468">
        <v>2547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965701</v>
      </c>
      <c r="BO27" s="587"/>
      <c r="BP27" s="587"/>
      <c r="BQ27" s="587"/>
      <c r="BR27" s="587"/>
      <c r="BS27" s="587"/>
      <c r="BT27" s="587"/>
      <c r="BU27" s="588"/>
      <c r="BV27" s="586">
        <v>958279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3520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3146168</v>
      </c>
      <c r="BO28" s="381"/>
      <c r="BP28" s="381"/>
      <c r="BQ28" s="381"/>
      <c r="BR28" s="381"/>
      <c r="BS28" s="381"/>
      <c r="BT28" s="381"/>
      <c r="BU28" s="382"/>
      <c r="BV28" s="380">
        <v>4467996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16</v>
      </c>
      <c r="M29" s="469"/>
      <c r="N29" s="469"/>
      <c r="O29" s="469"/>
      <c r="P29" s="508"/>
      <c r="Q29" s="468">
        <v>3310</v>
      </c>
      <c r="R29" s="469"/>
      <c r="S29" s="469"/>
      <c r="T29" s="469"/>
      <c r="U29" s="469"/>
      <c r="V29" s="508"/>
      <c r="W29" s="564"/>
      <c r="X29" s="565"/>
      <c r="Y29" s="566"/>
      <c r="Z29" s="467" t="s">
        <v>169</v>
      </c>
      <c r="AA29" s="447"/>
      <c r="AB29" s="447"/>
      <c r="AC29" s="447"/>
      <c r="AD29" s="447"/>
      <c r="AE29" s="447"/>
      <c r="AF29" s="447"/>
      <c r="AG29" s="448"/>
      <c r="AH29" s="468">
        <v>304</v>
      </c>
      <c r="AI29" s="469"/>
      <c r="AJ29" s="469"/>
      <c r="AK29" s="469"/>
      <c r="AL29" s="508"/>
      <c r="AM29" s="468">
        <v>926286</v>
      </c>
      <c r="AN29" s="469"/>
      <c r="AO29" s="469"/>
      <c r="AP29" s="469"/>
      <c r="AQ29" s="469"/>
      <c r="AR29" s="508"/>
      <c r="AS29" s="468">
        <v>3047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555330</v>
      </c>
      <c r="BO29" s="418"/>
      <c r="BP29" s="418"/>
      <c r="BQ29" s="418"/>
      <c r="BR29" s="418"/>
      <c r="BS29" s="418"/>
      <c r="BT29" s="418"/>
      <c r="BU29" s="419"/>
      <c r="BV29" s="417">
        <v>554999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1541918</v>
      </c>
      <c r="BO30" s="587"/>
      <c r="BP30" s="587"/>
      <c r="BQ30" s="587"/>
      <c r="BR30" s="587"/>
      <c r="BS30" s="587"/>
      <c r="BT30" s="587"/>
      <c r="BU30" s="588"/>
      <c r="BV30" s="586">
        <v>1717357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市営分譲住宅特別会計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茨城県租税債権管理機構(一般会計)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茨城県後期高齢者医療広域連合(後期高齢者医療特別会計)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常総衛生組合(一般会計)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取手市外２市火葬場組合(一般会計)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常総広域市町村圏事務組合(一般会計)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取手地方広域下水道組合(一般会計)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利根川水系県南水防事務組合(一般会計)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90" zoomScaleNormal="90"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14.85</v>
      </c>
      <c r="G34" s="33">
        <v>15.09</v>
      </c>
      <c r="H34" s="33">
        <v>14.98</v>
      </c>
      <c r="I34" s="33">
        <v>14.88</v>
      </c>
      <c r="J34" s="34">
        <v>13.34</v>
      </c>
      <c r="K34" s="22"/>
      <c r="L34" s="22"/>
      <c r="M34" s="22"/>
      <c r="N34" s="22"/>
      <c r="O34" s="22"/>
      <c r="P34" s="22"/>
    </row>
    <row r="35" spans="1:16" ht="39" customHeight="1">
      <c r="A35" s="22"/>
      <c r="B35" s="35"/>
      <c r="C35" s="1178" t="s">
        <v>525</v>
      </c>
      <c r="D35" s="1179"/>
      <c r="E35" s="1180"/>
      <c r="F35" s="36">
        <v>7.26</v>
      </c>
      <c r="G35" s="37">
        <v>5.45</v>
      </c>
      <c r="H35" s="37">
        <v>3.92</v>
      </c>
      <c r="I35" s="37">
        <v>3.71</v>
      </c>
      <c r="J35" s="38">
        <v>5.74</v>
      </c>
      <c r="K35" s="22"/>
      <c r="L35" s="22"/>
      <c r="M35" s="22"/>
      <c r="N35" s="22"/>
      <c r="O35" s="22"/>
      <c r="P35" s="22"/>
    </row>
    <row r="36" spans="1:16" ht="39" customHeight="1">
      <c r="A36" s="22"/>
      <c r="B36" s="35"/>
      <c r="C36" s="1178" t="s">
        <v>526</v>
      </c>
      <c r="D36" s="1179"/>
      <c r="E36" s="1180"/>
      <c r="F36" s="36">
        <v>3.04</v>
      </c>
      <c r="G36" s="37">
        <v>1.89</v>
      </c>
      <c r="H36" s="37">
        <v>1.59</v>
      </c>
      <c r="I36" s="37">
        <v>2.21</v>
      </c>
      <c r="J36" s="38">
        <v>1.87</v>
      </c>
      <c r="K36" s="22"/>
      <c r="L36" s="22"/>
      <c r="M36" s="22"/>
      <c r="N36" s="22"/>
      <c r="O36" s="22"/>
      <c r="P36" s="22"/>
    </row>
    <row r="37" spans="1:16" ht="39" customHeight="1">
      <c r="A37" s="22"/>
      <c r="B37" s="35"/>
      <c r="C37" s="1178" t="s">
        <v>527</v>
      </c>
      <c r="D37" s="1179"/>
      <c r="E37" s="1180"/>
      <c r="F37" s="36">
        <v>0.91</v>
      </c>
      <c r="G37" s="37">
        <v>1.08</v>
      </c>
      <c r="H37" s="37">
        <v>1.1599999999999999</v>
      </c>
      <c r="I37" s="37">
        <v>2.17</v>
      </c>
      <c r="J37" s="38">
        <v>1.64</v>
      </c>
      <c r="K37" s="22"/>
      <c r="L37" s="22"/>
      <c r="M37" s="22"/>
      <c r="N37" s="22"/>
      <c r="O37" s="22"/>
      <c r="P37" s="22"/>
    </row>
    <row r="38" spans="1:16" ht="39" customHeight="1">
      <c r="A38" s="22"/>
      <c r="B38" s="35"/>
      <c r="C38" s="1178" t="s">
        <v>528</v>
      </c>
      <c r="D38" s="1179"/>
      <c r="E38" s="1180"/>
      <c r="F38" s="36">
        <v>0.62</v>
      </c>
      <c r="G38" s="37">
        <v>0.76</v>
      </c>
      <c r="H38" s="37">
        <v>0.59</v>
      </c>
      <c r="I38" s="37">
        <v>0.33</v>
      </c>
      <c r="J38" s="38">
        <v>0.48</v>
      </c>
      <c r="K38" s="22"/>
      <c r="L38" s="22"/>
      <c r="M38" s="22"/>
      <c r="N38" s="22"/>
      <c r="O38" s="22"/>
      <c r="P38" s="22"/>
    </row>
    <row r="39" spans="1:16" ht="39" customHeight="1">
      <c r="A39" s="22"/>
      <c r="B39" s="35"/>
      <c r="C39" s="1178" t="s">
        <v>529</v>
      </c>
      <c r="D39" s="1179"/>
      <c r="E39" s="1180"/>
      <c r="F39" s="36">
        <v>0.09</v>
      </c>
      <c r="G39" s="37">
        <v>0.26</v>
      </c>
      <c r="H39" s="37">
        <v>0.26</v>
      </c>
      <c r="I39" s="37">
        <v>0.17</v>
      </c>
      <c r="J39" s="38">
        <v>0.23</v>
      </c>
      <c r="K39" s="22"/>
      <c r="L39" s="22"/>
      <c r="M39" s="22"/>
      <c r="N39" s="22"/>
      <c r="O39" s="22"/>
      <c r="P39" s="22"/>
    </row>
    <row r="40" spans="1:16" ht="39" customHeight="1">
      <c r="A40" s="22"/>
      <c r="B40" s="35"/>
      <c r="C40" s="1178" t="s">
        <v>530</v>
      </c>
      <c r="D40" s="1179"/>
      <c r="E40" s="1180"/>
      <c r="F40" s="36">
        <v>0.01</v>
      </c>
      <c r="G40" s="37">
        <v>0.01</v>
      </c>
      <c r="H40" s="37">
        <v>0</v>
      </c>
      <c r="I40" s="37">
        <v>0.01</v>
      </c>
      <c r="J40" s="38">
        <v>0.01</v>
      </c>
      <c r="K40" s="22"/>
      <c r="L40" s="22"/>
      <c r="M40" s="22"/>
      <c r="N40" s="22"/>
      <c r="O40" s="22"/>
      <c r="P40" s="22"/>
    </row>
    <row r="41" spans="1:16" ht="39" customHeight="1">
      <c r="A41" s="22"/>
      <c r="B41" s="35"/>
      <c r="C41" s="1178" t="s">
        <v>531</v>
      </c>
      <c r="D41" s="1179"/>
      <c r="E41" s="1180"/>
      <c r="F41" s="36">
        <v>0</v>
      </c>
      <c r="G41" s="37">
        <v>0.01</v>
      </c>
      <c r="H41" s="37">
        <v>0.01</v>
      </c>
      <c r="I41" s="37">
        <v>0</v>
      </c>
      <c r="J41" s="38">
        <v>0.01</v>
      </c>
      <c r="K41" s="22"/>
      <c r="L41" s="22"/>
      <c r="M41" s="22"/>
      <c r="N41" s="22"/>
      <c r="O41" s="22"/>
      <c r="P41" s="22"/>
    </row>
    <row r="42" spans="1:16" ht="39" customHeight="1">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1304</v>
      </c>
      <c r="L45" s="60">
        <v>1370</v>
      </c>
      <c r="M45" s="60">
        <v>1485</v>
      </c>
      <c r="N45" s="60">
        <v>1561</v>
      </c>
      <c r="O45" s="61">
        <v>1574</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v>3</v>
      </c>
      <c r="O47" s="65">
        <v>3</v>
      </c>
      <c r="P47" s="48"/>
      <c r="Q47" s="48"/>
      <c r="R47" s="48"/>
      <c r="S47" s="48"/>
      <c r="T47" s="48"/>
      <c r="U47" s="48"/>
    </row>
    <row r="48" spans="1:21" ht="30.75" customHeight="1">
      <c r="A48" s="48"/>
      <c r="B48" s="1196"/>
      <c r="C48" s="1197"/>
      <c r="D48" s="62"/>
      <c r="E48" s="1188" t="s">
        <v>15</v>
      </c>
      <c r="F48" s="1188"/>
      <c r="G48" s="1188"/>
      <c r="H48" s="1188"/>
      <c r="I48" s="1188"/>
      <c r="J48" s="1189"/>
      <c r="K48" s="63">
        <v>498</v>
      </c>
      <c r="L48" s="64">
        <v>527</v>
      </c>
      <c r="M48" s="64">
        <v>537</v>
      </c>
      <c r="N48" s="64">
        <v>546</v>
      </c>
      <c r="O48" s="65">
        <v>562</v>
      </c>
      <c r="P48" s="48"/>
      <c r="Q48" s="48"/>
      <c r="R48" s="48"/>
      <c r="S48" s="48"/>
      <c r="T48" s="48"/>
      <c r="U48" s="48"/>
    </row>
    <row r="49" spans="1:21" ht="30.75" customHeight="1">
      <c r="A49" s="48"/>
      <c r="B49" s="1196"/>
      <c r="C49" s="1197"/>
      <c r="D49" s="62"/>
      <c r="E49" s="1188" t="s">
        <v>16</v>
      </c>
      <c r="F49" s="1188"/>
      <c r="G49" s="1188"/>
      <c r="H49" s="1188"/>
      <c r="I49" s="1188"/>
      <c r="J49" s="1189"/>
      <c r="K49" s="63">
        <v>527</v>
      </c>
      <c r="L49" s="64">
        <v>581</v>
      </c>
      <c r="M49" s="64">
        <v>532</v>
      </c>
      <c r="N49" s="64">
        <v>541</v>
      </c>
      <c r="O49" s="65">
        <v>550</v>
      </c>
      <c r="P49" s="48"/>
      <c r="Q49" s="48"/>
      <c r="R49" s="48"/>
      <c r="S49" s="48"/>
      <c r="T49" s="48"/>
      <c r="U49" s="48"/>
    </row>
    <row r="50" spans="1:21" ht="30.75" customHeight="1">
      <c r="A50" s="48"/>
      <c r="B50" s="1196"/>
      <c r="C50" s="1197"/>
      <c r="D50" s="62"/>
      <c r="E50" s="1188" t="s">
        <v>17</v>
      </c>
      <c r="F50" s="1188"/>
      <c r="G50" s="1188"/>
      <c r="H50" s="1188"/>
      <c r="I50" s="1188"/>
      <c r="J50" s="1189"/>
      <c r="K50" s="63">
        <v>365</v>
      </c>
      <c r="L50" s="64">
        <v>56</v>
      </c>
      <c r="M50" s="64">
        <v>56</v>
      </c>
      <c r="N50" s="64">
        <v>56</v>
      </c>
      <c r="O50" s="65">
        <v>56</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1594</v>
      </c>
      <c r="L52" s="64">
        <v>1680</v>
      </c>
      <c r="M52" s="64">
        <v>1889</v>
      </c>
      <c r="N52" s="64">
        <v>1923</v>
      </c>
      <c r="O52" s="65">
        <v>1973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1100</v>
      </c>
      <c r="L53" s="69">
        <v>854</v>
      </c>
      <c r="M53" s="69">
        <v>721</v>
      </c>
      <c r="N53" s="69">
        <v>784</v>
      </c>
      <c r="O53" s="70">
        <v>772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election activeCell="M50" sqref="M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15729</v>
      </c>
      <c r="J41" s="83">
        <v>16835</v>
      </c>
      <c r="K41" s="83">
        <v>20065</v>
      </c>
      <c r="L41" s="83">
        <v>21494</v>
      </c>
      <c r="M41" s="84">
        <v>23317</v>
      </c>
    </row>
    <row r="42" spans="2:13" ht="27.75" customHeight="1">
      <c r="B42" s="1204"/>
      <c r="C42" s="1205"/>
      <c r="D42" s="85"/>
      <c r="E42" s="1210" t="s">
        <v>26</v>
      </c>
      <c r="F42" s="1210"/>
      <c r="G42" s="1210"/>
      <c r="H42" s="1211"/>
      <c r="I42" s="86">
        <v>281</v>
      </c>
      <c r="J42" s="87">
        <v>236</v>
      </c>
      <c r="K42" s="87">
        <v>190</v>
      </c>
      <c r="L42" s="87">
        <v>142</v>
      </c>
      <c r="M42" s="88">
        <v>92</v>
      </c>
    </row>
    <row r="43" spans="2:13" ht="27.75" customHeight="1">
      <c r="B43" s="1204"/>
      <c r="C43" s="1205"/>
      <c r="D43" s="85"/>
      <c r="E43" s="1210" t="s">
        <v>27</v>
      </c>
      <c r="F43" s="1210"/>
      <c r="G43" s="1210"/>
      <c r="H43" s="1211"/>
      <c r="I43" s="86">
        <v>7069</v>
      </c>
      <c r="J43" s="87">
        <v>6929</v>
      </c>
      <c r="K43" s="87">
        <v>6671</v>
      </c>
      <c r="L43" s="87">
        <v>6798</v>
      </c>
      <c r="M43" s="88">
        <v>6600</v>
      </c>
    </row>
    <row r="44" spans="2:13" ht="27.75" customHeight="1">
      <c r="B44" s="1204"/>
      <c r="C44" s="1205"/>
      <c r="D44" s="85"/>
      <c r="E44" s="1210" t="s">
        <v>28</v>
      </c>
      <c r="F44" s="1210"/>
      <c r="G44" s="1210"/>
      <c r="H44" s="1211"/>
      <c r="I44" s="86">
        <v>9539</v>
      </c>
      <c r="J44" s="87">
        <v>8989</v>
      </c>
      <c r="K44" s="87">
        <v>8746</v>
      </c>
      <c r="L44" s="87">
        <v>8450</v>
      </c>
      <c r="M44" s="88">
        <v>8137</v>
      </c>
    </row>
    <row r="45" spans="2:13" ht="27.75" customHeight="1">
      <c r="B45" s="1204"/>
      <c r="C45" s="1205"/>
      <c r="D45" s="85"/>
      <c r="E45" s="1210" t="s">
        <v>29</v>
      </c>
      <c r="F45" s="1210"/>
      <c r="G45" s="1210"/>
      <c r="H45" s="1211"/>
      <c r="I45" s="86">
        <v>2108</v>
      </c>
      <c r="J45" s="87">
        <v>1988</v>
      </c>
      <c r="K45" s="87">
        <v>1765</v>
      </c>
      <c r="L45" s="87">
        <v>1636</v>
      </c>
      <c r="M45" s="88">
        <v>1685</v>
      </c>
    </row>
    <row r="46" spans="2:13" ht="27.75" customHeight="1">
      <c r="B46" s="1204"/>
      <c r="C46" s="1205"/>
      <c r="D46" s="89"/>
      <c r="E46" s="1210" t="s">
        <v>30</v>
      </c>
      <c r="F46" s="1210"/>
      <c r="G46" s="1210"/>
      <c r="H46" s="1211"/>
      <c r="I46" s="86">
        <v>3</v>
      </c>
      <c r="J46" s="87">
        <v>9</v>
      </c>
      <c r="K46" s="87">
        <v>4</v>
      </c>
      <c r="L46" s="87">
        <v>11</v>
      </c>
      <c r="M46" s="88">
        <v>5</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6312</v>
      </c>
      <c r="J50" s="87">
        <v>7137</v>
      </c>
      <c r="K50" s="87">
        <v>7659</v>
      </c>
      <c r="L50" s="87">
        <v>7571</v>
      </c>
      <c r="M50" s="88">
        <v>6339</v>
      </c>
    </row>
    <row r="51" spans="2:13" ht="27.75" customHeight="1">
      <c r="B51" s="1204"/>
      <c r="C51" s="1205"/>
      <c r="D51" s="85"/>
      <c r="E51" s="1210" t="s">
        <v>36</v>
      </c>
      <c r="F51" s="1210"/>
      <c r="G51" s="1210"/>
      <c r="H51" s="1211"/>
      <c r="I51" s="86">
        <v>4111</v>
      </c>
      <c r="J51" s="87">
        <v>4328</v>
      </c>
      <c r="K51" s="87">
        <v>4348</v>
      </c>
      <c r="L51" s="87">
        <v>4300</v>
      </c>
      <c r="M51" s="88">
        <v>4226</v>
      </c>
    </row>
    <row r="52" spans="2:13" ht="27.75" customHeight="1">
      <c r="B52" s="1206"/>
      <c r="C52" s="1207"/>
      <c r="D52" s="85"/>
      <c r="E52" s="1210" t="s">
        <v>37</v>
      </c>
      <c r="F52" s="1210"/>
      <c r="G52" s="1210"/>
      <c r="H52" s="1211"/>
      <c r="I52" s="86">
        <v>18614</v>
      </c>
      <c r="J52" s="87">
        <v>20047</v>
      </c>
      <c r="K52" s="87">
        <v>21013</v>
      </c>
      <c r="L52" s="87">
        <v>20914</v>
      </c>
      <c r="M52" s="88">
        <v>20934</v>
      </c>
    </row>
    <row r="53" spans="2:13" ht="27.75" customHeight="1" thickBot="1">
      <c r="B53" s="1217" t="s">
        <v>21</v>
      </c>
      <c r="C53" s="1218"/>
      <c r="D53" s="92"/>
      <c r="E53" s="1219" t="s">
        <v>38</v>
      </c>
      <c r="F53" s="1219"/>
      <c r="G53" s="1219"/>
      <c r="H53" s="1220"/>
      <c r="I53" s="93">
        <v>5691</v>
      </c>
      <c r="J53" s="94">
        <v>3476</v>
      </c>
      <c r="K53" s="94">
        <v>4421</v>
      </c>
      <c r="L53" s="94">
        <v>5745</v>
      </c>
      <c r="M53" s="95">
        <v>8336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21"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4"/>
      <c r="H50" s="1245"/>
      <c r="I50" s="1245"/>
      <c r="J50" s="1246"/>
      <c r="K50" s="356" t="s">
        <v>517</v>
      </c>
      <c r="L50" s="356" t="s">
        <v>518</v>
      </c>
      <c r="M50" s="356" t="s">
        <v>519</v>
      </c>
      <c r="N50" s="356" t="s">
        <v>520</v>
      </c>
      <c r="O50" s="356" t="s">
        <v>521</v>
      </c>
    </row>
    <row r="51" spans="1:17">
      <c r="B51" s="250"/>
      <c r="C51" s="246"/>
      <c r="D51" s="246"/>
      <c r="E51" s="246"/>
      <c r="F51" s="246"/>
      <c r="G51" s="1247" t="s">
        <v>548</v>
      </c>
      <c r="H51" s="1248"/>
      <c r="I51" s="1253" t="s">
        <v>549</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554</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550</v>
      </c>
      <c r="H55" s="1228"/>
      <c r="I55" s="1233" t="s">
        <v>549</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555</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551</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5" t="s">
        <v>556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552</v>
      </c>
      <c r="I71" s="370"/>
      <c r="J71" s="366"/>
      <c r="K71" s="366"/>
      <c r="L71" s="367"/>
      <c r="M71" s="366"/>
      <c r="N71" s="367"/>
      <c r="O71" s="368"/>
    </row>
    <row r="72" spans="2:30">
      <c r="B72" s="250"/>
      <c r="C72" s="246"/>
      <c r="D72" s="246"/>
      <c r="E72" s="246"/>
      <c r="F72" s="246"/>
      <c r="G72" s="1244"/>
      <c r="H72" s="1245"/>
      <c r="I72" s="1245"/>
      <c r="J72" s="1246"/>
      <c r="K72" s="356" t="s">
        <v>517</v>
      </c>
      <c r="L72" s="356" t="s">
        <v>518</v>
      </c>
      <c r="M72" s="356" t="s">
        <v>519</v>
      </c>
      <c r="N72" s="356" t="s">
        <v>520</v>
      </c>
      <c r="O72" s="356" t="s">
        <v>521</v>
      </c>
    </row>
    <row r="73" spans="2:30">
      <c r="B73" s="250"/>
      <c r="C73" s="246"/>
      <c r="D73" s="246"/>
      <c r="E73" s="246"/>
      <c r="F73" s="246"/>
      <c r="G73" s="1247" t="s">
        <v>548</v>
      </c>
      <c r="H73" s="1248"/>
      <c r="I73" s="1253" t="s">
        <v>549</v>
      </c>
      <c r="J73" s="1253"/>
      <c r="K73" s="1234">
        <v>60.1</v>
      </c>
      <c r="L73" s="1234">
        <v>36.1</v>
      </c>
      <c r="M73" s="1221">
        <v>45.9</v>
      </c>
      <c r="N73" s="1221">
        <v>57.8</v>
      </c>
      <c r="O73" s="1221">
        <v>82.9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553</v>
      </c>
      <c r="J75" s="1233"/>
      <c r="K75" s="1225">
        <v>12</v>
      </c>
      <c r="L75" s="1225">
        <v>10.4</v>
      </c>
      <c r="M75" s="1225">
        <v>9.3000000000000007</v>
      </c>
      <c r="N75" s="1225">
        <v>8</v>
      </c>
      <c r="O75" s="1225">
        <v>7.6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550</v>
      </c>
      <c r="H77" s="1228"/>
      <c r="I77" s="1233" t="s">
        <v>549</v>
      </c>
      <c r="J77" s="1233"/>
      <c r="K77" s="1234">
        <v>76.2</v>
      </c>
      <c r="L77" s="1234">
        <v>65.3</v>
      </c>
      <c r="M77" s="1221">
        <v>60.8</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553</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F1" zoomScaleNormal="10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81134</v>
      </c>
      <c r="E3" s="118"/>
      <c r="F3" s="119">
        <v>75709</v>
      </c>
      <c r="G3" s="120"/>
      <c r="H3" s="121"/>
    </row>
    <row r="4" spans="1:8">
      <c r="A4" s="122"/>
      <c r="B4" s="123"/>
      <c r="C4" s="124"/>
      <c r="D4" s="125">
        <v>10217</v>
      </c>
      <c r="E4" s="126"/>
      <c r="F4" s="127">
        <v>35212</v>
      </c>
      <c r="G4" s="128"/>
      <c r="H4" s="129"/>
    </row>
    <row r="5" spans="1:8">
      <c r="A5" s="110" t="s">
        <v>511</v>
      </c>
      <c r="B5" s="115"/>
      <c r="C5" s="116"/>
      <c r="D5" s="117">
        <v>82940</v>
      </c>
      <c r="E5" s="118"/>
      <c r="F5" s="119">
        <v>90961</v>
      </c>
      <c r="G5" s="120"/>
      <c r="H5" s="121"/>
    </row>
    <row r="6" spans="1:8">
      <c r="A6" s="122"/>
      <c r="B6" s="123"/>
      <c r="C6" s="124"/>
      <c r="D6" s="125">
        <v>11328</v>
      </c>
      <c r="E6" s="126"/>
      <c r="F6" s="127">
        <v>37720</v>
      </c>
      <c r="G6" s="128"/>
      <c r="H6" s="129"/>
    </row>
    <row r="7" spans="1:8">
      <c r="A7" s="110" t="s">
        <v>512</v>
      </c>
      <c r="B7" s="115"/>
      <c r="C7" s="116"/>
      <c r="D7" s="117">
        <v>136876</v>
      </c>
      <c r="E7" s="118"/>
      <c r="F7" s="119">
        <v>106614</v>
      </c>
      <c r="G7" s="120"/>
      <c r="H7" s="121"/>
    </row>
    <row r="8" spans="1:8">
      <c r="A8" s="122"/>
      <c r="B8" s="123"/>
      <c r="C8" s="124"/>
      <c r="D8" s="125">
        <v>45105</v>
      </c>
      <c r="E8" s="126"/>
      <c r="F8" s="127">
        <v>45545</v>
      </c>
      <c r="G8" s="128"/>
      <c r="H8" s="129"/>
    </row>
    <row r="9" spans="1:8">
      <c r="A9" s="110" t="s">
        <v>513</v>
      </c>
      <c r="B9" s="115"/>
      <c r="C9" s="116"/>
      <c r="D9" s="117">
        <v>96566</v>
      </c>
      <c r="E9" s="118"/>
      <c r="F9" s="119">
        <v>81768</v>
      </c>
      <c r="G9" s="120"/>
      <c r="H9" s="121"/>
    </row>
    <row r="10" spans="1:8">
      <c r="A10" s="122"/>
      <c r="B10" s="123"/>
      <c r="C10" s="124"/>
      <c r="D10" s="125">
        <v>14059</v>
      </c>
      <c r="E10" s="126"/>
      <c r="F10" s="127">
        <v>37917</v>
      </c>
      <c r="G10" s="128"/>
      <c r="H10" s="129"/>
    </row>
    <row r="11" spans="1:8">
      <c r="A11" s="110" t="s">
        <v>514</v>
      </c>
      <c r="B11" s="115"/>
      <c r="C11" s="116"/>
      <c r="D11" s="117">
        <v>90693</v>
      </c>
      <c r="E11" s="118"/>
      <c r="F11" s="119">
        <v>65876</v>
      </c>
      <c r="G11" s="120"/>
      <c r="H11" s="121"/>
    </row>
    <row r="12" spans="1:8">
      <c r="A12" s="122"/>
      <c r="B12" s="123"/>
      <c r="C12" s="130"/>
      <c r="D12" s="125">
        <v>16450</v>
      </c>
      <c r="E12" s="126"/>
      <c r="F12" s="127">
        <v>36484</v>
      </c>
      <c r="G12" s="128"/>
      <c r="H12" s="129"/>
    </row>
    <row r="13" spans="1:8">
      <c r="A13" s="110"/>
      <c r="B13" s="115"/>
      <c r="C13" s="131"/>
      <c r="D13" s="132">
        <v>97642</v>
      </c>
      <c r="E13" s="133"/>
      <c r="F13" s="134">
        <v>84186</v>
      </c>
      <c r="G13" s="135"/>
      <c r="H13" s="121"/>
    </row>
    <row r="14" spans="1:8">
      <c r="A14" s="122"/>
      <c r="B14" s="123"/>
      <c r="C14" s="124"/>
      <c r="D14" s="125">
        <v>19432</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7.27</v>
      </c>
      <c r="C19" s="136">
        <f>ROUND(VALUE(SUBSTITUTE(実質収支比率等に係る経年分析!G$48,"▲","-")),2)</f>
        <v>5.47</v>
      </c>
      <c r="D19" s="136">
        <f>ROUND(VALUE(SUBSTITUTE(実質収支比率等に係る経年分析!H$48,"▲","-")),2)</f>
        <v>3.94</v>
      </c>
      <c r="E19" s="136">
        <f>ROUND(VALUE(SUBSTITUTE(実質収支比率等に係る経年分析!I$48,"▲","-")),2)</f>
        <v>3.73</v>
      </c>
      <c r="F19" s="136">
        <f>ROUND(VALUE(SUBSTITUTE(実質収支比率等に係る経年分析!J$48,"▲","-")),2)</f>
        <v>5.76</v>
      </c>
    </row>
    <row r="20" spans="1:11">
      <c r="A20" s="136" t="s">
        <v>43</v>
      </c>
      <c r="B20" s="136">
        <f>ROUND(VALUE(SUBSTITUTE(実質収支比率等に係る経年分析!F$47,"▲","-")),2)</f>
        <v>28.75</v>
      </c>
      <c r="C20" s="136">
        <f>ROUND(VALUE(SUBSTITUTE(実質収支比率等に係る経年分析!G$47,"▲","-")),2)</f>
        <v>35.49</v>
      </c>
      <c r="D20" s="136">
        <f>ROUND(VALUE(SUBSTITUTE(実質収支比率等に係る経年分析!H$47,"▲","-")),2)</f>
        <v>40.28</v>
      </c>
      <c r="E20" s="136">
        <f>ROUND(VALUE(SUBSTITUTE(実質収支比率等に係る経年分析!I$47,"▲","-")),2)</f>
        <v>38.950000000000003</v>
      </c>
      <c r="F20" s="136">
        <f>ROUND(VALUE(SUBSTITUTE(実質収支比率等に係る経年分析!J$47,"▲","-")),2)</f>
        <v>26.97</v>
      </c>
    </row>
    <row r="21" spans="1:11">
      <c r="A21" s="136" t="s">
        <v>44</v>
      </c>
      <c r="B21" s="136">
        <f>IF(ISNUMBER(VALUE(SUBSTITUTE(実質収支比率等に係る経年分析!F$49,"▲","-"))),ROUND(VALUE(SUBSTITUTE(実質収支比率等に係る経年分析!F$49,"▲","-")),2),NA())</f>
        <v>2.21</v>
      </c>
      <c r="C21" s="136">
        <f>IF(ISNUMBER(VALUE(SUBSTITUTE(実質収支比率等に係る経年分析!G$49,"▲","-"))),ROUND(VALUE(SUBSTITUTE(実質収支比率等に係る経年分析!G$49,"▲","-")),2),NA())</f>
        <v>6.18</v>
      </c>
      <c r="D21" s="136">
        <f>IF(ISNUMBER(VALUE(SUBSTITUTE(実質収支比率等に係る経年分析!H$49,"▲","-"))),ROUND(VALUE(SUBSTITUTE(実質収支比率等に係る経年分析!H$49,"▲","-")),2),NA())</f>
        <v>3.79</v>
      </c>
      <c r="E21" s="136">
        <f>IF(ISNUMBER(VALUE(SUBSTITUTE(実質収支比率等に係る経年分析!I$49,"▲","-"))),ROUND(VALUE(SUBSTITUTE(実質収支比率等に係る経年分析!I$49,"▲","-")),2),NA())</f>
        <v>-0.19</v>
      </c>
      <c r="F21" s="136">
        <f>IF(ISNUMBER(VALUE(SUBSTITUTE(実質収支比率等に係る経年分析!J$49,"▲","-"))),ROUND(VALUE(SUBSTITUTE(実質収支比率等に係る経年分析!J$49,"▲","-")),2),NA())</f>
        <v>-9.24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市営分譲住宅特別会計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14.88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13.34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1594</v>
      </c>
      <c r="E42" s="138"/>
      <c r="F42" s="138"/>
      <c r="G42" s="138">
        <f>'実質公債費比率（分子）の構造'!L$52</f>
        <v>1680</v>
      </c>
      <c r="H42" s="138"/>
      <c r="I42" s="138"/>
      <c r="J42" s="138">
        <f>'実質公債費比率（分子）の構造'!M$52</f>
        <v>1889</v>
      </c>
      <c r="K42" s="138"/>
      <c r="L42" s="138"/>
      <c r="M42" s="138">
        <f>'実質公債費比率（分子）の構造'!N$52</f>
        <v>1923</v>
      </c>
      <c r="N42" s="138"/>
      <c r="O42" s="138"/>
      <c r="P42" s="138">
        <f>'実質公債費比率（分子）の構造'!O$52</f>
        <v>1973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365</v>
      </c>
      <c r="C44" s="138"/>
      <c r="D44" s="138"/>
      <c r="E44" s="138">
        <f>'実質公債費比率（分子）の構造'!L$50</f>
        <v>56</v>
      </c>
      <c r="F44" s="138"/>
      <c r="G44" s="138"/>
      <c r="H44" s="138">
        <f>'実質公債費比率（分子）の構造'!M$50</f>
        <v>56</v>
      </c>
      <c r="I44" s="138"/>
      <c r="J44" s="138"/>
      <c r="K44" s="138">
        <f>'実質公債費比率（分子）の構造'!N$50</f>
        <v>56</v>
      </c>
      <c r="L44" s="138"/>
      <c r="M44" s="138"/>
      <c r="N44" s="138">
        <f>'実質公債費比率（分子）の構造'!O$50</f>
        <v>56</v>
      </c>
      <c r="O44" s="138"/>
      <c r="P44" s="138"/>
    </row>
    <row r="45" spans="1:16">
      <c r="A45" s="138" t="s">
        <v>54</v>
      </c>
      <c r="B45" s="138">
        <f>'実質公債費比率（分子）の構造'!K$49</f>
        <v>527</v>
      </c>
      <c r="C45" s="138"/>
      <c r="D45" s="138"/>
      <c r="E45" s="138">
        <f>'実質公債費比率（分子）の構造'!L$49</f>
        <v>581</v>
      </c>
      <c r="F45" s="138"/>
      <c r="G45" s="138"/>
      <c r="H45" s="138">
        <f>'実質公債費比率（分子）の構造'!M$49</f>
        <v>532</v>
      </c>
      <c r="I45" s="138"/>
      <c r="J45" s="138"/>
      <c r="K45" s="138">
        <f>'実質公債費比率（分子）の構造'!N$49</f>
        <v>541</v>
      </c>
      <c r="L45" s="138"/>
      <c r="M45" s="138"/>
      <c r="N45" s="138">
        <f>'実質公債費比率（分子）の構造'!O$49</f>
        <v>550</v>
      </c>
      <c r="O45" s="138"/>
      <c r="P45" s="138"/>
    </row>
    <row r="46" spans="1:16">
      <c r="A46" s="138" t="s">
        <v>55</v>
      </c>
      <c r="B46" s="138">
        <f>'実質公債費比率（分子）の構造'!K$48</f>
        <v>498</v>
      </c>
      <c r="C46" s="138"/>
      <c r="D46" s="138"/>
      <c r="E46" s="138">
        <f>'実質公債費比率（分子）の構造'!L$48</f>
        <v>527</v>
      </c>
      <c r="F46" s="138"/>
      <c r="G46" s="138"/>
      <c r="H46" s="138">
        <f>'実質公債費比率（分子）の構造'!M$48</f>
        <v>537</v>
      </c>
      <c r="I46" s="138"/>
      <c r="J46" s="138"/>
      <c r="K46" s="138">
        <f>'実質公債費比率（分子）の構造'!N$48</f>
        <v>546</v>
      </c>
      <c r="L46" s="138"/>
      <c r="M46" s="138"/>
      <c r="N46" s="138">
        <f>'実質公債費比率（分子）の構造'!O$48</f>
        <v>562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f>'実質公債費比率（分子）の構造'!N$47</f>
        <v>3</v>
      </c>
      <c r="L47" s="138"/>
      <c r="M47" s="138"/>
      <c r="N47" s="138">
        <f>'実質公債費比率（分子）の構造'!O$47</f>
        <v>3</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1304</v>
      </c>
      <c r="C49" s="138"/>
      <c r="D49" s="138"/>
      <c r="E49" s="138">
        <f>'実質公債費比率（分子）の構造'!L$45</f>
        <v>1370</v>
      </c>
      <c r="F49" s="138"/>
      <c r="G49" s="138"/>
      <c r="H49" s="138">
        <f>'実質公債費比率（分子）の構造'!M$45</f>
        <v>1485</v>
      </c>
      <c r="I49" s="138"/>
      <c r="J49" s="138"/>
      <c r="K49" s="138">
        <f>'実質公債費比率（分子）の構造'!N$45</f>
        <v>1561</v>
      </c>
      <c r="L49" s="138"/>
      <c r="M49" s="138"/>
      <c r="N49" s="138">
        <f>'実質公債費比率（分子）の構造'!O$45</f>
        <v>1574</v>
      </c>
      <c r="O49" s="138"/>
      <c r="P49" s="138"/>
    </row>
    <row r="50" spans="1:16">
      <c r="A50" s="138" t="s">
        <v>59</v>
      </c>
      <c r="B50" s="138" t="e">
        <f>NA()</f>
        <v>#N/A</v>
      </c>
      <c r="C50" s="138">
        <f>IF(ISNUMBER('実質公債費比率（分子）の構造'!K$53),'実質公債費比率（分子）の構造'!K$53,NA())</f>
        <v>1100</v>
      </c>
      <c r="D50" s="138" t="e">
        <f>NA()</f>
        <v>#N/A</v>
      </c>
      <c r="E50" s="138" t="e">
        <f>NA()</f>
        <v>#N/A</v>
      </c>
      <c r="F50" s="138">
        <f>IF(ISNUMBER('実質公債費比率（分子）の構造'!L$53),'実質公債費比率（分子）の構造'!L$53,NA())</f>
        <v>854</v>
      </c>
      <c r="G50" s="138" t="e">
        <f>NA()</f>
        <v>#N/A</v>
      </c>
      <c r="H50" s="138" t="e">
        <f>NA()</f>
        <v>#N/A</v>
      </c>
      <c r="I50" s="138">
        <f>IF(ISNUMBER('実質公債費比率（分子）の構造'!M$53),'実質公債費比率（分子）の構造'!M$53,NA())</f>
        <v>721</v>
      </c>
      <c r="J50" s="138" t="e">
        <f>NA()</f>
        <v>#N/A</v>
      </c>
      <c r="K50" s="138" t="e">
        <f>NA()</f>
        <v>#N/A</v>
      </c>
      <c r="L50" s="138">
        <f>IF(ISNUMBER('実質公債費比率（分子）の構造'!N$53),'実質公債費比率（分子）の構造'!N$53,NA())</f>
        <v>784</v>
      </c>
      <c r="M50" s="138" t="e">
        <f>NA()</f>
        <v>#N/A</v>
      </c>
      <c r="N50" s="138" t="e">
        <f>NA()</f>
        <v>#N/A</v>
      </c>
      <c r="O50" s="138">
        <f>IF(ISNUMBER('実質公債費比率（分子）の構造'!O$53),'実質公債費比率（分子）の構造'!O$53,NA())</f>
        <v>772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18614</v>
      </c>
      <c r="E56" s="137"/>
      <c r="F56" s="137"/>
      <c r="G56" s="137">
        <f>'将来負担比率（分子）の構造'!J$52</f>
        <v>20047</v>
      </c>
      <c r="H56" s="137"/>
      <c r="I56" s="137"/>
      <c r="J56" s="137">
        <f>'将来負担比率（分子）の構造'!K$52</f>
        <v>21013</v>
      </c>
      <c r="K56" s="137"/>
      <c r="L56" s="137"/>
      <c r="M56" s="137">
        <f>'将来負担比率（分子）の構造'!L$52</f>
        <v>20914</v>
      </c>
      <c r="N56" s="137"/>
      <c r="O56" s="137"/>
      <c r="P56" s="137">
        <f>'将来負担比率（分子）の構造'!M$52</f>
        <v>20934</v>
      </c>
    </row>
    <row r="57" spans="1:16">
      <c r="A57" s="137" t="s">
        <v>36</v>
      </c>
      <c r="B57" s="137"/>
      <c r="C57" s="137"/>
      <c r="D57" s="137">
        <f>'将来負担比率（分子）の構造'!I$51</f>
        <v>4111</v>
      </c>
      <c r="E57" s="137"/>
      <c r="F57" s="137"/>
      <c r="G57" s="137">
        <f>'将来負担比率（分子）の構造'!J$51</f>
        <v>4328</v>
      </c>
      <c r="H57" s="137"/>
      <c r="I57" s="137"/>
      <c r="J57" s="137">
        <f>'将来負担比率（分子）の構造'!K$51</f>
        <v>4348</v>
      </c>
      <c r="K57" s="137"/>
      <c r="L57" s="137"/>
      <c r="M57" s="137">
        <f>'将来負担比率（分子）の構造'!L$51</f>
        <v>4300</v>
      </c>
      <c r="N57" s="137"/>
      <c r="O57" s="137"/>
      <c r="P57" s="137">
        <f>'将来負担比率（分子）の構造'!M$51</f>
        <v>4226</v>
      </c>
    </row>
    <row r="58" spans="1:16">
      <c r="A58" s="137" t="s">
        <v>35</v>
      </c>
      <c r="B58" s="137"/>
      <c r="C58" s="137"/>
      <c r="D58" s="137">
        <f>'将来負担比率（分子）の構造'!I$50</f>
        <v>6312</v>
      </c>
      <c r="E58" s="137"/>
      <c r="F58" s="137"/>
      <c r="G58" s="137">
        <f>'将来負担比率（分子）の構造'!J$50</f>
        <v>7137</v>
      </c>
      <c r="H58" s="137"/>
      <c r="I58" s="137"/>
      <c r="J58" s="137">
        <f>'将来負担比率（分子）の構造'!K$50</f>
        <v>7659</v>
      </c>
      <c r="K58" s="137"/>
      <c r="L58" s="137"/>
      <c r="M58" s="137">
        <f>'将来負担比率（分子）の構造'!L$50</f>
        <v>7571</v>
      </c>
      <c r="N58" s="137"/>
      <c r="O58" s="137"/>
      <c r="P58" s="137">
        <f>'将来負担比率（分子）の構造'!M$50</f>
        <v>6339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v>
      </c>
      <c r="C61" s="137"/>
      <c r="D61" s="137"/>
      <c r="E61" s="137">
        <f>'将来負担比率（分子）の構造'!J$46</f>
        <v>9</v>
      </c>
      <c r="F61" s="137"/>
      <c r="G61" s="137"/>
      <c r="H61" s="137">
        <f>'将来負担比率（分子）の構造'!K$46</f>
        <v>4</v>
      </c>
      <c r="I61" s="137"/>
      <c r="J61" s="137"/>
      <c r="K61" s="137">
        <f>'将来負担比率（分子）の構造'!L$46</f>
        <v>11</v>
      </c>
      <c r="L61" s="137"/>
      <c r="M61" s="137"/>
      <c r="N61" s="137">
        <f>'将来負担比率（分子）の構造'!M$46</f>
        <v>5</v>
      </c>
      <c r="O61" s="137"/>
      <c r="P61" s="137"/>
    </row>
    <row r="62" spans="1:16">
      <c r="A62" s="137" t="s">
        <v>29</v>
      </c>
      <c r="B62" s="137">
        <f>'将来負担比率（分子）の構造'!I$45</f>
        <v>2108</v>
      </c>
      <c r="C62" s="137"/>
      <c r="D62" s="137"/>
      <c r="E62" s="137">
        <f>'将来負担比率（分子）の構造'!J$45</f>
        <v>1988</v>
      </c>
      <c r="F62" s="137"/>
      <c r="G62" s="137"/>
      <c r="H62" s="137">
        <f>'将来負担比率（分子）の構造'!K$45</f>
        <v>1765</v>
      </c>
      <c r="I62" s="137"/>
      <c r="J62" s="137"/>
      <c r="K62" s="137">
        <f>'将来負担比率（分子）の構造'!L$45</f>
        <v>1636</v>
      </c>
      <c r="L62" s="137"/>
      <c r="M62" s="137"/>
      <c r="N62" s="137">
        <f>'将来負担比率（分子）の構造'!M$45</f>
        <v>1685</v>
      </c>
      <c r="O62" s="137"/>
      <c r="P62" s="137"/>
    </row>
    <row r="63" spans="1:16">
      <c r="A63" s="137" t="s">
        <v>28</v>
      </c>
      <c r="B63" s="137">
        <f>'将来負担比率（分子）の構造'!I$44</f>
        <v>9539</v>
      </c>
      <c r="C63" s="137"/>
      <c r="D63" s="137"/>
      <c r="E63" s="137">
        <f>'将来負担比率（分子）の構造'!J$44</f>
        <v>8989</v>
      </c>
      <c r="F63" s="137"/>
      <c r="G63" s="137"/>
      <c r="H63" s="137">
        <f>'将来負担比率（分子）の構造'!K$44</f>
        <v>8746</v>
      </c>
      <c r="I63" s="137"/>
      <c r="J63" s="137"/>
      <c r="K63" s="137">
        <f>'将来負担比率（分子）の構造'!L$44</f>
        <v>8450</v>
      </c>
      <c r="L63" s="137"/>
      <c r="M63" s="137"/>
      <c r="N63" s="137">
        <f>'将来負担比率（分子）の構造'!M$44</f>
        <v>8137</v>
      </c>
      <c r="O63" s="137"/>
      <c r="P63" s="137"/>
    </row>
    <row r="64" spans="1:16">
      <c r="A64" s="137" t="s">
        <v>27</v>
      </c>
      <c r="B64" s="137">
        <f>'将来負担比率（分子）の構造'!I$43</f>
        <v>7069</v>
      </c>
      <c r="C64" s="137"/>
      <c r="D64" s="137"/>
      <c r="E64" s="137">
        <f>'将来負担比率（分子）の構造'!J$43</f>
        <v>6929</v>
      </c>
      <c r="F64" s="137"/>
      <c r="G64" s="137"/>
      <c r="H64" s="137">
        <f>'将来負担比率（分子）の構造'!K$43</f>
        <v>6671</v>
      </c>
      <c r="I64" s="137"/>
      <c r="J64" s="137"/>
      <c r="K64" s="137">
        <f>'将来負担比率（分子）の構造'!L$43</f>
        <v>6798</v>
      </c>
      <c r="L64" s="137"/>
      <c r="M64" s="137"/>
      <c r="N64" s="137">
        <f>'将来負担比率（分子）の構造'!M$43</f>
        <v>6600</v>
      </c>
      <c r="O64" s="137"/>
      <c r="P64" s="137"/>
    </row>
    <row r="65" spans="1:16">
      <c r="A65" s="137" t="s">
        <v>26</v>
      </c>
      <c r="B65" s="137">
        <f>'将来負担比率（分子）の構造'!I$42</f>
        <v>281</v>
      </c>
      <c r="C65" s="137"/>
      <c r="D65" s="137"/>
      <c r="E65" s="137">
        <f>'将来負担比率（分子）の構造'!J$42</f>
        <v>236</v>
      </c>
      <c r="F65" s="137"/>
      <c r="G65" s="137"/>
      <c r="H65" s="137">
        <f>'将来負担比率（分子）の構造'!K$42</f>
        <v>190</v>
      </c>
      <c r="I65" s="137"/>
      <c r="J65" s="137"/>
      <c r="K65" s="137">
        <f>'将来負担比率（分子）の構造'!L$42</f>
        <v>142</v>
      </c>
      <c r="L65" s="137"/>
      <c r="M65" s="137"/>
      <c r="N65" s="137">
        <f>'将来負担比率（分子）の構造'!M$42</f>
        <v>92</v>
      </c>
      <c r="O65" s="137"/>
      <c r="P65" s="137"/>
    </row>
    <row r="66" spans="1:16">
      <c r="A66" s="137" t="s">
        <v>25</v>
      </c>
      <c r="B66" s="137">
        <f>'将来負担比率（分子）の構造'!I$41</f>
        <v>15729</v>
      </c>
      <c r="C66" s="137"/>
      <c r="D66" s="137"/>
      <c r="E66" s="137">
        <f>'将来負担比率（分子）の構造'!J$41</f>
        <v>16835</v>
      </c>
      <c r="F66" s="137"/>
      <c r="G66" s="137"/>
      <c r="H66" s="137">
        <f>'将来負担比率（分子）の構造'!K$41</f>
        <v>20065</v>
      </c>
      <c r="I66" s="137"/>
      <c r="J66" s="137"/>
      <c r="K66" s="137">
        <f>'将来負担比率（分子）の構造'!L$41</f>
        <v>21494</v>
      </c>
      <c r="L66" s="137"/>
      <c r="M66" s="137"/>
      <c r="N66" s="137">
        <f>'将来負担比率（分子）の構造'!M$41</f>
        <v>23317</v>
      </c>
      <c r="O66" s="137"/>
      <c r="P66" s="137"/>
    </row>
    <row r="67" spans="1:16">
      <c r="A67" s="137" t="s">
        <v>63</v>
      </c>
      <c r="B67" s="137" t="e">
        <f>NA()</f>
        <v>#N/A</v>
      </c>
      <c r="C67" s="137">
        <f>IF(ISNUMBER('将来負担比率（分子）の構造'!I$53), IF('将来負担比率（分子）の構造'!I$53 &lt; 0, 0, '将来負担比率（分子）の構造'!I$53), NA())</f>
        <v>5691</v>
      </c>
      <c r="D67" s="137" t="e">
        <f>NA()</f>
        <v>#N/A</v>
      </c>
      <c r="E67" s="137" t="e">
        <f>NA()</f>
        <v>#N/A</v>
      </c>
      <c r="F67" s="137">
        <f>IF(ISNUMBER('将来負担比率（分子）の構造'!J$53), IF('将来負担比率（分子）の構造'!J$53 &lt; 0, 0, '将来負担比率（分子）の構造'!J$53), NA())</f>
        <v>3476</v>
      </c>
      <c r="G67" s="137" t="e">
        <f>NA()</f>
        <v>#N/A</v>
      </c>
      <c r="H67" s="137" t="e">
        <f>NA()</f>
        <v>#N/A</v>
      </c>
      <c r="I67" s="137">
        <f>IF(ISNUMBER('将来負担比率（分子）の構造'!K$53), IF('将来負担比率（分子）の構造'!K$53 &lt; 0, 0, '将来負担比率（分子）の構造'!K$53), NA())</f>
        <v>4421</v>
      </c>
      <c r="J67" s="137" t="e">
        <f>NA()</f>
        <v>#N/A</v>
      </c>
      <c r="K67" s="137" t="e">
        <f>NA()</f>
        <v>#N/A</v>
      </c>
      <c r="L67" s="137">
        <f>IF(ISNUMBER('将来負担比率（分子）の構造'!L$53), IF('将来負担比率（分子）の構造'!L$53 &lt; 0, 0, '将来負担比率（分子）の構造'!L$53), NA())</f>
        <v>5745</v>
      </c>
      <c r="M67" s="137" t="e">
        <f>NA()</f>
        <v>#N/A</v>
      </c>
      <c r="N67" s="137" t="e">
        <f>NA()</f>
        <v>#N/A</v>
      </c>
      <c r="O67" s="137">
        <f>IF(ISNUMBER('将来負担比率（分子）の構造'!M$53), IF('将来負担比率（分子）の構造'!M$53 &lt; 0, 0, '将来負担比率（分子）の構造'!M$53), NA())</f>
        <v>8336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7651350</v>
      </c>
      <c r="S5" s="615"/>
      <c r="T5" s="615"/>
      <c r="U5" s="615"/>
      <c r="V5" s="615"/>
      <c r="W5" s="615"/>
      <c r="X5" s="615"/>
      <c r="Y5" s="616"/>
      <c r="Z5" s="617">
        <v>35.299999999999997</v>
      </c>
      <c r="AA5" s="617"/>
      <c r="AB5" s="617"/>
      <c r="AC5" s="617"/>
      <c r="AD5" s="618">
        <v>7269279</v>
      </c>
      <c r="AE5" s="618"/>
      <c r="AF5" s="618"/>
      <c r="AG5" s="618"/>
      <c r="AH5" s="618"/>
      <c r="AI5" s="618"/>
      <c r="AJ5" s="618"/>
      <c r="AK5" s="618"/>
      <c r="AL5" s="619">
        <v>66.900000000000006</v>
      </c>
      <c r="AM5" s="620"/>
      <c r="AN5" s="620"/>
      <c r="AO5" s="621"/>
      <c r="AP5" s="611" t="s">
        <v>208</v>
      </c>
      <c r="AQ5" s="612"/>
      <c r="AR5" s="612"/>
      <c r="AS5" s="612"/>
      <c r="AT5" s="612"/>
      <c r="AU5" s="612"/>
      <c r="AV5" s="612"/>
      <c r="AW5" s="612"/>
      <c r="AX5" s="612"/>
      <c r="AY5" s="612"/>
      <c r="AZ5" s="612"/>
      <c r="BA5" s="612"/>
      <c r="BB5" s="612"/>
      <c r="BC5" s="612"/>
      <c r="BD5" s="612"/>
      <c r="BE5" s="612"/>
      <c r="BF5" s="613"/>
      <c r="BG5" s="625">
        <v>7269279</v>
      </c>
      <c r="BH5" s="626"/>
      <c r="BI5" s="626"/>
      <c r="BJ5" s="626"/>
      <c r="BK5" s="626"/>
      <c r="BL5" s="626"/>
      <c r="BM5" s="626"/>
      <c r="BN5" s="627"/>
      <c r="BO5" s="628">
        <v>95</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252091</v>
      </c>
      <c r="S6" s="626"/>
      <c r="T6" s="626"/>
      <c r="U6" s="626"/>
      <c r="V6" s="626"/>
      <c r="W6" s="626"/>
      <c r="X6" s="626"/>
      <c r="Y6" s="627"/>
      <c r="Z6" s="628">
        <v>1.2</v>
      </c>
      <c r="AA6" s="628"/>
      <c r="AB6" s="628"/>
      <c r="AC6" s="628"/>
      <c r="AD6" s="629">
        <v>252091</v>
      </c>
      <c r="AE6" s="629"/>
      <c r="AF6" s="629"/>
      <c r="AG6" s="629"/>
      <c r="AH6" s="629"/>
      <c r="AI6" s="629"/>
      <c r="AJ6" s="629"/>
      <c r="AK6" s="629"/>
      <c r="AL6" s="630">
        <v>2.2999999999999998</v>
      </c>
      <c r="AM6" s="631"/>
      <c r="AN6" s="631"/>
      <c r="AO6" s="632"/>
      <c r="AP6" s="622" t="s">
        <v>214</v>
      </c>
      <c r="AQ6" s="623"/>
      <c r="AR6" s="623"/>
      <c r="AS6" s="623"/>
      <c r="AT6" s="623"/>
      <c r="AU6" s="623"/>
      <c r="AV6" s="623"/>
      <c r="AW6" s="623"/>
      <c r="AX6" s="623"/>
      <c r="AY6" s="623"/>
      <c r="AZ6" s="623"/>
      <c r="BA6" s="623"/>
      <c r="BB6" s="623"/>
      <c r="BC6" s="623"/>
      <c r="BD6" s="623"/>
      <c r="BE6" s="623"/>
      <c r="BF6" s="624"/>
      <c r="BG6" s="625">
        <v>7269279</v>
      </c>
      <c r="BH6" s="626"/>
      <c r="BI6" s="626"/>
      <c r="BJ6" s="626"/>
      <c r="BK6" s="626"/>
      <c r="BL6" s="626"/>
      <c r="BM6" s="626"/>
      <c r="BN6" s="627"/>
      <c r="BO6" s="628">
        <v>95</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168709</v>
      </c>
      <c r="CS6" s="626"/>
      <c r="CT6" s="626"/>
      <c r="CU6" s="626"/>
      <c r="CV6" s="626"/>
      <c r="CW6" s="626"/>
      <c r="CX6" s="626"/>
      <c r="CY6" s="627"/>
      <c r="CZ6" s="628">
        <v>0.8</v>
      </c>
      <c r="DA6" s="628"/>
      <c r="DB6" s="628"/>
      <c r="DC6" s="628"/>
      <c r="DD6" s="634" t="s">
        <v>209</v>
      </c>
      <c r="DE6" s="626"/>
      <c r="DF6" s="626"/>
      <c r="DG6" s="626"/>
      <c r="DH6" s="626"/>
      <c r="DI6" s="626"/>
      <c r="DJ6" s="626"/>
      <c r="DK6" s="626"/>
      <c r="DL6" s="626"/>
      <c r="DM6" s="626"/>
      <c r="DN6" s="626"/>
      <c r="DO6" s="626"/>
      <c r="DP6" s="627"/>
      <c r="DQ6" s="634">
        <v>168532</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5310</v>
      </c>
      <c r="S7" s="626"/>
      <c r="T7" s="626"/>
      <c r="U7" s="626"/>
      <c r="V7" s="626"/>
      <c r="W7" s="626"/>
      <c r="X7" s="626"/>
      <c r="Y7" s="627"/>
      <c r="Z7" s="628">
        <v>0</v>
      </c>
      <c r="AA7" s="628"/>
      <c r="AB7" s="628"/>
      <c r="AC7" s="628"/>
      <c r="AD7" s="629">
        <v>5310</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3546263</v>
      </c>
      <c r="BH7" s="626"/>
      <c r="BI7" s="626"/>
      <c r="BJ7" s="626"/>
      <c r="BK7" s="626"/>
      <c r="BL7" s="626"/>
      <c r="BM7" s="626"/>
      <c r="BN7" s="627"/>
      <c r="BO7" s="628">
        <v>46.3</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2823164</v>
      </c>
      <c r="CS7" s="626"/>
      <c r="CT7" s="626"/>
      <c r="CU7" s="626"/>
      <c r="CV7" s="626"/>
      <c r="CW7" s="626"/>
      <c r="CX7" s="626"/>
      <c r="CY7" s="627"/>
      <c r="CZ7" s="628">
        <v>13.7</v>
      </c>
      <c r="DA7" s="628"/>
      <c r="DB7" s="628"/>
      <c r="DC7" s="628"/>
      <c r="DD7" s="634">
        <v>596863</v>
      </c>
      <c r="DE7" s="626"/>
      <c r="DF7" s="626"/>
      <c r="DG7" s="626"/>
      <c r="DH7" s="626"/>
      <c r="DI7" s="626"/>
      <c r="DJ7" s="626"/>
      <c r="DK7" s="626"/>
      <c r="DL7" s="626"/>
      <c r="DM7" s="626"/>
      <c r="DN7" s="626"/>
      <c r="DO7" s="626"/>
      <c r="DP7" s="627"/>
      <c r="DQ7" s="634">
        <v>2253373</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20994</v>
      </c>
      <c r="S8" s="626"/>
      <c r="T8" s="626"/>
      <c r="U8" s="626"/>
      <c r="V8" s="626"/>
      <c r="W8" s="626"/>
      <c r="X8" s="626"/>
      <c r="Y8" s="627"/>
      <c r="Z8" s="628">
        <v>0.1</v>
      </c>
      <c r="AA8" s="628"/>
      <c r="AB8" s="628"/>
      <c r="AC8" s="628"/>
      <c r="AD8" s="629">
        <v>20994</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87435</v>
      </c>
      <c r="BH8" s="626"/>
      <c r="BI8" s="626"/>
      <c r="BJ8" s="626"/>
      <c r="BK8" s="626"/>
      <c r="BL8" s="626"/>
      <c r="BM8" s="626"/>
      <c r="BN8" s="627"/>
      <c r="BO8" s="628">
        <v>1.1000000000000001</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5860630</v>
      </c>
      <c r="CS8" s="626"/>
      <c r="CT8" s="626"/>
      <c r="CU8" s="626"/>
      <c r="CV8" s="626"/>
      <c r="CW8" s="626"/>
      <c r="CX8" s="626"/>
      <c r="CY8" s="627"/>
      <c r="CZ8" s="628">
        <v>28.5</v>
      </c>
      <c r="DA8" s="628"/>
      <c r="DB8" s="628"/>
      <c r="DC8" s="628"/>
      <c r="DD8" s="634">
        <v>84054</v>
      </c>
      <c r="DE8" s="626"/>
      <c r="DF8" s="626"/>
      <c r="DG8" s="626"/>
      <c r="DH8" s="626"/>
      <c r="DI8" s="626"/>
      <c r="DJ8" s="626"/>
      <c r="DK8" s="626"/>
      <c r="DL8" s="626"/>
      <c r="DM8" s="626"/>
      <c r="DN8" s="626"/>
      <c r="DO8" s="626"/>
      <c r="DP8" s="627"/>
      <c r="DQ8" s="634">
        <v>2875277</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12390</v>
      </c>
      <c r="S9" s="626"/>
      <c r="T9" s="626"/>
      <c r="U9" s="626"/>
      <c r="V9" s="626"/>
      <c r="W9" s="626"/>
      <c r="X9" s="626"/>
      <c r="Y9" s="627"/>
      <c r="Z9" s="628">
        <v>0.1</v>
      </c>
      <c r="AA9" s="628"/>
      <c r="AB9" s="628"/>
      <c r="AC9" s="628"/>
      <c r="AD9" s="629">
        <v>12390</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2680435</v>
      </c>
      <c r="BH9" s="626"/>
      <c r="BI9" s="626"/>
      <c r="BJ9" s="626"/>
      <c r="BK9" s="626"/>
      <c r="BL9" s="626"/>
      <c r="BM9" s="626"/>
      <c r="BN9" s="627"/>
      <c r="BO9" s="628">
        <v>35</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1051536</v>
      </c>
      <c r="CS9" s="626"/>
      <c r="CT9" s="626"/>
      <c r="CU9" s="626"/>
      <c r="CV9" s="626"/>
      <c r="CW9" s="626"/>
      <c r="CX9" s="626"/>
      <c r="CY9" s="627"/>
      <c r="CZ9" s="628">
        <v>5.0999999999999996</v>
      </c>
      <c r="DA9" s="628"/>
      <c r="DB9" s="628"/>
      <c r="DC9" s="628"/>
      <c r="DD9" s="634">
        <v>10340</v>
      </c>
      <c r="DE9" s="626"/>
      <c r="DF9" s="626"/>
      <c r="DG9" s="626"/>
      <c r="DH9" s="626"/>
      <c r="DI9" s="626"/>
      <c r="DJ9" s="626"/>
      <c r="DK9" s="626"/>
      <c r="DL9" s="626"/>
      <c r="DM9" s="626"/>
      <c r="DN9" s="626"/>
      <c r="DO9" s="626"/>
      <c r="DP9" s="627"/>
      <c r="DQ9" s="634">
        <v>984761</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718692</v>
      </c>
      <c r="S10" s="626"/>
      <c r="T10" s="626"/>
      <c r="U10" s="626"/>
      <c r="V10" s="626"/>
      <c r="W10" s="626"/>
      <c r="X10" s="626"/>
      <c r="Y10" s="627"/>
      <c r="Z10" s="628">
        <v>3.3</v>
      </c>
      <c r="AA10" s="628"/>
      <c r="AB10" s="628"/>
      <c r="AC10" s="628"/>
      <c r="AD10" s="629">
        <v>718692</v>
      </c>
      <c r="AE10" s="629"/>
      <c r="AF10" s="629"/>
      <c r="AG10" s="629"/>
      <c r="AH10" s="629"/>
      <c r="AI10" s="629"/>
      <c r="AJ10" s="629"/>
      <c r="AK10" s="629"/>
      <c r="AL10" s="630">
        <v>6.6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127537</v>
      </c>
      <c r="BH10" s="626"/>
      <c r="BI10" s="626"/>
      <c r="BJ10" s="626"/>
      <c r="BK10" s="626"/>
      <c r="BL10" s="626"/>
      <c r="BM10" s="626"/>
      <c r="BN10" s="627"/>
      <c r="BO10" s="628">
        <v>1.7</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114522</v>
      </c>
      <c r="S11" s="626"/>
      <c r="T11" s="626"/>
      <c r="U11" s="626"/>
      <c r="V11" s="626"/>
      <c r="W11" s="626"/>
      <c r="X11" s="626"/>
      <c r="Y11" s="627"/>
      <c r="Z11" s="628">
        <v>0.5</v>
      </c>
      <c r="AA11" s="628"/>
      <c r="AB11" s="628"/>
      <c r="AC11" s="628"/>
      <c r="AD11" s="629">
        <v>114522</v>
      </c>
      <c r="AE11" s="629"/>
      <c r="AF11" s="629"/>
      <c r="AG11" s="629"/>
      <c r="AH11" s="629"/>
      <c r="AI11" s="629"/>
      <c r="AJ11" s="629"/>
      <c r="AK11" s="629"/>
      <c r="AL11" s="630">
        <v>1.1000000000000001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650856</v>
      </c>
      <c r="BH11" s="626"/>
      <c r="BI11" s="626"/>
      <c r="BJ11" s="626"/>
      <c r="BK11" s="626"/>
      <c r="BL11" s="626"/>
      <c r="BM11" s="626"/>
      <c r="BN11" s="627"/>
      <c r="BO11" s="628">
        <v>8.5</v>
      </c>
      <c r="BP11" s="628"/>
      <c r="BQ11" s="628"/>
      <c r="BR11" s="628"/>
      <c r="BS11" s="634" t="s">
        <v>110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451880</v>
      </c>
      <c r="CS11" s="626"/>
      <c r="CT11" s="626"/>
      <c r="CU11" s="626"/>
      <c r="CV11" s="626"/>
      <c r="CW11" s="626"/>
      <c r="CX11" s="626"/>
      <c r="CY11" s="627"/>
      <c r="CZ11" s="628">
        <v>2.2000000000000002</v>
      </c>
      <c r="DA11" s="628"/>
      <c r="DB11" s="628"/>
      <c r="DC11" s="628"/>
      <c r="DD11" s="634">
        <v>37038</v>
      </c>
      <c r="DE11" s="626"/>
      <c r="DF11" s="626"/>
      <c r="DG11" s="626"/>
      <c r="DH11" s="626"/>
      <c r="DI11" s="626"/>
      <c r="DJ11" s="626"/>
      <c r="DK11" s="626"/>
      <c r="DL11" s="626"/>
      <c r="DM11" s="626"/>
      <c r="DN11" s="626"/>
      <c r="DO11" s="626"/>
      <c r="DP11" s="627"/>
      <c r="DQ11" s="634">
        <v>329536</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3303933</v>
      </c>
      <c r="BH12" s="626"/>
      <c r="BI12" s="626"/>
      <c r="BJ12" s="626"/>
      <c r="BK12" s="626"/>
      <c r="BL12" s="626"/>
      <c r="BM12" s="626"/>
      <c r="BN12" s="627"/>
      <c r="BO12" s="628">
        <v>43.2</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106319</v>
      </c>
      <c r="CS12" s="626"/>
      <c r="CT12" s="626"/>
      <c r="CU12" s="626"/>
      <c r="CV12" s="626"/>
      <c r="CW12" s="626"/>
      <c r="CX12" s="626"/>
      <c r="CY12" s="627"/>
      <c r="CZ12" s="628">
        <v>0.5</v>
      </c>
      <c r="DA12" s="628"/>
      <c r="DB12" s="628"/>
      <c r="DC12" s="628"/>
      <c r="DD12" s="634" t="s">
        <v>110</v>
      </c>
      <c r="DE12" s="626"/>
      <c r="DF12" s="626"/>
      <c r="DG12" s="626"/>
      <c r="DH12" s="626"/>
      <c r="DI12" s="626"/>
      <c r="DJ12" s="626"/>
      <c r="DK12" s="626"/>
      <c r="DL12" s="626"/>
      <c r="DM12" s="626"/>
      <c r="DN12" s="626"/>
      <c r="DO12" s="626"/>
      <c r="DP12" s="627"/>
      <c r="DQ12" s="634">
        <v>82608</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46722</v>
      </c>
      <c r="S13" s="626"/>
      <c r="T13" s="626"/>
      <c r="U13" s="626"/>
      <c r="V13" s="626"/>
      <c r="W13" s="626"/>
      <c r="X13" s="626"/>
      <c r="Y13" s="627"/>
      <c r="Z13" s="628">
        <v>0.2</v>
      </c>
      <c r="AA13" s="628"/>
      <c r="AB13" s="628"/>
      <c r="AC13" s="628"/>
      <c r="AD13" s="629">
        <v>46722</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3291649</v>
      </c>
      <c r="BH13" s="626"/>
      <c r="BI13" s="626"/>
      <c r="BJ13" s="626"/>
      <c r="BK13" s="626"/>
      <c r="BL13" s="626"/>
      <c r="BM13" s="626"/>
      <c r="BN13" s="627"/>
      <c r="BO13" s="628">
        <v>43</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2629000</v>
      </c>
      <c r="CS13" s="626"/>
      <c r="CT13" s="626"/>
      <c r="CU13" s="626"/>
      <c r="CV13" s="626"/>
      <c r="CW13" s="626"/>
      <c r="CX13" s="626"/>
      <c r="CY13" s="627"/>
      <c r="CZ13" s="628">
        <v>12.8</v>
      </c>
      <c r="DA13" s="628"/>
      <c r="DB13" s="628"/>
      <c r="DC13" s="628"/>
      <c r="DD13" s="634">
        <v>728673</v>
      </c>
      <c r="DE13" s="626"/>
      <c r="DF13" s="626"/>
      <c r="DG13" s="626"/>
      <c r="DH13" s="626"/>
      <c r="DI13" s="626"/>
      <c r="DJ13" s="626"/>
      <c r="DK13" s="626"/>
      <c r="DL13" s="626"/>
      <c r="DM13" s="626"/>
      <c r="DN13" s="626"/>
      <c r="DO13" s="626"/>
      <c r="DP13" s="627"/>
      <c r="DQ13" s="634">
        <v>1995746</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119169</v>
      </c>
      <c r="BH14" s="626"/>
      <c r="BI14" s="626"/>
      <c r="BJ14" s="626"/>
      <c r="BK14" s="626"/>
      <c r="BL14" s="626"/>
      <c r="BM14" s="626"/>
      <c r="BN14" s="627"/>
      <c r="BO14" s="628">
        <v>1.6</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875047</v>
      </c>
      <c r="CS14" s="626"/>
      <c r="CT14" s="626"/>
      <c r="CU14" s="626"/>
      <c r="CV14" s="626"/>
      <c r="CW14" s="626"/>
      <c r="CX14" s="626"/>
      <c r="CY14" s="627"/>
      <c r="CZ14" s="628">
        <v>4.3</v>
      </c>
      <c r="DA14" s="628"/>
      <c r="DB14" s="628"/>
      <c r="DC14" s="628"/>
      <c r="DD14" s="634">
        <v>41920</v>
      </c>
      <c r="DE14" s="626"/>
      <c r="DF14" s="626"/>
      <c r="DG14" s="626"/>
      <c r="DH14" s="626"/>
      <c r="DI14" s="626"/>
      <c r="DJ14" s="626"/>
      <c r="DK14" s="626"/>
      <c r="DL14" s="626"/>
      <c r="DM14" s="626"/>
      <c r="DN14" s="626"/>
      <c r="DO14" s="626"/>
      <c r="DP14" s="627"/>
      <c r="DQ14" s="634">
        <v>861161</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60793</v>
      </c>
      <c r="S15" s="626"/>
      <c r="T15" s="626"/>
      <c r="U15" s="626"/>
      <c r="V15" s="626"/>
      <c r="W15" s="626"/>
      <c r="X15" s="626"/>
      <c r="Y15" s="627"/>
      <c r="Z15" s="628">
        <v>0.3</v>
      </c>
      <c r="AA15" s="628"/>
      <c r="AB15" s="628"/>
      <c r="AC15" s="628"/>
      <c r="AD15" s="629">
        <v>60793</v>
      </c>
      <c r="AE15" s="629"/>
      <c r="AF15" s="629"/>
      <c r="AG15" s="629"/>
      <c r="AH15" s="629"/>
      <c r="AI15" s="629"/>
      <c r="AJ15" s="629"/>
      <c r="AK15" s="629"/>
      <c r="AL15" s="630">
        <v>0.6</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299914</v>
      </c>
      <c r="BH15" s="626"/>
      <c r="BI15" s="626"/>
      <c r="BJ15" s="626"/>
      <c r="BK15" s="626"/>
      <c r="BL15" s="626"/>
      <c r="BM15" s="626"/>
      <c r="BN15" s="627"/>
      <c r="BO15" s="628">
        <v>3.9</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5039977</v>
      </c>
      <c r="CS15" s="626"/>
      <c r="CT15" s="626"/>
      <c r="CU15" s="626"/>
      <c r="CV15" s="626"/>
      <c r="CW15" s="626"/>
      <c r="CX15" s="626"/>
      <c r="CY15" s="627"/>
      <c r="CZ15" s="628">
        <v>24.5</v>
      </c>
      <c r="DA15" s="628"/>
      <c r="DB15" s="628"/>
      <c r="DC15" s="628"/>
      <c r="DD15" s="634">
        <v>3123803</v>
      </c>
      <c r="DE15" s="626"/>
      <c r="DF15" s="626"/>
      <c r="DG15" s="626"/>
      <c r="DH15" s="626"/>
      <c r="DI15" s="626"/>
      <c r="DJ15" s="626"/>
      <c r="DK15" s="626"/>
      <c r="DL15" s="626"/>
      <c r="DM15" s="626"/>
      <c r="DN15" s="626"/>
      <c r="DO15" s="626"/>
      <c r="DP15" s="627"/>
      <c r="DQ15" s="634">
        <v>1990393</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2623141</v>
      </c>
      <c r="S16" s="626"/>
      <c r="T16" s="626"/>
      <c r="U16" s="626"/>
      <c r="V16" s="626"/>
      <c r="W16" s="626"/>
      <c r="X16" s="626"/>
      <c r="Y16" s="627"/>
      <c r="Z16" s="628">
        <v>12.1</v>
      </c>
      <c r="AA16" s="628"/>
      <c r="AB16" s="628"/>
      <c r="AC16" s="628"/>
      <c r="AD16" s="629">
        <v>2306099</v>
      </c>
      <c r="AE16" s="629"/>
      <c r="AF16" s="629"/>
      <c r="AG16" s="629"/>
      <c r="AH16" s="629"/>
      <c r="AI16" s="629"/>
      <c r="AJ16" s="629"/>
      <c r="AK16" s="629"/>
      <c r="AL16" s="630">
        <v>21.2</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2306099</v>
      </c>
      <c r="S17" s="626"/>
      <c r="T17" s="626"/>
      <c r="U17" s="626"/>
      <c r="V17" s="626"/>
      <c r="W17" s="626"/>
      <c r="X17" s="626"/>
      <c r="Y17" s="627"/>
      <c r="Z17" s="628">
        <v>10.6</v>
      </c>
      <c r="AA17" s="628"/>
      <c r="AB17" s="628"/>
      <c r="AC17" s="628"/>
      <c r="AD17" s="629">
        <v>2306099</v>
      </c>
      <c r="AE17" s="629"/>
      <c r="AF17" s="629"/>
      <c r="AG17" s="629"/>
      <c r="AH17" s="629"/>
      <c r="AI17" s="629"/>
      <c r="AJ17" s="629"/>
      <c r="AK17" s="629"/>
      <c r="AL17" s="630">
        <v>21.2</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1574182</v>
      </c>
      <c r="CS17" s="626"/>
      <c r="CT17" s="626"/>
      <c r="CU17" s="626"/>
      <c r="CV17" s="626"/>
      <c r="CW17" s="626"/>
      <c r="CX17" s="626"/>
      <c r="CY17" s="627"/>
      <c r="CZ17" s="628">
        <v>7.6</v>
      </c>
      <c r="DA17" s="628"/>
      <c r="DB17" s="628"/>
      <c r="DC17" s="628"/>
      <c r="DD17" s="634" t="s">
        <v>110</v>
      </c>
      <c r="DE17" s="626"/>
      <c r="DF17" s="626"/>
      <c r="DG17" s="626"/>
      <c r="DH17" s="626"/>
      <c r="DI17" s="626"/>
      <c r="DJ17" s="626"/>
      <c r="DK17" s="626"/>
      <c r="DL17" s="626"/>
      <c r="DM17" s="626"/>
      <c r="DN17" s="626"/>
      <c r="DO17" s="626"/>
      <c r="DP17" s="627"/>
      <c r="DQ17" s="634">
        <v>1524947</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310538</v>
      </c>
      <c r="S18" s="626"/>
      <c r="T18" s="626"/>
      <c r="U18" s="626"/>
      <c r="V18" s="626"/>
      <c r="W18" s="626"/>
      <c r="X18" s="626"/>
      <c r="Y18" s="627"/>
      <c r="Z18" s="628">
        <v>1.4</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6504</v>
      </c>
      <c r="S19" s="626"/>
      <c r="T19" s="626"/>
      <c r="U19" s="626"/>
      <c r="V19" s="626"/>
      <c r="W19" s="626"/>
      <c r="X19" s="626"/>
      <c r="Y19" s="627"/>
      <c r="Z19" s="628">
        <v>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382071</v>
      </c>
      <c r="BH19" s="626"/>
      <c r="BI19" s="626"/>
      <c r="BJ19" s="626"/>
      <c r="BK19" s="626"/>
      <c r="BL19" s="626"/>
      <c r="BM19" s="626"/>
      <c r="BN19" s="627"/>
      <c r="BO19" s="628">
        <v>5</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11506005</v>
      </c>
      <c r="S20" s="626"/>
      <c r="T20" s="626"/>
      <c r="U20" s="626"/>
      <c r="V20" s="626"/>
      <c r="W20" s="626"/>
      <c r="X20" s="626"/>
      <c r="Y20" s="627"/>
      <c r="Z20" s="628">
        <v>53.1</v>
      </c>
      <c r="AA20" s="628"/>
      <c r="AB20" s="628"/>
      <c r="AC20" s="628"/>
      <c r="AD20" s="629">
        <v>10806892</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382071</v>
      </c>
      <c r="BH20" s="626"/>
      <c r="BI20" s="626"/>
      <c r="BJ20" s="626"/>
      <c r="BK20" s="626"/>
      <c r="BL20" s="626"/>
      <c r="BM20" s="626"/>
      <c r="BN20" s="627"/>
      <c r="BO20" s="628">
        <v>5</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20580444</v>
      </c>
      <c r="CS20" s="626"/>
      <c r="CT20" s="626"/>
      <c r="CU20" s="626"/>
      <c r="CV20" s="626"/>
      <c r="CW20" s="626"/>
      <c r="CX20" s="626"/>
      <c r="CY20" s="627"/>
      <c r="CZ20" s="628">
        <v>100</v>
      </c>
      <c r="DA20" s="628"/>
      <c r="DB20" s="628"/>
      <c r="DC20" s="628"/>
      <c r="DD20" s="634">
        <v>4622691</v>
      </c>
      <c r="DE20" s="626"/>
      <c r="DF20" s="626"/>
      <c r="DG20" s="626"/>
      <c r="DH20" s="626"/>
      <c r="DI20" s="626"/>
      <c r="DJ20" s="626"/>
      <c r="DK20" s="626"/>
      <c r="DL20" s="626"/>
      <c r="DM20" s="626"/>
      <c r="DN20" s="626"/>
      <c r="DO20" s="626"/>
      <c r="DP20" s="627"/>
      <c r="DQ20" s="634">
        <v>13066334</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4790</v>
      </c>
      <c r="S21" s="626"/>
      <c r="T21" s="626"/>
      <c r="U21" s="626"/>
      <c r="V21" s="626"/>
      <c r="W21" s="626"/>
      <c r="X21" s="626"/>
      <c r="Y21" s="627"/>
      <c r="Z21" s="628">
        <v>0</v>
      </c>
      <c r="AA21" s="628"/>
      <c r="AB21" s="628"/>
      <c r="AC21" s="628"/>
      <c r="AD21" s="629">
        <v>4790</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34093</v>
      </c>
      <c r="S22" s="626"/>
      <c r="T22" s="626"/>
      <c r="U22" s="626"/>
      <c r="V22" s="626"/>
      <c r="W22" s="626"/>
      <c r="X22" s="626"/>
      <c r="Y22" s="627"/>
      <c r="Z22" s="628">
        <v>0.2</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372765</v>
      </c>
      <c r="S23" s="626"/>
      <c r="T23" s="626"/>
      <c r="U23" s="626"/>
      <c r="V23" s="626"/>
      <c r="W23" s="626"/>
      <c r="X23" s="626"/>
      <c r="Y23" s="627"/>
      <c r="Z23" s="628">
        <v>1.7</v>
      </c>
      <c r="AA23" s="628"/>
      <c r="AB23" s="628"/>
      <c r="AC23" s="628"/>
      <c r="AD23" s="629">
        <v>22273</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382071</v>
      </c>
      <c r="BH23" s="626"/>
      <c r="BI23" s="626"/>
      <c r="BJ23" s="626"/>
      <c r="BK23" s="626"/>
      <c r="BL23" s="626"/>
      <c r="BM23" s="626"/>
      <c r="BN23" s="627"/>
      <c r="BO23" s="628">
        <v>5</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25384</v>
      </c>
      <c r="S24" s="626"/>
      <c r="T24" s="626"/>
      <c r="U24" s="626"/>
      <c r="V24" s="626"/>
      <c r="W24" s="626"/>
      <c r="X24" s="626"/>
      <c r="Y24" s="627"/>
      <c r="Z24" s="628">
        <v>0.1</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7160497</v>
      </c>
      <c r="CS24" s="615"/>
      <c r="CT24" s="615"/>
      <c r="CU24" s="615"/>
      <c r="CV24" s="615"/>
      <c r="CW24" s="615"/>
      <c r="CX24" s="615"/>
      <c r="CY24" s="616"/>
      <c r="CZ24" s="652">
        <v>34.799999999999997</v>
      </c>
      <c r="DA24" s="653"/>
      <c r="DB24" s="653"/>
      <c r="DC24" s="654"/>
      <c r="DD24" s="651">
        <v>4799108</v>
      </c>
      <c r="DE24" s="615"/>
      <c r="DF24" s="615"/>
      <c r="DG24" s="615"/>
      <c r="DH24" s="615"/>
      <c r="DI24" s="615"/>
      <c r="DJ24" s="615"/>
      <c r="DK24" s="616"/>
      <c r="DL24" s="651">
        <v>4737230</v>
      </c>
      <c r="DM24" s="615"/>
      <c r="DN24" s="615"/>
      <c r="DO24" s="615"/>
      <c r="DP24" s="615"/>
      <c r="DQ24" s="615"/>
      <c r="DR24" s="615"/>
      <c r="DS24" s="615"/>
      <c r="DT24" s="615"/>
      <c r="DU24" s="615"/>
      <c r="DV24" s="616"/>
      <c r="DW24" s="619">
        <v>41.4</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2586264</v>
      </c>
      <c r="S25" s="626"/>
      <c r="T25" s="626"/>
      <c r="U25" s="626"/>
      <c r="V25" s="626"/>
      <c r="W25" s="626"/>
      <c r="X25" s="626"/>
      <c r="Y25" s="627"/>
      <c r="Z25" s="628">
        <v>11.9</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2880690</v>
      </c>
      <c r="CS25" s="657"/>
      <c r="CT25" s="657"/>
      <c r="CU25" s="657"/>
      <c r="CV25" s="657"/>
      <c r="CW25" s="657"/>
      <c r="CX25" s="657"/>
      <c r="CY25" s="658"/>
      <c r="CZ25" s="659">
        <v>14</v>
      </c>
      <c r="DA25" s="660"/>
      <c r="DB25" s="660"/>
      <c r="DC25" s="661"/>
      <c r="DD25" s="634">
        <v>2488129</v>
      </c>
      <c r="DE25" s="657"/>
      <c r="DF25" s="657"/>
      <c r="DG25" s="657"/>
      <c r="DH25" s="657"/>
      <c r="DI25" s="657"/>
      <c r="DJ25" s="657"/>
      <c r="DK25" s="658"/>
      <c r="DL25" s="634">
        <v>2450124</v>
      </c>
      <c r="DM25" s="657"/>
      <c r="DN25" s="657"/>
      <c r="DO25" s="657"/>
      <c r="DP25" s="657"/>
      <c r="DQ25" s="657"/>
      <c r="DR25" s="657"/>
      <c r="DS25" s="657"/>
      <c r="DT25" s="657"/>
      <c r="DU25" s="657"/>
      <c r="DV25" s="658"/>
      <c r="DW25" s="630">
        <v>21.4</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1629075</v>
      </c>
      <c r="CS26" s="626"/>
      <c r="CT26" s="626"/>
      <c r="CU26" s="626"/>
      <c r="CV26" s="626"/>
      <c r="CW26" s="626"/>
      <c r="CX26" s="626"/>
      <c r="CY26" s="627"/>
      <c r="CZ26" s="659">
        <v>7.9</v>
      </c>
      <c r="DA26" s="660"/>
      <c r="DB26" s="660"/>
      <c r="DC26" s="661"/>
      <c r="DD26" s="634">
        <v>1419497</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1132241</v>
      </c>
      <c r="S27" s="626"/>
      <c r="T27" s="626"/>
      <c r="U27" s="626"/>
      <c r="V27" s="626"/>
      <c r="W27" s="626"/>
      <c r="X27" s="626"/>
      <c r="Y27" s="627"/>
      <c r="Z27" s="628">
        <v>5.2</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7651350</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2705627</v>
      </c>
      <c r="CS27" s="657"/>
      <c r="CT27" s="657"/>
      <c r="CU27" s="657"/>
      <c r="CV27" s="657"/>
      <c r="CW27" s="657"/>
      <c r="CX27" s="657"/>
      <c r="CY27" s="658"/>
      <c r="CZ27" s="659">
        <v>13.1</v>
      </c>
      <c r="DA27" s="660"/>
      <c r="DB27" s="660"/>
      <c r="DC27" s="661"/>
      <c r="DD27" s="634">
        <v>786034</v>
      </c>
      <c r="DE27" s="657"/>
      <c r="DF27" s="657"/>
      <c r="DG27" s="657"/>
      <c r="DH27" s="657"/>
      <c r="DI27" s="657"/>
      <c r="DJ27" s="657"/>
      <c r="DK27" s="658"/>
      <c r="DL27" s="634">
        <v>782161</v>
      </c>
      <c r="DM27" s="657"/>
      <c r="DN27" s="657"/>
      <c r="DO27" s="657"/>
      <c r="DP27" s="657"/>
      <c r="DQ27" s="657"/>
      <c r="DR27" s="657"/>
      <c r="DS27" s="657"/>
      <c r="DT27" s="657"/>
      <c r="DU27" s="657"/>
      <c r="DV27" s="658"/>
      <c r="DW27" s="630">
        <v>6.8</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79199</v>
      </c>
      <c r="S28" s="626"/>
      <c r="T28" s="626"/>
      <c r="U28" s="626"/>
      <c r="V28" s="626"/>
      <c r="W28" s="626"/>
      <c r="X28" s="626"/>
      <c r="Y28" s="627"/>
      <c r="Z28" s="628">
        <v>0.4</v>
      </c>
      <c r="AA28" s="628"/>
      <c r="AB28" s="628"/>
      <c r="AC28" s="628"/>
      <c r="AD28" s="629">
        <v>25276</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1574180</v>
      </c>
      <c r="CS28" s="626"/>
      <c r="CT28" s="626"/>
      <c r="CU28" s="626"/>
      <c r="CV28" s="626"/>
      <c r="CW28" s="626"/>
      <c r="CX28" s="626"/>
      <c r="CY28" s="627"/>
      <c r="CZ28" s="659">
        <v>7.6</v>
      </c>
      <c r="DA28" s="660"/>
      <c r="DB28" s="660"/>
      <c r="DC28" s="661"/>
      <c r="DD28" s="634">
        <v>1524945</v>
      </c>
      <c r="DE28" s="626"/>
      <c r="DF28" s="626"/>
      <c r="DG28" s="626"/>
      <c r="DH28" s="626"/>
      <c r="DI28" s="626"/>
      <c r="DJ28" s="626"/>
      <c r="DK28" s="627"/>
      <c r="DL28" s="634">
        <v>1504945</v>
      </c>
      <c r="DM28" s="626"/>
      <c r="DN28" s="626"/>
      <c r="DO28" s="626"/>
      <c r="DP28" s="626"/>
      <c r="DQ28" s="626"/>
      <c r="DR28" s="626"/>
      <c r="DS28" s="626"/>
      <c r="DT28" s="626"/>
      <c r="DU28" s="626"/>
      <c r="DV28" s="627"/>
      <c r="DW28" s="630">
        <v>13.2</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35617</v>
      </c>
      <c r="S29" s="626"/>
      <c r="T29" s="626"/>
      <c r="U29" s="626"/>
      <c r="V29" s="626"/>
      <c r="W29" s="626"/>
      <c r="X29" s="626"/>
      <c r="Y29" s="627"/>
      <c r="Z29" s="628">
        <v>0.2</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1574180</v>
      </c>
      <c r="CS29" s="657"/>
      <c r="CT29" s="657"/>
      <c r="CU29" s="657"/>
      <c r="CV29" s="657"/>
      <c r="CW29" s="657"/>
      <c r="CX29" s="657"/>
      <c r="CY29" s="658"/>
      <c r="CZ29" s="659">
        <v>7.6</v>
      </c>
      <c r="DA29" s="660"/>
      <c r="DB29" s="660"/>
      <c r="DC29" s="661"/>
      <c r="DD29" s="634">
        <v>1524945</v>
      </c>
      <c r="DE29" s="657"/>
      <c r="DF29" s="657"/>
      <c r="DG29" s="657"/>
      <c r="DH29" s="657"/>
      <c r="DI29" s="657"/>
      <c r="DJ29" s="657"/>
      <c r="DK29" s="658"/>
      <c r="DL29" s="634">
        <v>1504945</v>
      </c>
      <c r="DM29" s="657"/>
      <c r="DN29" s="657"/>
      <c r="DO29" s="657"/>
      <c r="DP29" s="657"/>
      <c r="DQ29" s="657"/>
      <c r="DR29" s="657"/>
      <c r="DS29" s="657"/>
      <c r="DT29" s="657"/>
      <c r="DU29" s="657"/>
      <c r="DV29" s="658"/>
      <c r="DW29" s="630">
        <v>13.2</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1755892</v>
      </c>
      <c r="S30" s="626"/>
      <c r="T30" s="626"/>
      <c r="U30" s="626"/>
      <c r="V30" s="626"/>
      <c r="W30" s="626"/>
      <c r="X30" s="626"/>
      <c r="Y30" s="627"/>
      <c r="Z30" s="628">
        <v>8.1</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99.3</v>
      </c>
      <c r="BH30" s="684"/>
      <c r="BI30" s="684"/>
      <c r="BJ30" s="684"/>
      <c r="BK30" s="684"/>
      <c r="BL30" s="684"/>
      <c r="BM30" s="620">
        <v>98.4</v>
      </c>
      <c r="BN30" s="684"/>
      <c r="BO30" s="684"/>
      <c r="BP30" s="684"/>
      <c r="BQ30" s="685"/>
      <c r="BR30" s="683">
        <v>99.4</v>
      </c>
      <c r="BS30" s="684"/>
      <c r="BT30" s="684"/>
      <c r="BU30" s="684"/>
      <c r="BV30" s="684"/>
      <c r="BW30" s="684"/>
      <c r="BX30" s="620">
        <v>98.4</v>
      </c>
      <c r="BY30" s="684"/>
      <c r="BZ30" s="684"/>
      <c r="CA30" s="684"/>
      <c r="CB30" s="685"/>
      <c r="CD30" s="688"/>
      <c r="CE30" s="689"/>
      <c r="CF30" s="639" t="s">
        <v>291</v>
      </c>
      <c r="CG30" s="640"/>
      <c r="CH30" s="640"/>
      <c r="CI30" s="640"/>
      <c r="CJ30" s="640"/>
      <c r="CK30" s="640"/>
      <c r="CL30" s="640"/>
      <c r="CM30" s="640"/>
      <c r="CN30" s="640"/>
      <c r="CO30" s="640"/>
      <c r="CP30" s="640"/>
      <c r="CQ30" s="641"/>
      <c r="CR30" s="625">
        <v>1388583</v>
      </c>
      <c r="CS30" s="626"/>
      <c r="CT30" s="626"/>
      <c r="CU30" s="626"/>
      <c r="CV30" s="626"/>
      <c r="CW30" s="626"/>
      <c r="CX30" s="626"/>
      <c r="CY30" s="627"/>
      <c r="CZ30" s="659">
        <v>6.7</v>
      </c>
      <c r="DA30" s="660"/>
      <c r="DB30" s="660"/>
      <c r="DC30" s="661"/>
      <c r="DD30" s="634">
        <v>1339348</v>
      </c>
      <c r="DE30" s="626"/>
      <c r="DF30" s="626"/>
      <c r="DG30" s="626"/>
      <c r="DH30" s="626"/>
      <c r="DI30" s="626"/>
      <c r="DJ30" s="626"/>
      <c r="DK30" s="627"/>
      <c r="DL30" s="634">
        <v>1319348</v>
      </c>
      <c r="DM30" s="626"/>
      <c r="DN30" s="626"/>
      <c r="DO30" s="626"/>
      <c r="DP30" s="626"/>
      <c r="DQ30" s="626"/>
      <c r="DR30" s="626"/>
      <c r="DS30" s="626"/>
      <c r="DT30" s="626"/>
      <c r="DU30" s="626"/>
      <c r="DV30" s="627"/>
      <c r="DW30" s="630">
        <v>11.5</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562402</v>
      </c>
      <c r="S31" s="626"/>
      <c r="T31" s="626"/>
      <c r="U31" s="626"/>
      <c r="V31" s="626"/>
      <c r="W31" s="626"/>
      <c r="X31" s="626"/>
      <c r="Y31" s="627"/>
      <c r="Z31" s="628">
        <v>2.6</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98.4</v>
      </c>
      <c r="BN31" s="681"/>
      <c r="BO31" s="681"/>
      <c r="BP31" s="681"/>
      <c r="BQ31" s="682"/>
      <c r="BR31" s="680">
        <v>99.5</v>
      </c>
      <c r="BS31" s="657"/>
      <c r="BT31" s="657"/>
      <c r="BU31" s="657"/>
      <c r="BV31" s="657"/>
      <c r="BW31" s="657"/>
      <c r="BX31" s="631">
        <v>98.6</v>
      </c>
      <c r="BY31" s="681"/>
      <c r="BZ31" s="681"/>
      <c r="CA31" s="681"/>
      <c r="CB31" s="682"/>
      <c r="CD31" s="688"/>
      <c r="CE31" s="689"/>
      <c r="CF31" s="639" t="s">
        <v>295</v>
      </c>
      <c r="CG31" s="640"/>
      <c r="CH31" s="640"/>
      <c r="CI31" s="640"/>
      <c r="CJ31" s="640"/>
      <c r="CK31" s="640"/>
      <c r="CL31" s="640"/>
      <c r="CM31" s="640"/>
      <c r="CN31" s="640"/>
      <c r="CO31" s="640"/>
      <c r="CP31" s="640"/>
      <c r="CQ31" s="641"/>
      <c r="CR31" s="625">
        <v>185597</v>
      </c>
      <c r="CS31" s="657"/>
      <c r="CT31" s="657"/>
      <c r="CU31" s="657"/>
      <c r="CV31" s="657"/>
      <c r="CW31" s="657"/>
      <c r="CX31" s="657"/>
      <c r="CY31" s="658"/>
      <c r="CZ31" s="659">
        <v>0.9</v>
      </c>
      <c r="DA31" s="660"/>
      <c r="DB31" s="660"/>
      <c r="DC31" s="661"/>
      <c r="DD31" s="634">
        <v>185597</v>
      </c>
      <c r="DE31" s="657"/>
      <c r="DF31" s="657"/>
      <c r="DG31" s="657"/>
      <c r="DH31" s="657"/>
      <c r="DI31" s="657"/>
      <c r="DJ31" s="657"/>
      <c r="DK31" s="658"/>
      <c r="DL31" s="634">
        <v>185597</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365421</v>
      </c>
      <c r="S32" s="626"/>
      <c r="T32" s="626"/>
      <c r="U32" s="626"/>
      <c r="V32" s="626"/>
      <c r="W32" s="626"/>
      <c r="X32" s="626"/>
      <c r="Y32" s="627"/>
      <c r="Z32" s="628">
        <v>1.7</v>
      </c>
      <c r="AA32" s="628"/>
      <c r="AB32" s="628"/>
      <c r="AC32" s="628"/>
      <c r="AD32" s="629">
        <v>11989</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99.5</v>
      </c>
      <c r="BH32" s="693"/>
      <c r="BI32" s="693"/>
      <c r="BJ32" s="693"/>
      <c r="BK32" s="693"/>
      <c r="BL32" s="693"/>
      <c r="BM32" s="694">
        <v>98.4</v>
      </c>
      <c r="BN32" s="693"/>
      <c r="BO32" s="693"/>
      <c r="BP32" s="693"/>
      <c r="BQ32" s="695"/>
      <c r="BR32" s="692">
        <v>99.3</v>
      </c>
      <c r="BS32" s="693"/>
      <c r="BT32" s="693"/>
      <c r="BU32" s="693"/>
      <c r="BV32" s="693"/>
      <c r="BW32" s="693"/>
      <c r="BX32" s="694">
        <v>98.1</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3211942</v>
      </c>
      <c r="S33" s="626"/>
      <c r="T33" s="626"/>
      <c r="U33" s="626"/>
      <c r="V33" s="626"/>
      <c r="W33" s="626"/>
      <c r="X33" s="626"/>
      <c r="Y33" s="627"/>
      <c r="Z33" s="628">
        <v>14.8</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8797256</v>
      </c>
      <c r="CS33" s="657"/>
      <c r="CT33" s="657"/>
      <c r="CU33" s="657"/>
      <c r="CV33" s="657"/>
      <c r="CW33" s="657"/>
      <c r="CX33" s="657"/>
      <c r="CY33" s="658"/>
      <c r="CZ33" s="659">
        <v>42.7</v>
      </c>
      <c r="DA33" s="660"/>
      <c r="DB33" s="660"/>
      <c r="DC33" s="661"/>
      <c r="DD33" s="634">
        <v>7147909</v>
      </c>
      <c r="DE33" s="657"/>
      <c r="DF33" s="657"/>
      <c r="DG33" s="657"/>
      <c r="DH33" s="657"/>
      <c r="DI33" s="657"/>
      <c r="DJ33" s="657"/>
      <c r="DK33" s="658"/>
      <c r="DL33" s="634">
        <v>6017075</v>
      </c>
      <c r="DM33" s="657"/>
      <c r="DN33" s="657"/>
      <c r="DO33" s="657"/>
      <c r="DP33" s="657"/>
      <c r="DQ33" s="657"/>
      <c r="DR33" s="657"/>
      <c r="DS33" s="657"/>
      <c r="DT33" s="657"/>
      <c r="DU33" s="657"/>
      <c r="DV33" s="658"/>
      <c r="DW33" s="630">
        <v>52.6</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3557229</v>
      </c>
      <c r="CS34" s="626"/>
      <c r="CT34" s="626"/>
      <c r="CU34" s="626"/>
      <c r="CV34" s="626"/>
      <c r="CW34" s="626"/>
      <c r="CX34" s="626"/>
      <c r="CY34" s="627"/>
      <c r="CZ34" s="659">
        <v>17.3</v>
      </c>
      <c r="DA34" s="660"/>
      <c r="DB34" s="660"/>
      <c r="DC34" s="661"/>
      <c r="DD34" s="634">
        <v>2352473</v>
      </c>
      <c r="DE34" s="626"/>
      <c r="DF34" s="626"/>
      <c r="DG34" s="626"/>
      <c r="DH34" s="626"/>
      <c r="DI34" s="626"/>
      <c r="DJ34" s="626"/>
      <c r="DK34" s="627"/>
      <c r="DL34" s="634">
        <v>2147319</v>
      </c>
      <c r="DM34" s="626"/>
      <c r="DN34" s="626"/>
      <c r="DO34" s="626"/>
      <c r="DP34" s="626"/>
      <c r="DQ34" s="626"/>
      <c r="DR34" s="626"/>
      <c r="DS34" s="626"/>
      <c r="DT34" s="626"/>
      <c r="DU34" s="626"/>
      <c r="DV34" s="627"/>
      <c r="DW34" s="630">
        <v>18.8</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569242</v>
      </c>
      <c r="S35" s="626"/>
      <c r="T35" s="626"/>
      <c r="U35" s="626"/>
      <c r="V35" s="626"/>
      <c r="W35" s="626"/>
      <c r="X35" s="626"/>
      <c r="Y35" s="627"/>
      <c r="Z35" s="628">
        <v>2.6</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2640927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218546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147870</v>
      </c>
      <c r="CS35" s="657"/>
      <c r="CT35" s="657"/>
      <c r="CU35" s="657"/>
      <c r="CV35" s="657"/>
      <c r="CW35" s="657"/>
      <c r="CX35" s="657"/>
      <c r="CY35" s="658"/>
      <c r="CZ35" s="659">
        <v>0.7</v>
      </c>
      <c r="DA35" s="660"/>
      <c r="DB35" s="660"/>
      <c r="DC35" s="661"/>
      <c r="DD35" s="634">
        <v>130241</v>
      </c>
      <c r="DE35" s="657"/>
      <c r="DF35" s="657"/>
      <c r="DG35" s="657"/>
      <c r="DH35" s="657"/>
      <c r="DI35" s="657"/>
      <c r="DJ35" s="657"/>
      <c r="DK35" s="658"/>
      <c r="DL35" s="634">
        <v>60741</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21672015</v>
      </c>
      <c r="S36" s="698"/>
      <c r="T36" s="698"/>
      <c r="U36" s="698"/>
      <c r="V36" s="698"/>
      <c r="W36" s="698"/>
      <c r="X36" s="698"/>
      <c r="Y36" s="699"/>
      <c r="Z36" s="700">
        <v>100</v>
      </c>
      <c r="AA36" s="700"/>
      <c r="AB36" s="700"/>
      <c r="AC36" s="700"/>
      <c r="AD36" s="701">
        <v>10871220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1337381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143252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2196670</v>
      </c>
      <c r="CS36" s="626"/>
      <c r="CT36" s="626"/>
      <c r="CU36" s="626"/>
      <c r="CV36" s="626"/>
      <c r="CW36" s="626"/>
      <c r="CX36" s="626"/>
      <c r="CY36" s="627"/>
      <c r="CZ36" s="659">
        <v>10.7</v>
      </c>
      <c r="DA36" s="660"/>
      <c r="DB36" s="660"/>
      <c r="DC36" s="661"/>
      <c r="DD36" s="634">
        <v>2038537</v>
      </c>
      <c r="DE36" s="626"/>
      <c r="DF36" s="626"/>
      <c r="DG36" s="626"/>
      <c r="DH36" s="626"/>
      <c r="DI36" s="626"/>
      <c r="DJ36" s="626"/>
      <c r="DK36" s="627"/>
      <c r="DL36" s="634">
        <v>1768233</v>
      </c>
      <c r="DM36" s="626"/>
      <c r="DN36" s="626"/>
      <c r="DO36" s="626"/>
      <c r="DP36" s="626"/>
      <c r="DQ36" s="626"/>
      <c r="DR36" s="626"/>
      <c r="DS36" s="626"/>
      <c r="DT36" s="626"/>
      <c r="DU36" s="626"/>
      <c r="DV36" s="627"/>
      <c r="DW36" s="630">
        <v>15.5</v>
      </c>
      <c r="DX36" s="655"/>
      <c r="DY36" s="655"/>
      <c r="DZ36" s="655"/>
      <c r="EA36" s="655"/>
      <c r="EB36" s="655"/>
      <c r="EC36" s="656"/>
    </row>
    <row r="37" spans="2:133" ht="11.25" customHeight="1">
      <c r="AQ37" s="704" t="s">
        <v>313</v>
      </c>
      <c r="AR37" s="705"/>
      <c r="AS37" s="705"/>
      <c r="AT37" s="705"/>
      <c r="AU37" s="705"/>
      <c r="AV37" s="705"/>
      <c r="AW37" s="705"/>
      <c r="AX37" s="705"/>
      <c r="AY37" s="706"/>
      <c r="AZ37" s="625">
        <v>21769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7121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1354745</v>
      </c>
      <c r="CS37" s="657"/>
      <c r="CT37" s="657"/>
      <c r="CU37" s="657"/>
      <c r="CV37" s="657"/>
      <c r="CW37" s="657"/>
      <c r="CX37" s="657"/>
      <c r="CY37" s="658"/>
      <c r="CZ37" s="659">
        <v>6.6</v>
      </c>
      <c r="DA37" s="660"/>
      <c r="DB37" s="660"/>
      <c r="DC37" s="661"/>
      <c r="DD37" s="634">
        <v>1354745</v>
      </c>
      <c r="DE37" s="657"/>
      <c r="DF37" s="657"/>
      <c r="DG37" s="657"/>
      <c r="DH37" s="657"/>
      <c r="DI37" s="657"/>
      <c r="DJ37" s="657"/>
      <c r="DK37" s="658"/>
      <c r="DL37" s="634">
        <v>1346906</v>
      </c>
      <c r="DM37" s="657"/>
      <c r="DN37" s="657"/>
      <c r="DO37" s="657"/>
      <c r="DP37" s="657"/>
      <c r="DQ37" s="657"/>
      <c r="DR37" s="657"/>
      <c r="DS37" s="657"/>
      <c r="DT37" s="657"/>
      <c r="DU37" s="657"/>
      <c r="DV37" s="658"/>
      <c r="DW37" s="630">
        <v>11.8</v>
      </c>
      <c r="DX37" s="655"/>
      <c r="DY37" s="655"/>
      <c r="DZ37" s="655"/>
      <c r="EA37" s="655"/>
      <c r="EB37" s="655"/>
      <c r="EC37" s="656"/>
    </row>
    <row r="38" spans="2:133" ht="11.25" customHeight="1">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12154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2619158</v>
      </c>
      <c r="CS38" s="626"/>
      <c r="CT38" s="626"/>
      <c r="CU38" s="626"/>
      <c r="CV38" s="626"/>
      <c r="CW38" s="626"/>
      <c r="CX38" s="626"/>
      <c r="CY38" s="627"/>
      <c r="CZ38" s="659">
        <v>12.7</v>
      </c>
      <c r="DA38" s="660"/>
      <c r="DB38" s="660"/>
      <c r="DC38" s="661"/>
      <c r="DD38" s="634">
        <v>2403873</v>
      </c>
      <c r="DE38" s="626"/>
      <c r="DF38" s="626"/>
      <c r="DG38" s="626"/>
      <c r="DH38" s="626"/>
      <c r="DI38" s="626"/>
      <c r="DJ38" s="626"/>
      <c r="DK38" s="627"/>
      <c r="DL38" s="634">
        <v>2040782</v>
      </c>
      <c r="DM38" s="626"/>
      <c r="DN38" s="626"/>
      <c r="DO38" s="626"/>
      <c r="DP38" s="626"/>
      <c r="DQ38" s="626"/>
      <c r="DR38" s="626"/>
      <c r="DS38" s="626"/>
      <c r="DT38" s="626"/>
      <c r="DU38" s="626"/>
      <c r="DV38" s="627"/>
      <c r="DW38" s="630">
        <v>17.8</v>
      </c>
      <c r="DX38" s="655"/>
      <c r="DY38" s="655"/>
      <c r="DZ38" s="655"/>
      <c r="EA38" s="655"/>
      <c r="EB38" s="655"/>
      <c r="EC38" s="656"/>
    </row>
    <row r="39" spans="2:133" ht="11.25" customHeight="1">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252533</v>
      </c>
      <c r="CS39" s="657"/>
      <c r="CT39" s="657"/>
      <c r="CU39" s="657"/>
      <c r="CV39" s="657"/>
      <c r="CW39" s="657"/>
      <c r="CX39" s="657"/>
      <c r="CY39" s="658"/>
      <c r="CZ39" s="659">
        <v>1.2</v>
      </c>
      <c r="DA39" s="660"/>
      <c r="DB39" s="660"/>
      <c r="DC39" s="661"/>
      <c r="DD39" s="634">
        <v>213301</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310150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23796</v>
      </c>
      <c r="CS40" s="626"/>
      <c r="CT40" s="626"/>
      <c r="CU40" s="626"/>
      <c r="CV40" s="626"/>
      <c r="CW40" s="626"/>
      <c r="CX40" s="626"/>
      <c r="CY40" s="627"/>
      <c r="CZ40" s="659">
        <v>0.1</v>
      </c>
      <c r="DA40" s="660"/>
      <c r="DB40" s="660"/>
      <c r="DC40" s="661"/>
      <c r="DD40" s="634">
        <v>9484</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971627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282</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4622691</v>
      </c>
      <c r="CS42" s="626"/>
      <c r="CT42" s="626"/>
      <c r="CU42" s="626"/>
      <c r="CV42" s="626"/>
      <c r="CW42" s="626"/>
      <c r="CX42" s="626"/>
      <c r="CY42" s="627"/>
      <c r="CZ42" s="659">
        <v>22.5</v>
      </c>
      <c r="DA42" s="708"/>
      <c r="DB42" s="708"/>
      <c r="DC42" s="709"/>
      <c r="DD42" s="634">
        <v>1119317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178159</v>
      </c>
      <c r="CS43" s="657"/>
      <c r="CT43" s="657"/>
      <c r="CU43" s="657"/>
      <c r="CV43" s="657"/>
      <c r="CW43" s="657"/>
      <c r="CX43" s="657"/>
      <c r="CY43" s="658"/>
      <c r="CZ43" s="659">
        <v>0.9</v>
      </c>
      <c r="DA43" s="660"/>
      <c r="DB43" s="660"/>
      <c r="DC43" s="661"/>
      <c r="DD43" s="634">
        <v>49975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4622691</v>
      </c>
      <c r="CS44" s="626"/>
      <c r="CT44" s="626"/>
      <c r="CU44" s="626"/>
      <c r="CV44" s="626"/>
      <c r="CW44" s="626"/>
      <c r="CX44" s="626"/>
      <c r="CY44" s="627"/>
      <c r="CZ44" s="659">
        <v>22.5</v>
      </c>
      <c r="DA44" s="708"/>
      <c r="DB44" s="708"/>
      <c r="DC44" s="709"/>
      <c r="DD44" s="634">
        <v>1119317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3767482</v>
      </c>
      <c r="CS45" s="657"/>
      <c r="CT45" s="657"/>
      <c r="CU45" s="657"/>
      <c r="CV45" s="657"/>
      <c r="CW45" s="657"/>
      <c r="CX45" s="657"/>
      <c r="CY45" s="658"/>
      <c r="CZ45" s="659">
        <v>18.3</v>
      </c>
      <c r="DA45" s="660"/>
      <c r="DB45" s="660"/>
      <c r="DC45" s="661"/>
      <c r="DD45" s="634">
        <v>514294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838448</v>
      </c>
      <c r="CS46" s="626"/>
      <c r="CT46" s="626"/>
      <c r="CU46" s="626"/>
      <c r="CV46" s="626"/>
      <c r="CW46" s="626"/>
      <c r="CX46" s="626"/>
      <c r="CY46" s="627"/>
      <c r="CZ46" s="659">
        <v>4.0999999999999996</v>
      </c>
      <c r="DA46" s="708"/>
      <c r="DB46" s="708"/>
      <c r="DC46" s="709"/>
      <c r="DD46" s="634">
        <v>588262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20580444</v>
      </c>
      <c r="CS49" s="693"/>
      <c r="CT49" s="693"/>
      <c r="CU49" s="693"/>
      <c r="CV49" s="693"/>
      <c r="CW49" s="693"/>
      <c r="CX49" s="693"/>
      <c r="CY49" s="720"/>
      <c r="CZ49" s="721">
        <v>100</v>
      </c>
      <c r="DA49" s="722"/>
      <c r="DB49" s="722"/>
      <c r="DC49" s="723"/>
      <c r="DD49" s="724">
        <v>13066334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11" sqref="AA11:AE1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21641</v>
      </c>
      <c r="R7" s="755"/>
      <c r="S7" s="755"/>
      <c r="T7" s="755"/>
      <c r="U7" s="755"/>
      <c r="V7" s="755">
        <v>20550</v>
      </c>
      <c r="W7" s="755"/>
      <c r="X7" s="755"/>
      <c r="Y7" s="755"/>
      <c r="Z7" s="755"/>
      <c r="AA7" s="755">
        <v>1090</v>
      </c>
      <c r="AB7" s="755"/>
      <c r="AC7" s="755"/>
      <c r="AD7" s="755"/>
      <c r="AE7" s="756"/>
      <c r="AF7" s="757">
        <v>670</v>
      </c>
      <c r="AG7" s="758"/>
      <c r="AH7" s="758"/>
      <c r="AI7" s="758"/>
      <c r="AJ7" s="759"/>
      <c r="AK7" s="794">
        <v>1756</v>
      </c>
      <c r="AL7" s="795"/>
      <c r="AM7" s="795"/>
      <c r="AN7" s="795"/>
      <c r="AO7" s="795"/>
      <c r="AP7" s="795">
        <v>23317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42</v>
      </c>
      <c r="R8" s="779"/>
      <c r="S8" s="779"/>
      <c r="T8" s="779"/>
      <c r="U8" s="779"/>
      <c r="V8" s="779">
        <v>41</v>
      </c>
      <c r="W8" s="779"/>
      <c r="X8" s="779"/>
      <c r="Y8" s="779"/>
      <c r="Z8" s="779"/>
      <c r="AA8" s="779">
        <v>1</v>
      </c>
      <c r="AB8" s="779"/>
      <c r="AC8" s="779"/>
      <c r="AD8" s="779"/>
      <c r="AE8" s="780"/>
      <c r="AF8" s="781">
        <v>1</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21682</v>
      </c>
      <c r="R23" s="814"/>
      <c r="S23" s="814"/>
      <c r="T23" s="814"/>
      <c r="U23" s="814"/>
      <c r="V23" s="814">
        <v>20590</v>
      </c>
      <c r="W23" s="814"/>
      <c r="X23" s="814"/>
      <c r="Y23" s="814"/>
      <c r="Z23" s="814"/>
      <c r="AA23" s="814">
        <v>1092</v>
      </c>
      <c r="AB23" s="814"/>
      <c r="AC23" s="814"/>
      <c r="AD23" s="814"/>
      <c r="AE23" s="815"/>
      <c r="AF23" s="816">
        <v>672</v>
      </c>
      <c r="AG23" s="814"/>
      <c r="AH23" s="814"/>
      <c r="AI23" s="814"/>
      <c r="AJ23" s="817"/>
      <c r="AK23" s="818"/>
      <c r="AL23" s="819"/>
      <c r="AM23" s="819"/>
      <c r="AN23" s="819"/>
      <c r="AO23" s="819"/>
      <c r="AP23" s="814">
        <v>23317</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6033</v>
      </c>
      <c r="R28" s="843"/>
      <c r="S28" s="843"/>
      <c r="T28" s="843"/>
      <c r="U28" s="843"/>
      <c r="V28" s="843">
        <v>5815</v>
      </c>
      <c r="W28" s="843"/>
      <c r="X28" s="843"/>
      <c r="Y28" s="843"/>
      <c r="Z28" s="843"/>
      <c r="AA28" s="843">
        <v>219</v>
      </c>
      <c r="AB28" s="843"/>
      <c r="AC28" s="843"/>
      <c r="AD28" s="843"/>
      <c r="AE28" s="844"/>
      <c r="AF28" s="845">
        <v>219</v>
      </c>
      <c r="AG28" s="843"/>
      <c r="AH28" s="843"/>
      <c r="AI28" s="843"/>
      <c r="AJ28" s="846"/>
      <c r="AK28" s="847">
        <v>310</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3458</v>
      </c>
      <c r="R29" s="779"/>
      <c r="S29" s="779"/>
      <c r="T29" s="779"/>
      <c r="U29" s="779"/>
      <c r="V29" s="779">
        <v>3266</v>
      </c>
      <c r="W29" s="779"/>
      <c r="X29" s="779"/>
      <c r="Y29" s="779"/>
      <c r="Z29" s="779"/>
      <c r="AA29" s="779">
        <v>192</v>
      </c>
      <c r="AB29" s="779"/>
      <c r="AC29" s="779"/>
      <c r="AD29" s="779"/>
      <c r="AE29" s="780"/>
      <c r="AF29" s="781">
        <v>192</v>
      </c>
      <c r="AG29" s="782"/>
      <c r="AH29" s="782"/>
      <c r="AI29" s="782"/>
      <c r="AJ29" s="783"/>
      <c r="AK29" s="850">
        <v>491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417</v>
      </c>
      <c r="R30" s="779"/>
      <c r="S30" s="779"/>
      <c r="T30" s="779"/>
      <c r="U30" s="779"/>
      <c r="V30" s="779">
        <v>415</v>
      </c>
      <c r="W30" s="779"/>
      <c r="X30" s="779"/>
      <c r="Y30" s="779"/>
      <c r="Z30" s="779"/>
      <c r="AA30" s="779">
        <v>2</v>
      </c>
      <c r="AB30" s="779"/>
      <c r="AC30" s="779"/>
      <c r="AD30" s="779"/>
      <c r="AE30" s="780"/>
      <c r="AF30" s="781">
        <v>2</v>
      </c>
      <c r="AG30" s="782"/>
      <c r="AH30" s="782"/>
      <c r="AI30" s="782"/>
      <c r="AJ30" s="783"/>
      <c r="AK30" s="850">
        <v>99</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1357</v>
      </c>
      <c r="R31" s="779"/>
      <c r="S31" s="779"/>
      <c r="T31" s="779"/>
      <c r="U31" s="779"/>
      <c r="V31" s="779">
        <v>1197</v>
      </c>
      <c r="W31" s="779"/>
      <c r="X31" s="779"/>
      <c r="Y31" s="779"/>
      <c r="Z31" s="779"/>
      <c r="AA31" s="779">
        <v>160</v>
      </c>
      <c r="AB31" s="779"/>
      <c r="AC31" s="779"/>
      <c r="AD31" s="779"/>
      <c r="AE31" s="780"/>
      <c r="AF31" s="781">
        <v>1556</v>
      </c>
      <c r="AG31" s="782"/>
      <c r="AH31" s="782"/>
      <c r="AI31" s="782"/>
      <c r="AJ31" s="783"/>
      <c r="AK31" s="850">
        <v>0</v>
      </c>
      <c r="AL31" s="851"/>
      <c r="AM31" s="851"/>
      <c r="AN31" s="851"/>
      <c r="AO31" s="851"/>
      <c r="AP31" s="851">
        <v>1763</v>
      </c>
      <c r="AQ31" s="851"/>
      <c r="AR31" s="851"/>
      <c r="AS31" s="851"/>
      <c r="AT31" s="851"/>
      <c r="AU31" s="851">
        <v>190</v>
      </c>
      <c r="AV31" s="851"/>
      <c r="AW31" s="851"/>
      <c r="AX31" s="851"/>
      <c r="AY31" s="851"/>
      <c r="AZ31" s="852"/>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1126</v>
      </c>
      <c r="R32" s="779"/>
      <c r="S32" s="779"/>
      <c r="T32" s="779"/>
      <c r="U32" s="779"/>
      <c r="V32" s="779">
        <v>1055</v>
      </c>
      <c r="W32" s="779"/>
      <c r="X32" s="779"/>
      <c r="Y32" s="779"/>
      <c r="Z32" s="779"/>
      <c r="AA32" s="779">
        <v>71</v>
      </c>
      <c r="AB32" s="779"/>
      <c r="AC32" s="779"/>
      <c r="AD32" s="779"/>
      <c r="AE32" s="780"/>
      <c r="AF32" s="781">
        <v>56</v>
      </c>
      <c r="AG32" s="782"/>
      <c r="AH32" s="782"/>
      <c r="AI32" s="782"/>
      <c r="AJ32" s="783"/>
      <c r="AK32" s="850">
        <v>547</v>
      </c>
      <c r="AL32" s="851"/>
      <c r="AM32" s="851"/>
      <c r="AN32" s="851"/>
      <c r="AO32" s="851"/>
      <c r="AP32" s="851">
        <v>4431</v>
      </c>
      <c r="AQ32" s="851"/>
      <c r="AR32" s="851"/>
      <c r="AS32" s="851"/>
      <c r="AT32" s="851"/>
      <c r="AU32" s="851">
        <v>4214</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441</v>
      </c>
      <c r="R33" s="779"/>
      <c r="S33" s="779"/>
      <c r="T33" s="779"/>
      <c r="U33" s="779"/>
      <c r="V33" s="779">
        <v>414</v>
      </c>
      <c r="W33" s="779"/>
      <c r="X33" s="779"/>
      <c r="Y33" s="779"/>
      <c r="Z33" s="779"/>
      <c r="AA33" s="779">
        <v>27</v>
      </c>
      <c r="AB33" s="779"/>
      <c r="AC33" s="779"/>
      <c r="AD33" s="779"/>
      <c r="AE33" s="780"/>
      <c r="AF33" s="781">
        <v>27</v>
      </c>
      <c r="AG33" s="782"/>
      <c r="AH33" s="782"/>
      <c r="AI33" s="782"/>
      <c r="AJ33" s="783"/>
      <c r="AK33" s="850">
        <v>224</v>
      </c>
      <c r="AL33" s="851"/>
      <c r="AM33" s="851"/>
      <c r="AN33" s="851"/>
      <c r="AO33" s="851"/>
      <c r="AP33" s="851">
        <v>2195</v>
      </c>
      <c r="AQ33" s="851"/>
      <c r="AR33" s="851"/>
      <c r="AS33" s="851"/>
      <c r="AT33" s="851"/>
      <c r="AU33" s="851">
        <v>2195</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2052</v>
      </c>
      <c r="AG63" s="862"/>
      <c r="AH63" s="862"/>
      <c r="AI63" s="862"/>
      <c r="AJ63" s="863"/>
      <c r="AK63" s="864"/>
      <c r="AL63" s="859"/>
      <c r="AM63" s="859"/>
      <c r="AN63" s="859"/>
      <c r="AO63" s="859"/>
      <c r="AP63" s="862">
        <v>8389</v>
      </c>
      <c r="AQ63" s="862"/>
      <c r="AR63" s="862"/>
      <c r="AS63" s="862"/>
      <c r="AT63" s="862"/>
      <c r="AU63" s="862">
        <v>6600</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359</v>
      </c>
      <c r="R73" s="851"/>
      <c r="S73" s="851"/>
      <c r="T73" s="851"/>
      <c r="U73" s="851"/>
      <c r="V73" s="851">
        <v>320</v>
      </c>
      <c r="W73" s="851"/>
      <c r="X73" s="851"/>
      <c r="Y73" s="851"/>
      <c r="Z73" s="851"/>
      <c r="AA73" s="851">
        <v>39</v>
      </c>
      <c r="AB73" s="851"/>
      <c r="AC73" s="851"/>
      <c r="AD73" s="851"/>
      <c r="AE73" s="851"/>
      <c r="AF73" s="851">
        <v>39</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173</v>
      </c>
      <c r="R74" s="851"/>
      <c r="S74" s="851"/>
      <c r="T74" s="851"/>
      <c r="U74" s="851"/>
      <c r="V74" s="851">
        <v>142</v>
      </c>
      <c r="W74" s="851"/>
      <c r="X74" s="851"/>
      <c r="Y74" s="851"/>
      <c r="Z74" s="851"/>
      <c r="AA74" s="851">
        <v>31</v>
      </c>
      <c r="AB74" s="851"/>
      <c r="AC74" s="851"/>
      <c r="AD74" s="851"/>
      <c r="AE74" s="851"/>
      <c r="AF74" s="851">
        <v>31</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5993</v>
      </c>
      <c r="R75" s="900"/>
      <c r="S75" s="900"/>
      <c r="T75" s="900"/>
      <c r="U75" s="850"/>
      <c r="V75" s="901">
        <v>5648</v>
      </c>
      <c r="W75" s="900"/>
      <c r="X75" s="900"/>
      <c r="Y75" s="900"/>
      <c r="Z75" s="850"/>
      <c r="AA75" s="901">
        <v>344</v>
      </c>
      <c r="AB75" s="900"/>
      <c r="AC75" s="900"/>
      <c r="AD75" s="900"/>
      <c r="AE75" s="850"/>
      <c r="AF75" s="901">
        <v>344</v>
      </c>
      <c r="AG75" s="900"/>
      <c r="AH75" s="900"/>
      <c r="AI75" s="900"/>
      <c r="AJ75" s="850"/>
      <c r="AK75" s="901">
        <v>0</v>
      </c>
      <c r="AL75" s="900"/>
      <c r="AM75" s="900"/>
      <c r="AN75" s="900"/>
      <c r="AO75" s="850"/>
      <c r="AP75" s="901">
        <v>10150</v>
      </c>
      <c r="AQ75" s="900"/>
      <c r="AR75" s="900"/>
      <c r="AS75" s="900"/>
      <c r="AT75" s="850"/>
      <c r="AU75" s="901">
        <v>2072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542</v>
      </c>
      <c r="C76" s="894"/>
      <c r="D76" s="894"/>
      <c r="E76" s="894"/>
      <c r="F76" s="894"/>
      <c r="G76" s="894"/>
      <c r="H76" s="894"/>
      <c r="I76" s="894"/>
      <c r="J76" s="894"/>
      <c r="K76" s="894"/>
      <c r="L76" s="894"/>
      <c r="M76" s="894"/>
      <c r="N76" s="894"/>
      <c r="O76" s="894"/>
      <c r="P76" s="895"/>
      <c r="Q76" s="899">
        <v>4453</v>
      </c>
      <c r="R76" s="900"/>
      <c r="S76" s="900"/>
      <c r="T76" s="900"/>
      <c r="U76" s="850"/>
      <c r="V76" s="901">
        <v>4403</v>
      </c>
      <c r="W76" s="900"/>
      <c r="X76" s="900"/>
      <c r="Y76" s="900"/>
      <c r="Z76" s="850"/>
      <c r="AA76" s="901">
        <v>50</v>
      </c>
      <c r="AB76" s="900"/>
      <c r="AC76" s="900"/>
      <c r="AD76" s="900"/>
      <c r="AE76" s="850"/>
      <c r="AF76" s="901">
        <v>31</v>
      </c>
      <c r="AG76" s="900"/>
      <c r="AH76" s="900"/>
      <c r="AI76" s="900"/>
      <c r="AJ76" s="850"/>
      <c r="AK76" s="901">
        <v>66</v>
      </c>
      <c r="AL76" s="900"/>
      <c r="AM76" s="900"/>
      <c r="AN76" s="900"/>
      <c r="AO76" s="850"/>
      <c r="AP76" s="901">
        <v>26221</v>
      </c>
      <c r="AQ76" s="900"/>
      <c r="AR76" s="900"/>
      <c r="AS76" s="900"/>
      <c r="AT76" s="850"/>
      <c r="AU76" s="901">
        <v>6065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543</v>
      </c>
      <c r="C77" s="894"/>
      <c r="D77" s="894"/>
      <c r="E77" s="894"/>
      <c r="F77" s="894"/>
      <c r="G77" s="894"/>
      <c r="H77" s="894"/>
      <c r="I77" s="894"/>
      <c r="J77" s="894"/>
      <c r="K77" s="894"/>
      <c r="L77" s="894"/>
      <c r="M77" s="894"/>
      <c r="N77" s="894"/>
      <c r="O77" s="894"/>
      <c r="P77" s="895"/>
      <c r="Q77" s="899">
        <v>20</v>
      </c>
      <c r="R77" s="900"/>
      <c r="S77" s="900"/>
      <c r="T77" s="900"/>
      <c r="U77" s="850"/>
      <c r="V77" s="901">
        <v>18</v>
      </c>
      <c r="W77" s="900"/>
      <c r="X77" s="900"/>
      <c r="Y77" s="900"/>
      <c r="Z77" s="850"/>
      <c r="AA77" s="901">
        <v>2</v>
      </c>
      <c r="AB77" s="900"/>
      <c r="AC77" s="900"/>
      <c r="AD77" s="900"/>
      <c r="AE77" s="850"/>
      <c r="AF77" s="901">
        <v>2</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7122</v>
      </c>
      <c r="AG88" s="862"/>
      <c r="AH88" s="862"/>
      <c r="AI88" s="862"/>
      <c r="AJ88" s="862"/>
      <c r="AK88" s="859"/>
      <c r="AL88" s="859"/>
      <c r="AM88" s="859"/>
      <c r="AN88" s="859"/>
      <c r="AO88" s="859"/>
      <c r="AP88" s="862">
        <v>36371</v>
      </c>
      <c r="AQ88" s="862"/>
      <c r="AR88" s="862"/>
      <c r="AS88" s="862"/>
      <c r="AT88" s="862"/>
      <c r="AU88" s="862">
        <v>8137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1485404</v>
      </c>
      <c r="AB110" s="922"/>
      <c r="AC110" s="922"/>
      <c r="AD110" s="922"/>
      <c r="AE110" s="923"/>
      <c r="AF110" s="924">
        <v>1560597</v>
      </c>
      <c r="AG110" s="922"/>
      <c r="AH110" s="922"/>
      <c r="AI110" s="922"/>
      <c r="AJ110" s="923"/>
      <c r="AK110" s="924">
        <v>1574180</v>
      </c>
      <c r="AL110" s="922"/>
      <c r="AM110" s="922"/>
      <c r="AN110" s="922"/>
      <c r="AO110" s="923"/>
      <c r="AP110" s="925">
        <v>15.7</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20064941</v>
      </c>
      <c r="BR110" s="957"/>
      <c r="BS110" s="957"/>
      <c r="BT110" s="957"/>
      <c r="BU110" s="957"/>
      <c r="BV110" s="957">
        <v>21493571</v>
      </c>
      <c r="BW110" s="957"/>
      <c r="BX110" s="957"/>
      <c r="BY110" s="957"/>
      <c r="BZ110" s="957"/>
      <c r="CA110" s="957">
        <v>23316930</v>
      </c>
      <c r="CB110" s="957"/>
      <c r="CC110" s="957"/>
      <c r="CD110" s="957"/>
      <c r="CE110" s="957"/>
      <c r="CF110" s="971">
        <v>232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190339</v>
      </c>
      <c r="BR111" s="950"/>
      <c r="BS111" s="950"/>
      <c r="BT111" s="950"/>
      <c r="BU111" s="950"/>
      <c r="BV111" s="950">
        <v>142172</v>
      </c>
      <c r="BW111" s="950"/>
      <c r="BX111" s="950"/>
      <c r="BY111" s="950"/>
      <c r="BZ111" s="950"/>
      <c r="CA111" s="950">
        <v>91883</v>
      </c>
      <c r="CB111" s="950"/>
      <c r="CC111" s="950"/>
      <c r="CD111" s="950"/>
      <c r="CE111" s="950"/>
      <c r="CF111" s="944">
        <v>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190339</v>
      </c>
      <c r="DH111" s="950"/>
      <c r="DI111" s="950"/>
      <c r="DJ111" s="950"/>
      <c r="DK111" s="950"/>
      <c r="DL111" s="950">
        <v>142172</v>
      </c>
      <c r="DM111" s="950"/>
      <c r="DN111" s="950"/>
      <c r="DO111" s="950"/>
      <c r="DP111" s="950"/>
      <c r="DQ111" s="950">
        <v>91883</v>
      </c>
      <c r="DR111" s="950"/>
      <c r="DS111" s="950"/>
      <c r="DT111" s="950"/>
      <c r="DU111" s="950"/>
      <c r="DV111" s="951">
        <v>0.9</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v>3333</v>
      </c>
      <c r="AG112" s="989"/>
      <c r="AH112" s="989"/>
      <c r="AI112" s="989"/>
      <c r="AJ112" s="990"/>
      <c r="AK112" s="991">
        <v>3333</v>
      </c>
      <c r="AL112" s="989"/>
      <c r="AM112" s="989"/>
      <c r="AN112" s="989"/>
      <c r="AO112" s="990"/>
      <c r="AP112" s="992">
        <v>0</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6670662</v>
      </c>
      <c r="BR112" s="950"/>
      <c r="BS112" s="950"/>
      <c r="BT112" s="950"/>
      <c r="BU112" s="950"/>
      <c r="BV112" s="950">
        <v>6797859</v>
      </c>
      <c r="BW112" s="950"/>
      <c r="BX112" s="950"/>
      <c r="BY112" s="950"/>
      <c r="BZ112" s="950"/>
      <c r="CA112" s="950">
        <v>6599657</v>
      </c>
      <c r="CB112" s="950"/>
      <c r="CC112" s="950"/>
      <c r="CD112" s="950"/>
      <c r="CE112" s="950"/>
      <c r="CF112" s="944">
        <v>65.7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536882</v>
      </c>
      <c r="AB113" s="964"/>
      <c r="AC113" s="964"/>
      <c r="AD113" s="964"/>
      <c r="AE113" s="965"/>
      <c r="AF113" s="966">
        <v>546019</v>
      </c>
      <c r="AG113" s="964"/>
      <c r="AH113" s="964"/>
      <c r="AI113" s="964"/>
      <c r="AJ113" s="965"/>
      <c r="AK113" s="966">
        <v>562297</v>
      </c>
      <c r="AL113" s="964"/>
      <c r="AM113" s="964"/>
      <c r="AN113" s="964"/>
      <c r="AO113" s="965"/>
      <c r="AP113" s="967">
        <v>5.6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8746213</v>
      </c>
      <c r="BR113" s="950"/>
      <c r="BS113" s="950"/>
      <c r="BT113" s="950"/>
      <c r="BU113" s="950"/>
      <c r="BV113" s="950">
        <v>8449527</v>
      </c>
      <c r="BW113" s="950"/>
      <c r="BX113" s="950"/>
      <c r="BY113" s="950"/>
      <c r="BZ113" s="950"/>
      <c r="CA113" s="950">
        <v>8136530</v>
      </c>
      <c r="CB113" s="950"/>
      <c r="CC113" s="950"/>
      <c r="CD113" s="950"/>
      <c r="CE113" s="950"/>
      <c r="CF113" s="944">
        <v>81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531562</v>
      </c>
      <c r="AB114" s="989"/>
      <c r="AC114" s="989"/>
      <c r="AD114" s="989"/>
      <c r="AE114" s="990"/>
      <c r="AF114" s="991">
        <v>540613</v>
      </c>
      <c r="AG114" s="989"/>
      <c r="AH114" s="989"/>
      <c r="AI114" s="989"/>
      <c r="AJ114" s="990"/>
      <c r="AK114" s="991">
        <v>549945</v>
      </c>
      <c r="AL114" s="989"/>
      <c r="AM114" s="989"/>
      <c r="AN114" s="989"/>
      <c r="AO114" s="990"/>
      <c r="AP114" s="992">
        <v>5.5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1765071</v>
      </c>
      <c r="BR114" s="950"/>
      <c r="BS114" s="950"/>
      <c r="BT114" s="950"/>
      <c r="BU114" s="950"/>
      <c r="BV114" s="950">
        <v>1635840</v>
      </c>
      <c r="BW114" s="950"/>
      <c r="BX114" s="950"/>
      <c r="BY114" s="950"/>
      <c r="BZ114" s="950"/>
      <c r="CA114" s="950">
        <v>1685238</v>
      </c>
      <c r="CB114" s="950"/>
      <c r="CC114" s="950"/>
      <c r="CD114" s="950"/>
      <c r="CE114" s="950"/>
      <c r="CF114" s="944">
        <v>16.8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55625</v>
      </c>
      <c r="AB115" s="964"/>
      <c r="AC115" s="964"/>
      <c r="AD115" s="964"/>
      <c r="AE115" s="965"/>
      <c r="AF115" s="966">
        <v>55684</v>
      </c>
      <c r="AG115" s="964"/>
      <c r="AH115" s="964"/>
      <c r="AI115" s="964"/>
      <c r="AJ115" s="965"/>
      <c r="AK115" s="966">
        <v>55746</v>
      </c>
      <c r="AL115" s="964"/>
      <c r="AM115" s="964"/>
      <c r="AN115" s="964"/>
      <c r="AO115" s="965"/>
      <c r="AP115" s="967">
        <v>0.6</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3811</v>
      </c>
      <c r="BR115" s="950"/>
      <c r="BS115" s="950"/>
      <c r="BT115" s="950"/>
      <c r="BU115" s="950"/>
      <c r="BV115" s="950">
        <v>11497</v>
      </c>
      <c r="BW115" s="950"/>
      <c r="BX115" s="950"/>
      <c r="BY115" s="950"/>
      <c r="BZ115" s="950"/>
      <c r="CA115" s="950">
        <v>5054</v>
      </c>
      <c r="CB115" s="950"/>
      <c r="CC115" s="950"/>
      <c r="CD115" s="950"/>
      <c r="CE115" s="950"/>
      <c r="CF115" s="944">
        <v>0.1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2609473</v>
      </c>
      <c r="AB117" s="1007"/>
      <c r="AC117" s="1007"/>
      <c r="AD117" s="1007"/>
      <c r="AE117" s="1008"/>
      <c r="AF117" s="1009">
        <v>2706246</v>
      </c>
      <c r="AG117" s="1007"/>
      <c r="AH117" s="1007"/>
      <c r="AI117" s="1007"/>
      <c r="AJ117" s="1008"/>
      <c r="AK117" s="1009">
        <v>2745501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37441037</v>
      </c>
      <c r="BR119" s="1028"/>
      <c r="BS119" s="1028"/>
      <c r="BT119" s="1028"/>
      <c r="BU119" s="1028"/>
      <c r="BV119" s="1028">
        <v>38530466</v>
      </c>
      <c r="BW119" s="1028"/>
      <c r="BX119" s="1028"/>
      <c r="BY119" s="1028"/>
      <c r="BZ119" s="1028"/>
      <c r="CA119" s="1028">
        <v>39835292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55625</v>
      </c>
      <c r="AB120" s="989"/>
      <c r="AC120" s="989"/>
      <c r="AD120" s="989"/>
      <c r="AE120" s="990"/>
      <c r="AF120" s="991">
        <v>55684</v>
      </c>
      <c r="AG120" s="989"/>
      <c r="AH120" s="989"/>
      <c r="AI120" s="989"/>
      <c r="AJ120" s="990"/>
      <c r="AK120" s="991">
        <v>55746</v>
      </c>
      <c r="AL120" s="989"/>
      <c r="AM120" s="989"/>
      <c r="AN120" s="989"/>
      <c r="AO120" s="990"/>
      <c r="AP120" s="992">
        <v>0.6</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7659372</v>
      </c>
      <c r="BR120" s="957"/>
      <c r="BS120" s="957"/>
      <c r="BT120" s="957"/>
      <c r="BU120" s="957"/>
      <c r="BV120" s="957">
        <v>7571091</v>
      </c>
      <c r="BW120" s="957"/>
      <c r="BX120" s="957"/>
      <c r="BY120" s="957"/>
      <c r="BZ120" s="957"/>
      <c r="CA120" s="957">
        <v>6339321</v>
      </c>
      <c r="CB120" s="957"/>
      <c r="CC120" s="957"/>
      <c r="CD120" s="957"/>
      <c r="CE120" s="957"/>
      <c r="CF120" s="971">
        <v>63.1</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4371836</v>
      </c>
      <c r="DH120" s="957"/>
      <c r="DI120" s="957"/>
      <c r="DJ120" s="957"/>
      <c r="DK120" s="957"/>
      <c r="DL120" s="957">
        <v>4399971</v>
      </c>
      <c r="DM120" s="957"/>
      <c r="DN120" s="957"/>
      <c r="DO120" s="957"/>
      <c r="DP120" s="957"/>
      <c r="DQ120" s="957">
        <v>4214058</v>
      </c>
      <c r="DR120" s="957"/>
      <c r="DS120" s="957"/>
      <c r="DT120" s="957"/>
      <c r="DU120" s="957"/>
      <c r="DV120" s="958">
        <v>41.9</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4347780</v>
      </c>
      <c r="BR121" s="950"/>
      <c r="BS121" s="950"/>
      <c r="BT121" s="950"/>
      <c r="BU121" s="950"/>
      <c r="BV121" s="950">
        <v>4300374</v>
      </c>
      <c r="BW121" s="950"/>
      <c r="BX121" s="950"/>
      <c r="BY121" s="950"/>
      <c r="BZ121" s="950"/>
      <c r="CA121" s="950">
        <v>4226110</v>
      </c>
      <c r="CB121" s="950"/>
      <c r="CC121" s="950"/>
      <c r="CD121" s="950"/>
      <c r="CE121" s="950"/>
      <c r="CF121" s="944">
        <v>42.1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2139419</v>
      </c>
      <c r="DH121" s="950"/>
      <c r="DI121" s="950"/>
      <c r="DJ121" s="950"/>
      <c r="DK121" s="950"/>
      <c r="DL121" s="950">
        <v>2249316</v>
      </c>
      <c r="DM121" s="950"/>
      <c r="DN121" s="950"/>
      <c r="DO121" s="950"/>
      <c r="DP121" s="950"/>
      <c r="DQ121" s="950">
        <v>2195217</v>
      </c>
      <c r="DR121" s="950"/>
      <c r="DS121" s="950"/>
      <c r="DT121" s="950"/>
      <c r="DU121" s="950"/>
      <c r="DV121" s="951">
        <v>21.8</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21012993</v>
      </c>
      <c r="BR122" s="1028"/>
      <c r="BS122" s="1028"/>
      <c r="BT122" s="1028"/>
      <c r="BU122" s="1028"/>
      <c r="BV122" s="1028">
        <v>20914008</v>
      </c>
      <c r="BW122" s="1028"/>
      <c r="BX122" s="1028"/>
      <c r="BY122" s="1028"/>
      <c r="BZ122" s="1028"/>
      <c r="CA122" s="1028">
        <v>20933996</v>
      </c>
      <c r="CB122" s="1028"/>
      <c r="CC122" s="1028"/>
      <c r="CD122" s="1028"/>
      <c r="CE122" s="1028"/>
      <c r="CF122" s="1048">
        <v>208.3</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159407</v>
      </c>
      <c r="DH122" s="950"/>
      <c r="DI122" s="950"/>
      <c r="DJ122" s="950"/>
      <c r="DK122" s="950"/>
      <c r="DL122" s="950">
        <v>148572</v>
      </c>
      <c r="DM122" s="950"/>
      <c r="DN122" s="950"/>
      <c r="DO122" s="950"/>
      <c r="DP122" s="950"/>
      <c r="DQ122" s="950">
        <v>190382</v>
      </c>
      <c r="DR122" s="950"/>
      <c r="DS122" s="950"/>
      <c r="DT122" s="950"/>
      <c r="DU122" s="950"/>
      <c r="DV122" s="951">
        <v>1.9</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33020145</v>
      </c>
      <c r="BR123" s="1096"/>
      <c r="BS123" s="1096"/>
      <c r="BT123" s="1096"/>
      <c r="BU123" s="1096"/>
      <c r="BV123" s="1096">
        <v>32785473</v>
      </c>
      <c r="BW123" s="1096"/>
      <c r="BX123" s="1096"/>
      <c r="BY123" s="1096"/>
      <c r="BZ123" s="1096"/>
      <c r="CA123" s="1096">
        <v>31499427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45.9</v>
      </c>
      <c r="BR124" s="1058"/>
      <c r="BS124" s="1058"/>
      <c r="BT124" s="1058"/>
      <c r="BU124" s="1058"/>
      <c r="BV124" s="1058">
        <v>57.8</v>
      </c>
      <c r="BW124" s="1058"/>
      <c r="BX124" s="1058"/>
      <c r="BY124" s="1058"/>
      <c r="BZ124" s="1058"/>
      <c r="CA124" s="1058">
        <v>82.9</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379512</v>
      </c>
      <c r="AB128" s="1078"/>
      <c r="AC128" s="1078"/>
      <c r="AD128" s="1078"/>
      <c r="AE128" s="1079"/>
      <c r="AF128" s="1080">
        <v>389586</v>
      </c>
      <c r="AG128" s="1078"/>
      <c r="AH128" s="1078"/>
      <c r="AI128" s="1078"/>
      <c r="AJ128" s="1079"/>
      <c r="AK128" s="1080">
        <v>357052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110</v>
      </c>
      <c r="BG128" s="1085"/>
      <c r="BH128" s="1085"/>
      <c r="BI128" s="1085"/>
      <c r="BJ128" s="1085"/>
      <c r="BK128" s="1085"/>
      <c r="BL128" s="1086"/>
      <c r="BM128" s="1084">
        <v>13.1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3811</v>
      </c>
      <c r="DH128" s="1070"/>
      <c r="DI128" s="1070"/>
      <c r="DJ128" s="1070"/>
      <c r="DK128" s="1070"/>
      <c r="DL128" s="1070">
        <v>11497</v>
      </c>
      <c r="DM128" s="1070"/>
      <c r="DN128" s="1070"/>
      <c r="DO128" s="1070"/>
      <c r="DP128" s="1070"/>
      <c r="DQ128" s="1070">
        <v>5054</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11121965</v>
      </c>
      <c r="AB129" s="989"/>
      <c r="AC129" s="989"/>
      <c r="AD129" s="989"/>
      <c r="AE129" s="990"/>
      <c r="AF129" s="991">
        <v>11470360</v>
      </c>
      <c r="AG129" s="989"/>
      <c r="AH129" s="989"/>
      <c r="AI129" s="989"/>
      <c r="AJ129" s="990"/>
      <c r="AK129" s="991">
        <v>11665065</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110</v>
      </c>
      <c r="BG129" s="1099"/>
      <c r="BH129" s="1099"/>
      <c r="BI129" s="1099"/>
      <c r="BJ129" s="1099"/>
      <c r="BK129" s="1099"/>
      <c r="BL129" s="1100"/>
      <c r="BM129" s="1098">
        <v>18.100000000000001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1509745</v>
      </c>
      <c r="AB130" s="989"/>
      <c r="AC130" s="989"/>
      <c r="AD130" s="989"/>
      <c r="AE130" s="990"/>
      <c r="AF130" s="991">
        <v>1532012</v>
      </c>
      <c r="AG130" s="989"/>
      <c r="AH130" s="989"/>
      <c r="AI130" s="989"/>
      <c r="AJ130" s="990"/>
      <c r="AK130" s="991">
        <v>1616071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7.6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9612220</v>
      </c>
      <c r="AB131" s="1014"/>
      <c r="AC131" s="1014"/>
      <c r="AD131" s="1014"/>
      <c r="AE131" s="1015"/>
      <c r="AF131" s="1013">
        <v>9938348</v>
      </c>
      <c r="AG131" s="1014"/>
      <c r="AH131" s="1014"/>
      <c r="AI131" s="1014"/>
      <c r="AJ131" s="1015"/>
      <c r="AK131" s="1013">
        <v>10048994</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82.9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7.4927124020000004</v>
      </c>
      <c r="AB132" s="1130"/>
      <c r="AC132" s="1130"/>
      <c r="AD132" s="1130"/>
      <c r="AE132" s="1131"/>
      <c r="AF132" s="1132">
        <v>7.8951552109999996</v>
      </c>
      <c r="AG132" s="1130"/>
      <c r="AH132" s="1130"/>
      <c r="AI132" s="1130"/>
      <c r="AJ132" s="1131"/>
      <c r="AK132" s="1132">
        <v>7.6861196359999999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9.3000000000000007</v>
      </c>
      <c r="AB133" s="1113"/>
      <c r="AC133" s="1113"/>
      <c r="AD133" s="1113"/>
      <c r="AE133" s="1114"/>
      <c r="AF133" s="1112">
        <v>8</v>
      </c>
      <c r="AG133" s="1113"/>
      <c r="AH133" s="1113"/>
      <c r="AI133" s="1113"/>
      <c r="AJ133" s="1114"/>
      <c r="AK133" s="1112">
        <v>7.6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67" zoomScaleNormal="85" zoomScaleSheetLayoutView="55" workbookViewId="0">
      <selection activeCell="AD94" sqref="AD9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4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election activeCell="G46" sqref="G4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2880690</v>
      </c>
      <c r="L9" s="266">
        <v>56516</v>
      </c>
      <c r="M9" s="267">
        <v>68135</v>
      </c>
      <c r="N9" s="268">
        <v>-17.100000000000001</v>
      </c>
    </row>
    <row r="10" spans="1:16">
      <c r="A10" s="250"/>
      <c r="B10" s="246"/>
      <c r="C10" s="246"/>
      <c r="D10" s="246"/>
      <c r="E10" s="246"/>
      <c r="F10" s="246"/>
      <c r="G10" s="1152" t="s">
        <v>474</v>
      </c>
      <c r="H10" s="1153"/>
      <c r="I10" s="1153"/>
      <c r="J10" s="1154"/>
      <c r="K10" s="269">
        <v>3515</v>
      </c>
      <c r="L10" s="270">
        <v>69</v>
      </c>
      <c r="M10" s="271">
        <v>7843</v>
      </c>
      <c r="N10" s="272">
        <v>-99.1</v>
      </c>
    </row>
    <row r="11" spans="1:16" ht="13.5" customHeight="1">
      <c r="A11" s="250"/>
      <c r="B11" s="246"/>
      <c r="C11" s="246"/>
      <c r="D11" s="246"/>
      <c r="E11" s="246"/>
      <c r="F11" s="246"/>
      <c r="G11" s="1152" t="s">
        <v>475</v>
      </c>
      <c r="H11" s="1153"/>
      <c r="I11" s="1153"/>
      <c r="J11" s="1154"/>
      <c r="K11" s="269">
        <v>1024771</v>
      </c>
      <c r="L11" s="270">
        <v>20105</v>
      </c>
      <c r="M11" s="271">
        <v>8431</v>
      </c>
      <c r="N11" s="272">
        <v>138.5</v>
      </c>
    </row>
    <row r="12" spans="1:16" ht="13.5" customHeight="1">
      <c r="A12" s="250"/>
      <c r="B12" s="246"/>
      <c r="C12" s="246"/>
      <c r="D12" s="246"/>
      <c r="E12" s="246"/>
      <c r="F12" s="246"/>
      <c r="G12" s="1152" t="s">
        <v>476</v>
      </c>
      <c r="H12" s="1153"/>
      <c r="I12" s="1153"/>
      <c r="J12" s="1154"/>
      <c r="K12" s="269" t="s">
        <v>477</v>
      </c>
      <c r="L12" s="270" t="s">
        <v>477</v>
      </c>
      <c r="M12" s="271">
        <v>1146</v>
      </c>
      <c r="N12" s="272" t="s">
        <v>477</v>
      </c>
    </row>
    <row r="13" spans="1:16" ht="13.5" customHeight="1">
      <c r="A13" s="250"/>
      <c r="B13" s="246"/>
      <c r="C13" s="246"/>
      <c r="D13" s="246"/>
      <c r="E13" s="246"/>
      <c r="F13" s="246"/>
      <c r="G13" s="1152" t="s">
        <v>478</v>
      </c>
      <c r="H13" s="1153"/>
      <c r="I13" s="1153"/>
      <c r="J13" s="1154"/>
      <c r="K13" s="269" t="s">
        <v>477</v>
      </c>
      <c r="L13" s="270" t="s">
        <v>477</v>
      </c>
      <c r="M13" s="271">
        <v>13</v>
      </c>
      <c r="N13" s="272" t="s">
        <v>477</v>
      </c>
    </row>
    <row r="14" spans="1:16" ht="13.5" customHeight="1">
      <c r="A14" s="250"/>
      <c r="B14" s="246"/>
      <c r="C14" s="246"/>
      <c r="D14" s="246"/>
      <c r="E14" s="246"/>
      <c r="F14" s="246"/>
      <c r="G14" s="1152" t="s">
        <v>479</v>
      </c>
      <c r="H14" s="1153"/>
      <c r="I14" s="1153"/>
      <c r="J14" s="1154"/>
      <c r="K14" s="269">
        <v>119746</v>
      </c>
      <c r="L14" s="270">
        <v>2349</v>
      </c>
      <c r="M14" s="271">
        <v>2999</v>
      </c>
      <c r="N14" s="272">
        <v>-21.7</v>
      </c>
    </row>
    <row r="15" spans="1:16" ht="13.5" customHeight="1">
      <c r="A15" s="250"/>
      <c r="B15" s="246"/>
      <c r="C15" s="246"/>
      <c r="D15" s="246"/>
      <c r="E15" s="246"/>
      <c r="F15" s="246"/>
      <c r="G15" s="1152" t="s">
        <v>480</v>
      </c>
      <c r="H15" s="1153"/>
      <c r="I15" s="1153"/>
      <c r="J15" s="1154"/>
      <c r="K15" s="269">
        <v>178159</v>
      </c>
      <c r="L15" s="270">
        <v>3495</v>
      </c>
      <c r="M15" s="271">
        <v>1559</v>
      </c>
      <c r="N15" s="272">
        <v>124.2</v>
      </c>
    </row>
    <row r="16" spans="1:16">
      <c r="A16" s="250"/>
      <c r="B16" s="246"/>
      <c r="C16" s="246"/>
      <c r="D16" s="246"/>
      <c r="E16" s="246"/>
      <c r="F16" s="246"/>
      <c r="G16" s="1155" t="s">
        <v>481</v>
      </c>
      <c r="H16" s="1156"/>
      <c r="I16" s="1156"/>
      <c r="J16" s="1157"/>
      <c r="K16" s="270">
        <v>-234366</v>
      </c>
      <c r="L16" s="270">
        <v>-4598</v>
      </c>
      <c r="M16" s="271">
        <v>-6577</v>
      </c>
      <c r="N16" s="272">
        <v>-30.1</v>
      </c>
    </row>
    <row r="17" spans="1:16">
      <c r="A17" s="250"/>
      <c r="B17" s="246"/>
      <c r="C17" s="246"/>
      <c r="D17" s="246"/>
      <c r="E17" s="246"/>
      <c r="F17" s="246"/>
      <c r="G17" s="1155" t="s">
        <v>169</v>
      </c>
      <c r="H17" s="1156"/>
      <c r="I17" s="1156"/>
      <c r="J17" s="1157"/>
      <c r="K17" s="270">
        <v>3972515</v>
      </c>
      <c r="L17" s="270">
        <v>77937</v>
      </c>
      <c r="M17" s="271">
        <v>83548</v>
      </c>
      <c r="N17" s="272">
        <v>-6.7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5.96</v>
      </c>
      <c r="L21" s="283">
        <v>8.0299999999999994</v>
      </c>
      <c r="M21" s="284">
        <v>-2.0699999999999998</v>
      </c>
      <c r="N21" s="251"/>
      <c r="O21" s="285"/>
      <c r="P21" s="281"/>
    </row>
    <row r="22" spans="1:16" s="286" customFormat="1">
      <c r="A22" s="281"/>
      <c r="B22" s="251"/>
      <c r="C22" s="251"/>
      <c r="D22" s="251"/>
      <c r="E22" s="251"/>
      <c r="F22" s="251"/>
      <c r="G22" s="1147" t="s">
        <v>487</v>
      </c>
      <c r="H22" s="1148"/>
      <c r="I22" s="1148"/>
      <c r="J22" s="1149"/>
      <c r="K22" s="287">
        <v>98.7</v>
      </c>
      <c r="L22" s="288">
        <v>97.6</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1574180</v>
      </c>
      <c r="L32" s="296">
        <v>30884</v>
      </c>
      <c r="M32" s="297">
        <v>50382</v>
      </c>
      <c r="N32" s="298">
        <v>-38.700000000000003</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v>3333</v>
      </c>
      <c r="L34" s="296">
        <v>65</v>
      </c>
      <c r="M34" s="297">
        <v>67</v>
      </c>
      <c r="N34" s="298">
        <v>-3</v>
      </c>
    </row>
    <row r="35" spans="1:16" ht="27" customHeight="1">
      <c r="A35" s="250"/>
      <c r="B35" s="246"/>
      <c r="C35" s="246"/>
      <c r="D35" s="246"/>
      <c r="E35" s="246"/>
      <c r="F35" s="246"/>
      <c r="G35" s="1163" t="s">
        <v>494</v>
      </c>
      <c r="H35" s="1164"/>
      <c r="I35" s="1164"/>
      <c r="J35" s="1165"/>
      <c r="K35" s="296">
        <v>562297</v>
      </c>
      <c r="L35" s="296">
        <v>11032</v>
      </c>
      <c r="M35" s="297">
        <v>21211</v>
      </c>
      <c r="N35" s="298">
        <v>-48</v>
      </c>
    </row>
    <row r="36" spans="1:16" ht="27" customHeight="1">
      <c r="A36" s="250"/>
      <c r="B36" s="246"/>
      <c r="C36" s="246"/>
      <c r="D36" s="246"/>
      <c r="E36" s="246"/>
      <c r="F36" s="246"/>
      <c r="G36" s="1163" t="s">
        <v>495</v>
      </c>
      <c r="H36" s="1164"/>
      <c r="I36" s="1164"/>
      <c r="J36" s="1165"/>
      <c r="K36" s="296">
        <v>549945</v>
      </c>
      <c r="L36" s="296">
        <v>10789</v>
      </c>
      <c r="M36" s="297">
        <v>3327</v>
      </c>
      <c r="N36" s="298">
        <v>224.3</v>
      </c>
    </row>
    <row r="37" spans="1:16" ht="13.5" customHeight="1">
      <c r="A37" s="250"/>
      <c r="B37" s="246"/>
      <c r="C37" s="246"/>
      <c r="D37" s="246"/>
      <c r="E37" s="246"/>
      <c r="F37" s="246"/>
      <c r="G37" s="1163" t="s">
        <v>496</v>
      </c>
      <c r="H37" s="1164"/>
      <c r="I37" s="1164"/>
      <c r="J37" s="1165"/>
      <c r="K37" s="296">
        <v>55746</v>
      </c>
      <c r="L37" s="296">
        <v>1094</v>
      </c>
      <c r="M37" s="297">
        <v>797</v>
      </c>
      <c r="N37" s="298">
        <v>37.299999999999997</v>
      </c>
    </row>
    <row r="38" spans="1:16" ht="27" customHeight="1">
      <c r="A38" s="250"/>
      <c r="B38" s="246"/>
      <c r="C38" s="246"/>
      <c r="D38" s="246"/>
      <c r="E38" s="246"/>
      <c r="F38" s="246"/>
      <c r="G38" s="1166" t="s">
        <v>497</v>
      </c>
      <c r="H38" s="1167"/>
      <c r="I38" s="1167"/>
      <c r="J38" s="1168"/>
      <c r="K38" s="299" t="s">
        <v>477</v>
      </c>
      <c r="L38" s="299" t="s">
        <v>477</v>
      </c>
      <c r="M38" s="300">
        <v>3</v>
      </c>
      <c r="N38" s="301" t="s">
        <v>477</v>
      </c>
      <c r="O38" s="295"/>
    </row>
    <row r="39" spans="1:16">
      <c r="A39" s="250"/>
      <c r="B39" s="246"/>
      <c r="C39" s="246"/>
      <c r="D39" s="246"/>
      <c r="E39" s="246"/>
      <c r="F39" s="246"/>
      <c r="G39" s="1166" t="s">
        <v>498</v>
      </c>
      <c r="H39" s="1167"/>
      <c r="I39" s="1167"/>
      <c r="J39" s="1168"/>
      <c r="K39" s="302">
        <v>-357052</v>
      </c>
      <c r="L39" s="302">
        <v>-7005</v>
      </c>
      <c r="M39" s="303">
        <v>-4757</v>
      </c>
      <c r="N39" s="304">
        <v>47.3</v>
      </c>
      <c r="O39" s="295"/>
    </row>
    <row r="40" spans="1:16" ht="27" customHeight="1">
      <c r="A40" s="250"/>
      <c r="B40" s="246"/>
      <c r="C40" s="246"/>
      <c r="D40" s="246"/>
      <c r="E40" s="246"/>
      <c r="F40" s="246"/>
      <c r="G40" s="1163" t="s">
        <v>499</v>
      </c>
      <c r="H40" s="1164"/>
      <c r="I40" s="1164"/>
      <c r="J40" s="1165"/>
      <c r="K40" s="302">
        <v>-1616071</v>
      </c>
      <c r="L40" s="302">
        <v>-31706</v>
      </c>
      <c r="M40" s="303">
        <v>-48278</v>
      </c>
      <c r="N40" s="304">
        <v>-34.299999999999997</v>
      </c>
      <c r="O40" s="295"/>
    </row>
    <row r="41" spans="1:16">
      <c r="A41" s="250"/>
      <c r="B41" s="246"/>
      <c r="C41" s="246"/>
      <c r="D41" s="246"/>
      <c r="E41" s="246"/>
      <c r="F41" s="246"/>
      <c r="G41" s="1169" t="s">
        <v>280</v>
      </c>
      <c r="H41" s="1170"/>
      <c r="I41" s="1170"/>
      <c r="J41" s="1171"/>
      <c r="K41" s="296">
        <v>772378</v>
      </c>
      <c r="L41" s="302">
        <v>15153</v>
      </c>
      <c r="M41" s="303">
        <v>22752</v>
      </c>
      <c r="N41" s="304">
        <v>-33.4</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3829201</v>
      </c>
      <c r="J51" s="322">
        <v>81134</v>
      </c>
      <c r="K51" s="323">
        <v>39.299999999999997</v>
      </c>
      <c r="L51" s="324">
        <v>75709</v>
      </c>
      <c r="M51" s="325">
        <v>12.7</v>
      </c>
      <c r="N51" s="326">
        <v>26.6</v>
      </c>
    </row>
    <row r="52" spans="1:14">
      <c r="A52" s="250"/>
      <c r="B52" s="246"/>
      <c r="C52" s="246"/>
      <c r="D52" s="246"/>
      <c r="E52" s="246"/>
      <c r="F52" s="246"/>
      <c r="G52" s="327"/>
      <c r="H52" s="328" t="s">
        <v>510</v>
      </c>
      <c r="I52" s="329">
        <v>482197</v>
      </c>
      <c r="J52" s="330">
        <v>10217</v>
      </c>
      <c r="K52" s="331">
        <v>104.7</v>
      </c>
      <c r="L52" s="332">
        <v>35212</v>
      </c>
      <c r="M52" s="333">
        <v>0</v>
      </c>
      <c r="N52" s="334">
        <v>104.7</v>
      </c>
    </row>
    <row r="53" spans="1:14">
      <c r="A53" s="250"/>
      <c r="B53" s="246"/>
      <c r="C53" s="246"/>
      <c r="D53" s="246"/>
      <c r="E53" s="246"/>
      <c r="F53" s="246"/>
      <c r="G53" s="312" t="s">
        <v>511</v>
      </c>
      <c r="H53" s="313"/>
      <c r="I53" s="321">
        <v>3974298</v>
      </c>
      <c r="J53" s="322">
        <v>82940</v>
      </c>
      <c r="K53" s="323">
        <v>2.2000000000000002</v>
      </c>
      <c r="L53" s="324">
        <v>90961</v>
      </c>
      <c r="M53" s="325">
        <v>20.100000000000001</v>
      </c>
      <c r="N53" s="326">
        <v>-17.899999999999999</v>
      </c>
    </row>
    <row r="54" spans="1:14">
      <c r="A54" s="250"/>
      <c r="B54" s="246"/>
      <c r="C54" s="246"/>
      <c r="D54" s="246"/>
      <c r="E54" s="246"/>
      <c r="F54" s="246"/>
      <c r="G54" s="327"/>
      <c r="H54" s="328" t="s">
        <v>510</v>
      </c>
      <c r="I54" s="329">
        <v>542827</v>
      </c>
      <c r="J54" s="330">
        <v>11328</v>
      </c>
      <c r="K54" s="331">
        <v>10.9</v>
      </c>
      <c r="L54" s="332">
        <v>37720</v>
      </c>
      <c r="M54" s="333">
        <v>7.1</v>
      </c>
      <c r="N54" s="334">
        <v>3.8</v>
      </c>
    </row>
    <row r="55" spans="1:14">
      <c r="A55" s="250"/>
      <c r="B55" s="246"/>
      <c r="C55" s="246"/>
      <c r="D55" s="246"/>
      <c r="E55" s="246"/>
      <c r="F55" s="246"/>
      <c r="G55" s="312" t="s">
        <v>512</v>
      </c>
      <c r="H55" s="313"/>
      <c r="I55" s="321">
        <v>6710211</v>
      </c>
      <c r="J55" s="322">
        <v>136876</v>
      </c>
      <c r="K55" s="323">
        <v>65</v>
      </c>
      <c r="L55" s="324">
        <v>106614</v>
      </c>
      <c r="M55" s="325">
        <v>17.2</v>
      </c>
      <c r="N55" s="326">
        <v>47.8</v>
      </c>
    </row>
    <row r="56" spans="1:14">
      <c r="A56" s="250"/>
      <c r="B56" s="246"/>
      <c r="C56" s="246"/>
      <c r="D56" s="246"/>
      <c r="E56" s="246"/>
      <c r="F56" s="246"/>
      <c r="G56" s="327"/>
      <c r="H56" s="328" t="s">
        <v>510</v>
      </c>
      <c r="I56" s="329">
        <v>2211229</v>
      </c>
      <c r="J56" s="330">
        <v>45105</v>
      </c>
      <c r="K56" s="331">
        <v>298.2</v>
      </c>
      <c r="L56" s="332">
        <v>45545</v>
      </c>
      <c r="M56" s="333">
        <v>20.7</v>
      </c>
      <c r="N56" s="334">
        <v>277.5</v>
      </c>
    </row>
    <row r="57" spans="1:14">
      <c r="A57" s="250"/>
      <c r="B57" s="246"/>
      <c r="C57" s="246"/>
      <c r="D57" s="246"/>
      <c r="E57" s="246"/>
      <c r="F57" s="246"/>
      <c r="G57" s="312" t="s">
        <v>513</v>
      </c>
      <c r="H57" s="313"/>
      <c r="I57" s="321">
        <v>4859496</v>
      </c>
      <c r="J57" s="322">
        <v>96566</v>
      </c>
      <c r="K57" s="323">
        <v>-29.5</v>
      </c>
      <c r="L57" s="324">
        <v>81768</v>
      </c>
      <c r="M57" s="325">
        <v>-23.3</v>
      </c>
      <c r="N57" s="326">
        <v>-6.2</v>
      </c>
    </row>
    <row r="58" spans="1:14">
      <c r="A58" s="250"/>
      <c r="B58" s="246"/>
      <c r="C58" s="246"/>
      <c r="D58" s="246"/>
      <c r="E58" s="246"/>
      <c r="F58" s="246"/>
      <c r="G58" s="327"/>
      <c r="H58" s="328" t="s">
        <v>510</v>
      </c>
      <c r="I58" s="329">
        <v>707494</v>
      </c>
      <c r="J58" s="330">
        <v>14059</v>
      </c>
      <c r="K58" s="331">
        <v>-68.8</v>
      </c>
      <c r="L58" s="332">
        <v>37917</v>
      </c>
      <c r="M58" s="333">
        <v>-16.7</v>
      </c>
      <c r="N58" s="334">
        <v>-52.1</v>
      </c>
    </row>
    <row r="59" spans="1:14">
      <c r="A59" s="250"/>
      <c r="B59" s="246"/>
      <c r="C59" s="246"/>
      <c r="D59" s="246"/>
      <c r="E59" s="246"/>
      <c r="F59" s="246"/>
      <c r="G59" s="312" t="s">
        <v>514</v>
      </c>
      <c r="H59" s="313"/>
      <c r="I59" s="321">
        <v>4622691</v>
      </c>
      <c r="J59" s="322">
        <v>90693</v>
      </c>
      <c r="K59" s="323">
        <v>-6.1</v>
      </c>
      <c r="L59" s="324">
        <v>65876</v>
      </c>
      <c r="M59" s="325">
        <v>-19.399999999999999</v>
      </c>
      <c r="N59" s="326">
        <v>13.3</v>
      </c>
    </row>
    <row r="60" spans="1:14">
      <c r="A60" s="250"/>
      <c r="B60" s="246"/>
      <c r="C60" s="246"/>
      <c r="D60" s="246"/>
      <c r="E60" s="246"/>
      <c r="F60" s="246"/>
      <c r="G60" s="327"/>
      <c r="H60" s="328" t="s">
        <v>510</v>
      </c>
      <c r="I60" s="335">
        <v>838448</v>
      </c>
      <c r="J60" s="330">
        <v>16450</v>
      </c>
      <c r="K60" s="331">
        <v>17</v>
      </c>
      <c r="L60" s="332">
        <v>36484</v>
      </c>
      <c r="M60" s="333">
        <v>-3.8</v>
      </c>
      <c r="N60" s="334">
        <v>20.8</v>
      </c>
    </row>
    <row r="61" spans="1:14">
      <c r="A61" s="250"/>
      <c r="B61" s="246"/>
      <c r="C61" s="246"/>
      <c r="D61" s="246"/>
      <c r="E61" s="246"/>
      <c r="F61" s="246"/>
      <c r="G61" s="312" t="s">
        <v>515</v>
      </c>
      <c r="H61" s="336"/>
      <c r="I61" s="337">
        <v>4799179</v>
      </c>
      <c r="J61" s="338">
        <v>97642</v>
      </c>
      <c r="K61" s="339">
        <v>14.2</v>
      </c>
      <c r="L61" s="340">
        <v>84186</v>
      </c>
      <c r="M61" s="341">
        <v>1.5</v>
      </c>
      <c r="N61" s="326">
        <v>12.7</v>
      </c>
    </row>
    <row r="62" spans="1:14">
      <c r="A62" s="250"/>
      <c r="B62" s="246"/>
      <c r="C62" s="246"/>
      <c r="D62" s="246"/>
      <c r="E62" s="246"/>
      <c r="F62" s="246"/>
      <c r="G62" s="327"/>
      <c r="H62" s="328" t="s">
        <v>510</v>
      </c>
      <c r="I62" s="329">
        <v>956439</v>
      </c>
      <c r="J62" s="330">
        <v>19432</v>
      </c>
      <c r="K62" s="331">
        <v>72.400000000000006</v>
      </c>
      <c r="L62" s="332">
        <v>38576</v>
      </c>
      <c r="M62" s="333">
        <v>1.5</v>
      </c>
      <c r="N62" s="334">
        <v>70.900000000000006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5" zoomScaleNormal="75" zoomScaleSheetLayoutView="55" workbookViewId="0">
      <selection activeCell="A82" sqref="A8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90" zoomScaleNormal="90" zoomScaleSheetLayoutView="55" workbookViewId="0">
      <selection activeCell="Z45" sqref="Z4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7" zoomScale="90" zoomScaleNormal="9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28.75</v>
      </c>
      <c r="G47" s="12">
        <v>35.49</v>
      </c>
      <c r="H47" s="12">
        <v>40.28</v>
      </c>
      <c r="I47" s="12">
        <v>38.950000000000003</v>
      </c>
      <c r="J47" s="13">
        <v>26.97</v>
      </c>
    </row>
    <row r="48" spans="2:10" ht="57.75" customHeight="1">
      <c r="B48" s="14"/>
      <c r="C48" s="1174" t="s">
        <v>4</v>
      </c>
      <c r="D48" s="1174"/>
      <c r="E48" s="1175"/>
      <c r="F48" s="15">
        <v>7.27</v>
      </c>
      <c r="G48" s="16">
        <v>5.47</v>
      </c>
      <c r="H48" s="16">
        <v>3.94</v>
      </c>
      <c r="I48" s="16">
        <v>3.73</v>
      </c>
      <c r="J48" s="17">
        <v>5.76</v>
      </c>
    </row>
    <row r="49" spans="2:10" ht="57.75" customHeight="1" thickBot="1">
      <c r="B49" s="18"/>
      <c r="C49" s="1176" t="s">
        <v>5</v>
      </c>
      <c r="D49" s="1176"/>
      <c r="E49" s="1177"/>
      <c r="F49" s="19">
        <v>2.21</v>
      </c>
      <c r="G49" s="20">
        <v>6.18</v>
      </c>
      <c r="H49" s="20">
        <v>3.79</v>
      </c>
      <c r="I49" s="20" t="s">
        <v>522</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2018-11-28T10:18:00Z</cp:lastPrinted>
  <dcterms:created xsi:type="dcterms:W3CDTF">2018-01-24T04:03:30Z</dcterms:created>
  <dcterms:modified xsi:type="dcterms:W3CDTF">2018-11-28T10:18:08Z</dcterms:modified>
  <cp:category/>
</cp:coreProperties>
</file>