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9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C36"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<sst xmlns="http://schemas.openxmlformats.org/spreadsheetml/2006/main" count="1084" uniqueCount="576">
  <si>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</si>
  <si>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</si>
  <si>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</si>
  <si>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</si>
  <si>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</si>
  <si>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</si>
  <si>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</si>
  <si>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</si>
  <si>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</si>
  <si>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</si>
  <si>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</si>
  <si>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</si>
  <si>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</si>
  <si>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</si>
  <si>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</si>
  <si>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</si>
  <si>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</si>
  <si>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</si>
  <si>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</si>
  <si>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</si>
  <si>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</si>
  <si>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</si>
  <si>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</si>
  <si>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</si>
  <si>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</si>
  <si>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</si>
  <si>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</si>
  <si>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</si>
  <si>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</si>
  <si>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</si>
  <si>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</si>
  <si>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</si>
  <si>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</si>
  <si>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</si>
  <si>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</si>
  <si>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</si>
  <si>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</si>
  <si>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</si>
  <si>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</si>
  <si>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</si>
  <si>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</si>
  <si>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</si>
  <si>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</si>
  <si>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</si>
  <si>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</si>
  <si>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</si>
  <si>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</si>
  <si>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</si>
  <si>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</si>
  <si>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</si>
  <si>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</si>
  <si>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</si>
  <si>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</si>
  <si>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</si>
  <si>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</si>
  <si>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</si>
  <si>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</si>
  <si>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</si>
  <si>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</si>
  <si>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</si>
  <si>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</si>
  <si>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</si>
  <si>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</si>
  <si>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</si>
  <si>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</si>
  <si>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</si>
  <si>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</si>
  <si>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</si>
  <si>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</si>
  <si>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</si>
  <si>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</si>
  <si>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</si>
  <si>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</si>
  <si>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</si>
  <si>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</si>
  <si>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</si>
  <si>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</si>
  <si>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</si>
  <si>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</si>
  <si>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</si>
  <si>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</si>
  <si>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</si>
  <si>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</si>
  <si>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</si>
  <si>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</si>
  <si>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</si>
  <si>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</si>
  <si>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</si>
  <si>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</si>
  <si>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</si>
  <si>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</si>
  <si>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</si>
  <si>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</si>
  <si>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</si>
  <si>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</si>
  <si>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</si>
  <si>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</si>
  <si>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</si>
  <si>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</si>
  <si>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</si>
  <si>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</si>
  <si>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</si>
  <si>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</si>
  <si>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</si>
  <si>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</si>
  <si>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</si>
  <si>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</si>
  <si>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</si>
  <si>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</si>
  <si>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</si>
  <si>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</si>
  <si>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</si>
  <si>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</si>
  <si>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</si>
  <si>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</si>
  <si>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</si>
  <si>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</si>
  <si>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</si>
  <si>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</si>
  <si>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</si>
  <si>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</si>
  <si>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</si>
  <si>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</si>
  <si>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</si>
  <si>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</si>
  <si>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</si>
  <si>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</si>
  <si>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</si>
  <si>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</si>
  <si>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</si>
  <si>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</si>
  <si>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</si>
  <si>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</si>
  <si>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</si>
  <si>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</si>
  <si>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</si>
  <si>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</si>
  <si>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</si>
  <si>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</si>
  <si>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</si>
  <si>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</si>
  <si>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</si>
  <si>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</si>
  <si>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</si>
  <si>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</si>
  <si>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</si>
  <si>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</si>
  <si>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</si>
  <si>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</si>
  <si>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</si>
  <si>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</si>
  <si>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</si>
  <si>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</si>
  <si>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</si>
  <si>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</si>
  <si>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</si>
  <si>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</si>
  <si>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</si>
  <si>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</si>
  <si>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</si>
  <si>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</si>
  <si>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</si>
  <si>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</si>
  <si>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</si>
  <si>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</si>
  <si>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</si>
  <si>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</si>
  <si>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</si>
  <si>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</si>
  <si>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</si>
  <si>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</si>
  <si>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</si>
  <si>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</si>
  <si>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</si>
  <si>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</si>
  <si>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</si>
  <si>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</si>
  <si>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</si>
  <si>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</si>
  <si>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</si>
  <si>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</si>
  <si>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</si>
  <si>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</si>
  <si>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</si>
  <si>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</si>
  <si>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</si>
  <si>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</si>
  <si>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</si>
  <si>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</si>
  <si>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</si>
  <si>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</si>
  <si>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</si>
  <si>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</si>
  <si>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</si>
  <si>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</si>
  <si>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</si>
  <si>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茨城県小美玉市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</si>
  <si>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</si>
  <si>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</si>
  <si>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</si>
  <si>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</si>
  <si>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</si>
  <si>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</si>
  <si>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</si>
  <si>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</si>
  <si>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</si>
  <si>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</si>
  <si>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</si>
  <si>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</si>
  <si>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</si>
  <si>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</si>
  <si>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</si>
  <si>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</si>
  <si>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</si>
  <si>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</si>
  <si>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</si>
  <si>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</si>
  <si>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</si>
  <si>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</si>
  <si>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</si>
  <si>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</si>
  <si>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</si>
  <si>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</si>
  <si>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</si>
  <si>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</si>
  <si>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</si>
  <si>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</si>
  <si>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</si>
  <si>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</si>
  <si>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</si>
  <si>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</si>
  <si>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</si>
  <si>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</si>
  <si>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</si>
  <si>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</si>
  <si>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</si>
  <si>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</si>
  <si>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</si>
  <si>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</si>
  <si>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</si>
  <si>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</si>
  <si>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</si>
  <si>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</si>
  <si>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</si>
  <si>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</si>
  <si>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</si>
  <si>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</si>
  <si>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</si>
  <si>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</si>
  <si>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</si>
  <si>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</si>
  <si>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</si>
  <si>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</si>
  <si>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</si>
  <si>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</si>
  <si>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</si>
  <si>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</si>
  <si>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</si>
  <si>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</si>
  <si>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</si>
  <si>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</si>
  <si>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</si>
  <si>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</si>
  <si>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</si>
  <si>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</si>
  <si>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</si>
  <si>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</si>
  <si>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</si>
  <si>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</si>
  <si>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</si>
  <si>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</si>
  <si>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</si>
  <si>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</si>
  <si>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</si>
  <si>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</si>
  <si>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</si>
  <si>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</si>
  <si>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</si>
  <si>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</si>
  <si>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</si>
  <si>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</si>
  <si>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</si>
  <si>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</si>
  <si>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</si>
  <si>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</si>
  <si>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</si>
  <si>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</si>
  <si>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</si>
  <si>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</si>
  <si>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</si>
  <si>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</si>
  <si>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</si>
  <si>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</si>
  <si>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</si>
  <si>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</si>
  <si>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</si>
  <si>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</si>
  <si>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</si>
  <si>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</si>
  <si>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</si>
  <si>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</si>
  <si>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</si>
  <si>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</si>
  <si>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</si>
  <si>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</si>
  <si>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</si>
  <si>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</si>
  <si>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</si>
  <si>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</si>
  <si>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</si>
  <si>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</si>
  <si>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</si>
  <si>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</si>
  <si>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</si>
  <si>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</si>
  <si>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</si>
  <si>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</si>
  <si>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</si>
  <si>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</si>
  <si>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</si>
  <si>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</si>
  <si>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</si>
  <si>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</si>
  <si>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</si>
  <si>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</si>
  <si>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</si>
  <si>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</si>
  <si>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</si>
  <si>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</si>
  <si>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</si>
  <si>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</si>
  <si>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</si>
  <si>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</si>
  <si>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</si>
  <si>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</si>
  <si>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</si>
  <si>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</si>
  <si>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</si>
  <si>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</si>
  <si>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</si>
  <si>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</si>
  <si>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</si>
  <si>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</si>
  <si>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</si>
  <si>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</si>
  <si>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茨城県小美玉市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</si>
  <si>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</si>
  <si>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</si>
  <si>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</si>
  <si>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</si>
  <si>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</si>
  <si>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</si>
  <si>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</si>
  <si>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</si>
  <si>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</si>
  <si>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</si>
  <si>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</si>
  <si>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</si>
  <si>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</si>
  <si>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</si>
  <si>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</si>
  <si>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</si>
  <si>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</si>
  <si>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</si>
  <si>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</si>
  <si>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</si>
  <si>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</si>
  <si>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</si>
  <si>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</si>
  <si>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</si>
  <si>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</si>
  <si>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</si>
  <si>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</si>
  <si>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</si>
  <si>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</si>
  <si>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</si>
  <si>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</si>
  <si>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</si>
  <si>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</si>
  <si>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</si>
  <si>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</si>
  <si>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</si>
  <si>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</si>
  <si>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</si>
  <si>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</si>
  <si>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</si>
  <si>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</si>
  <si>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</si>
  <si>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</si>
  <si>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</si>
  <si>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</si>
  <si>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</si>
  <si>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</si>
  <si>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</si>
  <si>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</si>
  <si>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</si>
  <si>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</si>
  <si>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</si>
  <si>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</si>
  <si>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</si>
  <si>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</si>
  <si>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</si>
  <si>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</si>
  <si>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</si>
  <si>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</si>
  <si>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</si>
  <si>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</si>
  <si>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</si>
  <si>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</si>
  <si>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</si>
  <si>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</si>
  <si>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</si>
  <si>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</si>
  <si>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</si>
  <si>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</si>
  <si>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</si>
  <si>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</si>
  <si>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</si>
  <si>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</si>
  <si>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</si>
  <si>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</si>
  <si>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</si>
  <si>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</si>
  <si>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</si>
  <si>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</si>
  <si>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</si>
  <si>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</si>
  <si>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</si>
  <si>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</si>
  <si>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</si>
  <si>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</si>
  <si>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</si>
  <si>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</si>
  <si>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</si>
  <si>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</si>
  <si>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</si>
  <si>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</si>
  <si>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</si>
  <si>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</si>
  <si>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</si>
  <si>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</si>
  <si>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</si>
  <si>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</si>
  <si>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</si>
  <si>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</si>
  <si>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</si>
  <si>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</si>
  <si>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</si>
  <si>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</si>
  <si>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</si>
  <si>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</si>
  <si>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</si>
  <si>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</si>
  <si>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</si>
  <si>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</si>
  <si>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</si>
  <si>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</si>
  <si>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</si>
  <si>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</si>
  <si>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</si>
  <si>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</si>
  <si>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</si>
  <si>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</si>
  <si>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</si>
  <si>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</si>
  <si>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</si>
  <si>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</si>
  <si>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</si>
  <si>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</si>
  <si>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</si>
  <si>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</si>
  <si>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</si>
  <si>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</si>
  <si>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</si>
  <si>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</si>
  <si>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</si>
  <si>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</si>
  <si>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</si>
  <si>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</si>
  <si>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</si>
  <si>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</si>
  <si>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</si>
  <si>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</si>
  <si>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</si>
  <si>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</si>
  <si>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</si>
  <si>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</si>
  <si>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</si>
  <si>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</si>
  <si>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</si>
  <si>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</si>
  <si>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</si>
  <si>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</si>
  <si>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</si>
  <si>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</si>
  <si>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</si>
  <si>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</si>
  <si>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</si>
  <si>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</si>
  <si>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</si>
  <si>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</si>
  <si>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</si>
  <si>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</si>
  <si>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</si>
  <si>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</si>
  <si>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</si>
  <si>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</si>
  <si>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</si>
  <si>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</si>
  <si>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</si>
  <si>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</si>
  <si>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</si>
  <si>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</si>
  <si>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</si>
  <si>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</si>
  <si>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</si>
  <si>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</si>
  <si>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</si>
  <si>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</si>
  <si>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</si>
  <si>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</si>
  <si>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</si>
  <si>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</si>
  <si>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</si>
  <si>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</si>
  <si>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</si>
  <si>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</si>
  <si>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</si>
  <si>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</si>
  <si>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</si>
  <si>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</si>
  <si>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</si>
  <si>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</si>
  <si>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4.78</t>
  </si>
  <si>
    <t>▲ 0.15</t>
  </si>
  <si>
    <t>水道事業会計</t>
  </si>
  <si>
    <t>一般会計</t>
  </si>
  <si>
    <t>病院事業会計</t>
  </si>
  <si>
    <t>介護保険特別会計（保険事業勘定）</t>
  </si>
  <si>
    <t>国民健康保険特別会計（事業勘定）</t>
  </si>
  <si>
    <t>下水道事業特別会計</t>
  </si>
  <si>
    <t>農業集落排水事業特別会計</t>
  </si>
  <si>
    <t>戸別浄化槽事業特別会計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</si>
  <si>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</si>
  <si>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</si>
  <si>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</si>
  <si>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</si>
  <si>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</si>
  <si>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</si>
  <si>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</si>
  <si>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</si>
  <si>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</si>
  <si>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</si>
  <si>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</si>
  <si>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</si>
  <si>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</si>
  <si>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</si>
  <si>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3" eb="5">
      <t>ノウギョウ</t>
    </rPh>
    <rPh sb="5" eb="7">
      <t>コウシャ</t>
    </rPh>
    <phoneticPr fontId="2"/>
  </si>
  <si>
    <t>-</t>
    <phoneticPr fontId="2"/>
  </si>
  <si>
    <t>-</t>
    <phoneticPr fontId="2"/>
  </si>
  <si>
    <t>-</t>
    <phoneticPr fontId="2"/>
  </si>
  <si>
    <t>-</t>
    <phoneticPr fontId="2"/>
  </si>
  <si>
    <t>湖北水道企業団</t>
    <rPh sb="0" eb="2">
      <t>コホク</t>
    </rPh>
    <rPh sb="2" eb="4">
      <t>スイドウ</t>
    </rPh>
    <rPh sb="4" eb="6">
      <t>キギョウ</t>
    </rPh>
    <rPh sb="6" eb="7">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</si>
  <si>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</si>
  <si>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</si>
  <si>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</si>
  <si>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</si>
  <si>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</si>
  <si>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</si>
  <si>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</si>
  <si>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</si>
  <si>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</si>
  <si>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</si>
  <si>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普通交付税の一本算定への段階的な縮減により標準財政規模が減少したことや広域幹線道路整備事業等の大規模建設事業が最盛期を迎え地方債残高が増加したことにより比率が上昇した一方で，有形固定資産減価償却率については，大規模建設事業を実施していることで有形固定資産が増加し比率が低下した。また，将来負担比率については，類似団体内平均を上回っている一方で，有形固定資産減価償却率については，類似団体内平均を下回っている。大規模建設事業完了後に有形固定資産減価償却率の上昇が見込まれることから，公共施設等総合管理計画に基づいた公共施設の統廃合や適切な施設の維持管理に努めていく。</t>
    <phoneticPr fontId="5"/>
  </si>
  <si>
    <t>有形固定資産減価償却率</t>
    <phoneticPr fontId="5"/>
  </si>
  <si>
    <t>　将来負担比率，実質公債費比率とも近年はほぼ横ばいで推移している。また，将来負担比率については，類似団体内平均を上回っている一方で，実質公債費比率については，類似団体内平均を下回っている。将来負担比率については，普通交付税の一本算定への段階的な縮減により標準財政規模が減少したことや広域幹線道路整備事業等の大規模事業が最盛期を迎え地方債残高が増加することから今後も上昇することが見込まれるのに対し，実質公債費比率については，大規模建設事業の財源に普通交付税算定に有利な合併特例債を活用していることから7～8％で推移することが見込まれる。
　今後も大規模な建設事業が続くことから，引き続き交付税算定に有利な合併特例債等を活用し，合併市町村幹線道路緊急支援市町村補助金等の充当可能財源を確保しながら財政の健全化に努める。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</si>
</sst>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67643</c:v>
                </c:pt>
                <c:pt idx="1">
                  <c:v>113835</c:v>
                </c:pt>
                <c:pt idx="2">
                  <c:v>122906</c:v>
                </c:pt>
                <c:pt idx="3">
                  <c:v>85124</c:v>
                </c:pt>
                <c:pt idx="4">
                  <c:v>93813</c:v>
                </c:pt>
              </c:numCache>
            </c:numRef>
          </c:val>
          <c:smooth val="0"/>
        </c:ser>
        <c:dLbls>
          <c:showLegendKey val="0"/>
          <c:showVal val="0"/>
          <c:showCatName val="0"/>
          <c:showSerName val="0"/>
          <c:showPercent val="0"/>
          <c:showBubbleSize val="0"/>
        </c:dLbls>
        <c:marker val="1"/>
        <c:smooth val="0"/>
        <c:axId val="109325696"/>
        <c:axId val="109372928"/>
      </c:lineChart>
      <c:catAx>
        <c:axId val="10932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72928"/>
        <c:crosses val="autoZero"/>
        <c:auto val="1"/>
        <c:lblAlgn val="ctr"/>
        <c:lblOffset val="100"/>
        <c:tickLblSkip val="1"/>
        <c:tickMarkSkip val="1"/>
        <c:noMultiLvlLbl val="0"/>
      </c:catAx>
      <c:valAx>
        <c:axId val="1093729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2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8.7899999999999991</c:v>
                </c:pt>
                <c:pt idx="1">
                  <c:v>3.89</c:v>
                </c:pt>
                <c:pt idx="2">
                  <c:v>3.7</c:v>
                </c:pt>
                <c:pt idx="3">
                  <c:v>4.41</c:v>
                </c:pt>
                <c:pt idx="4">
                  <c:v>4.53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25.48</c:v>
                </c:pt>
                <c:pt idx="1">
                  <c:v>25.19</c:v>
                </c:pt>
                <c:pt idx="2">
                  <c:v>25.12</c:v>
                </c:pt>
                <c:pt idx="3">
                  <c:v>24.71</c:v>
                </c:pt>
                <c:pt idx="4">
                  <c:v>24.95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114496"/>
        <c:axId val="11314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5.17</c:v>
                </c:pt>
                <c:pt idx="1">
                  <c:v>-4.78</c:v>
                </c:pt>
                <c:pt idx="2">
                  <c:v>-0.15</c:v>
                </c:pt>
                <c:pt idx="3">
                  <c:v>0.79</c:v>
                </c:pt>
                <c:pt idx="4">
                  <c:v>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114496"/>
        <c:axId val="113144192"/>
      </c:lineChart>
      <c:catAx>
        <c:axId val="1111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44192"/>
        <c:crosses val="autoZero"/>
        <c:auto val="1"/>
        <c:lblAlgn val="ctr"/>
        <c:lblOffset val="100"/>
        <c:tickLblSkip val="1"/>
        <c:tickMarkSkip val="1"/>
        <c:noMultiLvlLbl val="0"/>
      </c:catAx>
      <c:valAx>
        <c:axId val="11314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0.17</c:v>
                </c:pt>
                <c:pt idx="4">
                  <c:v>#N/A</c:v>
                </c:pt>
                <c:pt idx="5">
                  <c:v>0.1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戸別浄化槽事業特別会計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0.08</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7.0000000000000007E-2</c:v>
                </c:pt>
                <c:pt idx="4">
                  <c:v>#N/A</c:v>
                </c:pt>
                <c:pt idx="5">
                  <c:v>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0.17</c:v>
                </c:pt>
                <c:pt idx="4">
                  <c:v>#N/A</c:v>
                </c:pt>
                <c:pt idx="5">
                  <c:v>0.21</c:v>
                </c:pt>
                <c:pt idx="6">
                  <c:v>#N/A</c:v>
                </c:pt>
                <c:pt idx="7">
                  <c:v>0.3</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2.0299999999999998</c:v>
                </c:pt>
                <c:pt idx="2">
                  <c:v>#N/A</c:v>
                </c:pt>
                <c:pt idx="3">
                  <c:v>1.27</c:v>
                </c:pt>
                <c:pt idx="4">
                  <c:v>#N/A</c:v>
                </c:pt>
                <c:pt idx="5">
                  <c:v>0.03</c:v>
                </c:pt>
                <c:pt idx="6">
                  <c:v>#N/A</c:v>
                </c:pt>
                <c:pt idx="7">
                  <c:v>0.49</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0.47</c:v>
                </c:pt>
                <c:pt idx="4">
                  <c:v>#N/A</c:v>
                </c:pt>
                <c:pt idx="5">
                  <c:v>0.43</c:v>
                </c:pt>
                <c:pt idx="6">
                  <c:v>#N/A</c:v>
                </c:pt>
                <c:pt idx="7">
                  <c:v>0.88</c:v>
                </c:pt>
                <c:pt idx="8">
                  <c:v>#N/A</c:v>
                </c:pt>
                <c:pt idx="9">
                  <c:v>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1.78</c:v>
                </c:pt>
                <c:pt idx="2">
                  <c:v>#N/A</c:v>
                </c:pt>
                <c:pt idx="3">
                  <c:v>1.74</c:v>
                </c:pt>
                <c:pt idx="4">
                  <c:v>#N/A</c:v>
                </c:pt>
                <c:pt idx="5">
                  <c:v>1.63</c:v>
                </c:pt>
                <c:pt idx="6">
                  <c:v>#N/A</c:v>
                </c:pt>
                <c:pt idx="7">
                  <c:v>1.63</c:v>
                </c:pt>
                <c:pt idx="8">
                  <c:v>#N/A</c:v>
                </c:pt>
                <c:pt idx="9">
                  <c:v>1.67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8.7799999999999994</c:v>
                </c:pt>
                <c:pt idx="2">
                  <c:v>#N/A</c:v>
                </c:pt>
                <c:pt idx="3">
                  <c:v>3.86</c:v>
                </c:pt>
                <c:pt idx="4">
                  <c:v>#N/A</c:v>
                </c:pt>
                <c:pt idx="5">
                  <c:v>3.7</c:v>
                </c:pt>
                <c:pt idx="6">
                  <c:v>#N/A</c:v>
                </c:pt>
                <c:pt idx="7">
                  <c:v>4.4000000000000004</c:v>
                </c:pt>
                <c:pt idx="8">
                  <c:v>#N/A</c:v>
                </c:pt>
                <c:pt idx="9">
                  <c:v>4.51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9.65</c:v>
                </c:pt>
                <c:pt idx="2">
                  <c:v>#N/A</c:v>
                </c:pt>
                <c:pt idx="3">
                  <c:v>10.9</c:v>
                </c:pt>
                <c:pt idx="4">
                  <c:v>#N/A</c:v>
                </c:pt>
                <c:pt idx="5">
                  <c:v>11.44</c:v>
                </c:pt>
                <c:pt idx="6">
                  <c:v>#N/A</c:v>
                </c:pt>
                <c:pt idx="7">
                  <c:v>11.52</c:v>
                </c:pt>
                <c:pt idx="8">
                  <c:v>#N/A</c:v>
                </c:pt>
                <c:pt idx="9">
                  <c:v>10.92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011776"/>
        <c:axId val="116013312"/>
      </c:barChart>
      <c:catAx>
        <c:axId val="1160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13312"/>
        <c:crosses val="autoZero"/>
        <c:auto val="1"/>
        <c:lblAlgn val="ctr"/>
        <c:lblOffset val="100"/>
        <c:tickLblSkip val="1"/>
        <c:tickMarkSkip val="1"/>
        <c:noMultiLvlLbl val="0"/>
      </c:catAx>
      <c:valAx>
        <c:axId val="116013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1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1626</c:v>
                </c:pt>
                <c:pt idx="5">
                  <c:v>1765</c:v>
                </c:pt>
                <c:pt idx="8">
                  <c:v>1973</c:v>
                </c:pt>
                <c:pt idx="11">
                  <c:v>2002</c:v>
                </c:pt>
                <c:pt idx="14">
                  <c:v>2096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219</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61</c:v>
                </c:pt>
                <c:pt idx="3">
                  <c:v>59</c:v>
                </c:pt>
                <c:pt idx="6">
                  <c:v>62</c:v>
                </c:pt>
                <c:pt idx="9">
                  <c:v>57</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731</c:v>
                </c:pt>
                <c:pt idx="3">
                  <c:v>741</c:v>
                </c:pt>
                <c:pt idx="6">
                  <c:v>810</c:v>
                </c:pt>
                <c:pt idx="9">
                  <c:v>834</c:v>
                </c:pt>
                <c:pt idx="12">
                  <c:v>810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1589</c:v>
                </c:pt>
                <c:pt idx="3">
                  <c:v>1691</c:v>
                </c:pt>
                <c:pt idx="6">
                  <c:v>1873</c:v>
                </c:pt>
                <c:pt idx="9">
                  <c:v>1997</c:v>
                </c:pt>
                <c:pt idx="12">
                  <c:v>2023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264960"/>
        <c:axId val="11626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768</c:v>
                </c:pt>
                <c:pt idx="2">
                  <c:v>#N/A</c:v>
                </c:pt>
                <c:pt idx="3">
                  <c:v>#N/A</c:v>
                </c:pt>
                <c:pt idx="4">
                  <c:v>945</c:v>
                </c:pt>
                <c:pt idx="5">
                  <c:v>#N/A</c:v>
                </c:pt>
                <c:pt idx="6">
                  <c:v>#N/A</c:v>
                </c:pt>
                <c:pt idx="7">
                  <c:v>772</c:v>
                </c:pt>
                <c:pt idx="8">
                  <c:v>#N/A</c:v>
                </c:pt>
                <c:pt idx="9">
                  <c:v>#N/A</c:v>
                </c:pt>
                <c:pt idx="10">
                  <c:v>886</c:v>
                </c:pt>
                <c:pt idx="11">
                  <c:v>#N/A</c:v>
                </c:pt>
                <c:pt idx="12">
                  <c:v>#N/A</c:v>
                </c:pt>
                <c:pt idx="13">
                  <c:v>797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264960"/>
        <c:axId val="116266880"/>
      </c:lineChart>
      <c:catAx>
        <c:axId val="11626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66880"/>
        <c:crosses val="autoZero"/>
        <c:auto val="1"/>
        <c:lblAlgn val="ctr"/>
        <c:lblOffset val="100"/>
        <c:tickLblSkip val="1"/>
        <c:tickMarkSkip val="1"/>
        <c:noMultiLvlLbl val="0"/>
      </c:catAx>
      <c:valAx>
        <c:axId val="11626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17872</c:v>
                </c:pt>
                <c:pt idx="5">
                  <c:v>23676</c:v>
                </c:pt>
                <c:pt idx="8">
                  <c:v>25246</c:v>
                </c:pt>
                <c:pt idx="11">
                  <c:v>26572</c:v>
                </c:pt>
                <c:pt idx="14">
                  <c:v>26851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360</c:v>
                </c:pt>
                <c:pt idx="5">
                  <c:v>568</c:v>
                </c:pt>
                <c:pt idx="8">
                  <c:v>853</c:v>
                </c:pt>
                <c:pt idx="11">
                  <c:v>928</c:v>
                </c:pt>
                <c:pt idx="14">
                  <c:v>906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5080</c:v>
                </c:pt>
                <c:pt idx="5">
                  <c:v>6370</c:v>
                </c:pt>
                <c:pt idx="8">
                  <c:v>6581</c:v>
                </c:pt>
                <c:pt idx="11">
                  <c:v>6819</c:v>
                </c:pt>
                <c:pt idx="14">
                  <c:v>7146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c:v>
                </c:pt>
                <c:pt idx="3">
                  <c:v>11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3541</c:v>
                </c:pt>
                <c:pt idx="3">
                  <c:v>3458</c:v>
                </c:pt>
                <c:pt idx="6">
                  <c:v>2832</c:v>
                </c:pt>
                <c:pt idx="9">
                  <c:v>3196</c:v>
                </c:pt>
                <c:pt idx="12">
                  <c:v>3094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335</c:v>
                </c:pt>
                <c:pt idx="3">
                  <c:v>272</c:v>
                </c:pt>
                <c:pt idx="6">
                  <c:v>231</c:v>
                </c:pt>
                <c:pt idx="9">
                  <c:v>174</c:v>
                </c:pt>
                <c:pt idx="12">
                  <c:v>117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13203</c:v>
                </c:pt>
                <c:pt idx="3">
                  <c:v>12684</c:v>
                </c:pt>
                <c:pt idx="6">
                  <c:v>12681</c:v>
                </c:pt>
                <c:pt idx="9">
                  <c:v>12613</c:v>
                </c:pt>
                <c:pt idx="12">
                  <c:v>12688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c:v>
                </c:pt>
                <c:pt idx="3">
                  <c:v>219</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17978</c:v>
                </c:pt>
                <c:pt idx="3">
                  <c:v>21053</c:v>
                </c:pt>
                <c:pt idx="6">
                  <c:v>23446</c:v>
                </c:pt>
                <c:pt idx="9">
                  <c:v>25137</c:v>
                </c:pt>
                <c:pt idx="12">
                  <c:v>25828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704000"/>
        <c:axId val="11670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11762</c:v>
                </c:pt>
                <c:pt idx="2">
                  <c:v>#N/A</c:v>
                </c:pt>
                <c:pt idx="3">
                  <c:v>#N/A</c:v>
                </c:pt>
                <c:pt idx="4">
                  <c:v>7082</c:v>
                </c:pt>
                <c:pt idx="5">
                  <c:v>#N/A</c:v>
                </c:pt>
                <c:pt idx="6">
                  <c:v>#N/A</c:v>
                </c:pt>
                <c:pt idx="7">
                  <c:v>6509</c:v>
                </c:pt>
                <c:pt idx="8">
                  <c:v>#N/A</c:v>
                </c:pt>
                <c:pt idx="9">
                  <c:v>#N/A</c:v>
                </c:pt>
                <c:pt idx="10">
                  <c:v>6802</c:v>
                </c:pt>
                <c:pt idx="11">
                  <c:v>#N/A</c:v>
                </c:pt>
                <c:pt idx="12">
                  <c:v>#N/A</c:v>
                </c:pt>
                <c:pt idx="13">
                  <c:v>6824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704000"/>
        <c:axId val="116705920"/>
      </c:lineChart>
      <c:catAx>
        <c:axId val="116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705920"/>
        <c:crosses val="autoZero"/>
        <c:auto val="1"/>
        <c:lblAlgn val="ctr"/>
        <c:lblOffset val="100"/>
        <c:tickLblSkip val="1"/>
        <c:tickMarkSkip val="1"/>
        <c:noMultiLvlLbl val="0"/>
      </c:catAx>
      <c:valAx>
        <c:axId val="1167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{2938D4C9-7FFF-4741-B712-327F397DDE81}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{BA44601A-9088-4113-A4A8-8EBFE3AD92CA}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{453BD18D-626F-4E11-8B11-7E6C08FE2AE3}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{B3CC48E1-6A63-4234-9F27-808C1B8F2D94}</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{5E094B81-19D7-4FDD-A173-10F122997F36}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54.1</c:v>
                </c:pt>
                <c:pt idx="4">
                  <c:v>53.4</c:v>
                </c:pt>
              </c:numCache>
            </c:numRef>
          </c:xVal>
          <c:yVal>
            <c:numRef>
              <c:f>公会計指標分析・財政指標組合せ分析表!$K$51:$O$51</c:f>
              <c:numCache>
                <c:formatCode>#,##0.0;"▲ "#,##0.0</c:formatCode>
                <c:ptCount val="5"/>
                <c:pt idx="3">
                  <c:v>59.9</c:v>
                </c:pt>
                <c:pt idx="4">
                  <c:v>61.2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{9923FD46-47C5-4B5A-9BCE-0E6B042496D5}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{44363CDD-C3F0-4DFF-9698-4E53801F3149}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{9CF38E23-DC4A-4E13-84BB-A3716B435F70}</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{B16FCBFF-B10D-4EAC-810E-D17C0AA76E96}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{58B55C1A-F2C4-4FF7-89E5-7FB2A5FB180E}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832320"/>
        <c:axId val="115834240"/>
      </c:scatterChart>
      <c:valAx>
        <c:axId val="115832320"/>
        <c:scaling>
          <c:orientation val="minMax"/>
          <c:max val="57"/>
          <c:min val="53.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34240"/>
        <c:crosses val="autoZero"/>
        <c:crossBetween val="midCat"/>
      </c:valAx>
      <c:valAx>
        <c:axId val="115834240"/>
        <c:scaling>
          <c:orientation val="minMax"/>
          <c:max val="6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3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{0EEC5DA6-526A-4F61-9230-42584956E4B5}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{F86972E9-3E79-4712-B05F-221E96FBB457}</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000441634262201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{C874F21D-A95A-4073-AB35-0C13873CD9A5}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{18E39935-311E-4D05-862E-CA159F1AEAA8}</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34065081810054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{1C69A0CC-ED4C-4423-9B0C-3B83390DB7DF}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c:v>
                </c:pt>
                <c:pt idx="1">
                  <c:v>7.8</c:v>
                </c:pt>
                <c:pt idx="2">
                  <c:v>7.3</c:v>
                </c:pt>
                <c:pt idx="3">
                  <c:v>7.6</c:v>
                </c:pt>
                <c:pt idx="4">
                  <c:v>7.2</c:v>
                </c:pt>
              </c:numCache>
            </c:numRef>
          </c:xVal>
          <c:yVal>
            <c:numRef>
              <c:f>公会計指標分析・財政指標組合せ分析表!$K$73:$O$73</c:f>
              <c:numCache>
                <c:formatCode>#,##0.0;"▲ "#,##0.0</c:formatCode>
                <c:ptCount val="5"/>
                <c:pt idx="0">
                  <c:v>104.4</c:v>
                </c:pt>
                <c:pt idx="1">
                  <c:v>62.6</c:v>
                </c:pt>
                <c:pt idx="2">
                  <c:v>58.2</c:v>
                </c:pt>
                <c:pt idx="3">
                  <c:v>59.9</c:v>
                </c:pt>
                <c:pt idx="4">
                  <c:v>61.2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{892C970B-687C-441E-8620-1D2845804143}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{60891C92-C349-4ED0-BAB0-83E9D5D2215B}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{C59B31C9-37DE-49D3-9B1B-6FE95E7E8E61}</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{4465010F-7D6B-4FD3-A6A7-DFB494FEF58E}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{25E6658F-EA86-48AB-B487-C2E325FA7D09}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639232"/>
        <c:axId val="116641152"/>
      </c:scatterChart>
      <c:valAx>
        <c:axId val="116639232"/>
        <c:scaling>
          <c:orientation val="minMax"/>
          <c:max val="10.6"/>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41152"/>
        <c:crosses val="autoZero"/>
        <c:crossBetween val="midCat"/>
      </c:valAx>
      <c:valAx>
        <c:axId val="116641152"/>
        <c:scaling>
          <c:orientation val="minMax"/>
          <c:max val="11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3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普通交付税に算入される臨時財政対策債及び合併特例債の元金償還額が増加したことにより，実質公債費比率の分子は前年度に比べ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大規模事業の本格的な展開による元利償還金，下水道事業の展開による公営企業債の元利償還に対する繰入金が年々増加傾向にあるため，事業の選別を図り，市債発行の抑制を図っていく必要がある。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臨時財政対策債償還額や大規模事業の進捗による合併特例債償還額の増加により基準財政需要額算入見込額が増加したこと，公共施設整備基金やふるさと応援基金の増加により充当可能基金が増加したことで充当可能財源等が前年度比５８５百万円の増となった。しかし，将来負担額において一般会計等に係る地方債の現在高と公営企業債等繰入見込額の増加により前年度比６０７百万円の増となったことで，将来負担比率（分子）は前年度比２１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今後も大規模事業の本格化により地方債現在高等の将来負担額が増大することが想定されるため，事業の推進については抑制を図っていく必要がある。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前年度と比較すると</a:t>
          </a:r>
          <a:r>
            <a:rPr kumimoji="1" lang="en-US" altLang="ja-JP" sz="1100">
              <a:latin typeface="ＭＳ Ｐゴシック"/>
            </a:rPr>
            <a:t>0.7</a:t>
          </a:r>
          <a:r>
            <a:rPr kumimoji="1" lang="ja-JP" altLang="en-US" sz="1100">
              <a:latin typeface="ＭＳ Ｐゴシック"/>
            </a:rPr>
            <a:t>ポイント減少し類似団体内平均を</a:t>
          </a:r>
          <a:r>
            <a:rPr kumimoji="1" lang="en-US" altLang="ja-JP" sz="1100">
              <a:latin typeface="ＭＳ Ｐゴシック"/>
            </a:rPr>
            <a:t>3.3</a:t>
          </a:r>
          <a:r>
            <a:rPr kumimoji="1" lang="ja-JP" altLang="en-US" sz="1100">
              <a:latin typeface="ＭＳ Ｐゴシック"/>
            </a:rPr>
            <a:t>ポイント下回る結果となった。主な要因としては，新設道路の増加や本庁舎耐震補強改修工事の実施により有形固定資産額が増加したことによる。今後は有形固定資産全体のうち</a:t>
          </a:r>
          <a:r>
            <a:rPr kumimoji="1" lang="en-US" altLang="ja-JP" sz="1100">
              <a:latin typeface="ＭＳ Ｐゴシック"/>
            </a:rPr>
            <a:t>44</a:t>
          </a:r>
          <a:r>
            <a:rPr kumimoji="1" lang="ja-JP" altLang="en-US" sz="1100">
              <a:latin typeface="ＭＳ Ｐゴシック"/>
            </a:rPr>
            <a:t>％を占めている道路の減価償却が進み比率が大きく上昇する可能性がある。また，公共施設についても今後比率の上昇が見込まれることから，公共施設等総合管理計画に基づいた長期的な視点で統廃合・長寿命化を図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67"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126238</xdr:rowOff>
    </xdr:from>
    <xdr:to>
      <xdr:col>3</xdr:col>
      <xdr:colOff>1222375</xdr:colOff>
      <xdr:row>31</xdr:row>
      <xdr:rowOff>56388</xdr:rowOff>
    </xdr:to>
    <xdr:sp macro="" textlink="">
      <xdr:nvSpPr>
        <xdr:cNvPr id="75" name="円/楕円 74"/>
        <xdr:cNvSpPr/>
      </xdr:nvSpPr>
      <xdr:spPr>
        <a:xfrm>
          <a:off x="4711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104665</xdr:rowOff>
    </xdr:from>
    <xdr:ext cx="405111" cy="259045"/>
    <xdr:sp macro="" textlink="">
      <xdr:nvSpPr>
        <xdr:cNvPr id="76" name="有形固定資産減価償却率該当値テキスト"/>
        <xdr:cNvSpPr txBox="1"/>
      </xdr:nvSpPr>
      <xdr:spPr>
        <a:xfrm>
          <a:off x="4813300" y="602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96012</xdr:rowOff>
    </xdr:from>
    <xdr:to>
      <xdr:col>3</xdr:col>
      <xdr:colOff>511175</xdr:colOff>
      <xdr:row>31</xdr:row>
      <xdr:rowOff>26162</xdr:rowOff>
    </xdr:to>
    <xdr:sp macro="" textlink="">
      <xdr:nvSpPr>
        <xdr:cNvPr id="77" name="円/楕円 76"/>
        <xdr:cNvSpPr/>
      </xdr:nvSpPr>
      <xdr:spPr>
        <a:xfrm>
          <a:off x="4000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146812</xdr:rowOff>
    </xdr:from>
    <xdr:to>
      <xdr:col>3</xdr:col>
      <xdr:colOff>1171575</xdr:colOff>
      <xdr:row>31</xdr:row>
      <xdr:rowOff>5588</xdr:rowOff>
    </xdr:to>
    <xdr:cxnSp macro="">
      <xdr:nvCxnSpPr>
        <xdr:cNvPr id="78" name="直線コネクタ 77"/>
        <xdr:cNvCxnSpPr/>
      </xdr:nvCxnSpPr>
      <xdr:spPr>
        <a:xfrm>
          <a:off x="4051300" y="607136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79"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17289</xdr:rowOff>
    </xdr:from>
    <xdr:ext cx="405111" cy="259045"/>
    <xdr:sp macro="" textlink="">
      <xdr:nvSpPr>
        <xdr:cNvPr id="80" name="n_1mainValue有形固定資産減価償却率"/>
        <xdr:cNvSpPr txBox="1"/>
      </xdr:nvSpPr>
      <xdr:spPr>
        <a:xfrm>
          <a:off x="3836043" y="611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168292</xdr:rowOff>
    </xdr:from>
    <xdr:ext cx="405111" cy="259045"/>
    <xdr:sp macro="" textlink="">
      <xdr:nvSpPr>
        <xdr:cNvPr id="66" name="【道路】&#10;有形固定資産減価償却率平均値テキスト"/>
        <xdr:cNvSpPr txBox="1"/>
      </xdr:nvSpPr>
      <xdr:spPr>
        <a:xfrm>
          <a:off x="4724400" y="5826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53975</xdr:rowOff>
    </xdr:from>
    <xdr:to>
      <xdr:col>6</xdr:col>
      <xdr:colOff>561975</xdr:colOff>
      <xdr:row>35</xdr:row>
      <xdr:rowOff>155575</xdr:rowOff>
    </xdr:to>
    <xdr:sp macro="" textlink="">
      <xdr:nvSpPr>
        <xdr:cNvPr id="74" name="円/楕円 73"/>
        <xdr:cNvSpPr/>
      </xdr:nvSpPr>
      <xdr:spPr>
        <a:xfrm>
          <a:off x="4584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32402</xdr:rowOff>
    </xdr:from>
    <xdr:ext cx="405111" cy="259045"/>
    <xdr:sp macro="" textlink="">
      <xdr:nvSpPr>
        <xdr:cNvPr id="75" name="【道路】&#10;有形固定資産減価償却率該当値テキスト"/>
        <xdr:cNvSpPr txBox="1"/>
      </xdr:nvSpPr>
      <xdr:spPr>
        <a:xfrm>
          <a:off x="4724400" y="6033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19685</xdr:rowOff>
    </xdr:from>
    <xdr:to>
      <xdr:col>5</xdr:col>
      <xdr:colOff>409575</xdr:colOff>
      <xdr:row>34</xdr:row>
      <xdr:rowOff>121285</xdr:rowOff>
    </xdr:to>
    <xdr:sp macro="" textlink="">
      <xdr:nvSpPr>
        <xdr:cNvPr id="76" name="円/楕円 75"/>
        <xdr:cNvSpPr/>
      </xdr:nvSpPr>
      <xdr:spPr>
        <a:xfrm>
          <a:off x="3746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70485</xdr:rowOff>
    </xdr:from>
    <xdr:to>
      <xdr:col>6</xdr:col>
      <xdr:colOff>511175</xdr:colOff>
      <xdr:row>35</xdr:row>
      <xdr:rowOff>104775</xdr:rowOff>
    </xdr:to>
    <xdr:cxnSp macro="">
      <xdr:nvCxnSpPr>
        <xdr:cNvPr id="77" name="直線コネクタ 76"/>
        <xdr:cNvCxnSpPr/>
      </xdr:nvCxnSpPr>
      <xdr:spPr>
        <a:xfrm>
          <a:off x="3797300" y="5899785"/>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120985</xdr:rowOff>
    </xdr:from>
    <xdr:ext cx="405111" cy="259045"/>
    <xdr:sp macro="" textlink="">
      <xdr:nvSpPr>
        <xdr:cNvPr id="78"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137812</xdr:rowOff>
    </xdr:from>
    <xdr:ext cx="405111" cy="259045"/>
    <xdr:sp macro="" textlink="">
      <xdr:nvSpPr>
        <xdr:cNvPr id="79" name="n_1mainValue【道路】&#10;有形固定資産減価償却率"/>
        <xdr:cNvSpPr txBox="1"/>
      </xdr:nvSpPr>
      <xdr:spPr>
        <a:xfrm>
          <a:off x="3582043"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32487</xdr:rowOff>
    </xdr:from>
    <xdr:to>
      <xdr:col>15</xdr:col>
      <xdr:colOff>231775</xdr:colOff>
      <xdr:row>34</xdr:row>
      <xdr:rowOff>134087</xdr:rowOff>
    </xdr:to>
    <xdr:sp macro="" textlink="">
      <xdr:nvSpPr>
        <xdr:cNvPr id="114" name="円/楕円 113"/>
        <xdr:cNvSpPr/>
      </xdr:nvSpPr>
      <xdr:spPr>
        <a:xfrm>
          <a:off x="10426700" y="58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55364</xdr:rowOff>
    </xdr:from>
    <xdr:ext cx="534377" cy="259045"/>
    <xdr:sp macro="" textlink="">
      <xdr:nvSpPr>
        <xdr:cNvPr id="115" name="【道路】&#10;一人当たり延長該当値テキスト"/>
        <xdr:cNvSpPr txBox="1"/>
      </xdr:nvSpPr>
      <xdr:spPr>
        <a:xfrm>
          <a:off x="10566400" y="571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40168</xdr:rowOff>
    </xdr:from>
    <xdr:to>
      <xdr:col>14</xdr:col>
      <xdr:colOff>79375</xdr:colOff>
      <xdr:row>34</xdr:row>
      <xdr:rowOff>141768</xdr:rowOff>
    </xdr:to>
    <xdr:sp macro="" textlink="">
      <xdr:nvSpPr>
        <xdr:cNvPr id="116" name="円/楕円 115"/>
        <xdr:cNvSpPr/>
      </xdr:nvSpPr>
      <xdr:spPr>
        <a:xfrm>
          <a:off x="9588500" y="58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83287</xdr:rowOff>
    </xdr:from>
    <xdr:to>
      <xdr:col>15</xdr:col>
      <xdr:colOff>180975</xdr:colOff>
      <xdr:row>34</xdr:row>
      <xdr:rowOff>90968</xdr:rowOff>
    </xdr:to>
    <xdr:cxnSp macro="">
      <xdr:nvCxnSpPr>
        <xdr:cNvPr id="117" name="直線コネクタ 116"/>
        <xdr:cNvCxnSpPr/>
      </xdr:nvCxnSpPr>
      <xdr:spPr>
        <a:xfrm flipV="1">
          <a:off x="9639300" y="5912587"/>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158295</xdr:rowOff>
    </xdr:from>
    <xdr:ext cx="534377" cy="259045"/>
    <xdr:sp macro="" textlink="">
      <xdr:nvSpPr>
        <xdr:cNvPr id="119" name="n_1mainValue【道路】&#10;一人当たり延長"/>
        <xdr:cNvSpPr txBox="1"/>
      </xdr:nvSpPr>
      <xdr:spPr>
        <a:xfrm>
          <a:off x="9359410" y="5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8" name="正方形/長方形 12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9" name="正方形/長方形 12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0" name="正方形/長方形 12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1" name="正方形/長方形 13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2" name="正方形/長方形 13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3" name="正方形/長方形 13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4" name="正方形/長方形 13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5" name="正方形/長方形 13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7" name="直線コネクタ 14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8" name="テキスト ボックス 14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9" name="直線コネクタ 14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50" name="テキスト ボックス 14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51" name="直線コネクタ 15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52" name="テキスト ボックス 15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53" name="直線コネクタ 15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4" name="テキスト ボックス 15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5" name="直線コネクタ 15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6" name="テキスト ボックス 15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7" name="直線コネクタ 15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8" name="テキスト ボックス 15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62" name="直線コネクタ 161"/>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63"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64" name="直線コネクタ 16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65"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66" name="直線コネクタ 165"/>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67"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68" name="フローチャート : 判断 167"/>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169" name="フローチャート : 判断 168"/>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52614</xdr:rowOff>
    </xdr:from>
    <xdr:to>
      <xdr:col>6</xdr:col>
      <xdr:colOff>561975</xdr:colOff>
      <xdr:row>78</xdr:row>
      <xdr:rowOff>154214</xdr:rowOff>
    </xdr:to>
    <xdr:sp macro="" textlink="">
      <xdr:nvSpPr>
        <xdr:cNvPr id="175" name="円/楕円 174"/>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5641</xdr:rowOff>
    </xdr:from>
    <xdr:ext cx="405111" cy="259045"/>
    <xdr:sp macro="" textlink="">
      <xdr:nvSpPr>
        <xdr:cNvPr id="176" name="【公営住宅】&#10;有形固定資産減価償却率該当値テキスト"/>
        <xdr:cNvSpPr txBox="1"/>
      </xdr:nvSpPr>
      <xdr:spPr>
        <a:xfrm>
          <a:off x="4724400" y="1337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108131</xdr:rowOff>
    </xdr:from>
    <xdr:to>
      <xdr:col>5</xdr:col>
      <xdr:colOff>409575</xdr:colOff>
      <xdr:row>79</xdr:row>
      <xdr:rowOff>38281</xdr:rowOff>
    </xdr:to>
    <xdr:sp macro="" textlink="">
      <xdr:nvSpPr>
        <xdr:cNvPr id="177" name="円/楕円 176"/>
        <xdr:cNvSpPr/>
      </xdr:nvSpPr>
      <xdr:spPr>
        <a:xfrm>
          <a:off x="3746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103414</xdr:rowOff>
    </xdr:from>
    <xdr:to>
      <xdr:col>6</xdr:col>
      <xdr:colOff>511175</xdr:colOff>
      <xdr:row>78</xdr:row>
      <xdr:rowOff>158931</xdr:rowOff>
    </xdr:to>
    <xdr:cxnSp macro="">
      <xdr:nvCxnSpPr>
        <xdr:cNvPr id="178" name="直線コネクタ 177"/>
        <xdr:cNvCxnSpPr/>
      </xdr:nvCxnSpPr>
      <xdr:spPr>
        <a:xfrm flipV="1">
          <a:off x="3797300" y="1347651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179"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54808</xdr:rowOff>
    </xdr:from>
    <xdr:ext cx="405111" cy="259045"/>
    <xdr:sp macro="" textlink="">
      <xdr:nvSpPr>
        <xdr:cNvPr id="180" name="n_1mainValue【公営住宅】&#10;有形固定資産減価償却率"/>
        <xdr:cNvSpPr txBox="1"/>
      </xdr:nvSpPr>
      <xdr:spPr>
        <a:xfrm>
          <a:off x="3582043"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04" name="直線コネクタ 203"/>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05"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06" name="直線コネクタ 2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07"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08" name="直線コネクタ 207"/>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09"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10" name="フローチャート : 判断 209"/>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11" name="フローチャート : 判断 210"/>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33020</xdr:rowOff>
    </xdr:from>
    <xdr:to>
      <xdr:col>15</xdr:col>
      <xdr:colOff>231775</xdr:colOff>
      <xdr:row>85</xdr:row>
      <xdr:rowOff>134620</xdr:rowOff>
    </xdr:to>
    <xdr:sp macro="" textlink="">
      <xdr:nvSpPr>
        <xdr:cNvPr id="217" name="円/楕円 216"/>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11447</xdr:rowOff>
    </xdr:from>
    <xdr:ext cx="469744" cy="259045"/>
    <xdr:sp macro="" textlink="">
      <xdr:nvSpPr>
        <xdr:cNvPr id="218" name="【公営住宅】&#10;一人当たり面積該当値テキスト"/>
        <xdr:cNvSpPr txBox="1"/>
      </xdr:nvSpPr>
      <xdr:spPr>
        <a:xfrm>
          <a:off x="105664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34544</xdr:rowOff>
    </xdr:from>
    <xdr:to>
      <xdr:col>14</xdr:col>
      <xdr:colOff>79375</xdr:colOff>
      <xdr:row>85</xdr:row>
      <xdr:rowOff>136144</xdr:rowOff>
    </xdr:to>
    <xdr:sp macro="" textlink="">
      <xdr:nvSpPr>
        <xdr:cNvPr id="219" name="円/楕円 218"/>
        <xdr:cNvSpPr/>
      </xdr:nvSpPr>
      <xdr:spPr>
        <a:xfrm>
          <a:off x="9588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83820</xdr:rowOff>
    </xdr:from>
    <xdr:to>
      <xdr:col>15</xdr:col>
      <xdr:colOff>180975</xdr:colOff>
      <xdr:row>85</xdr:row>
      <xdr:rowOff>85344</xdr:rowOff>
    </xdr:to>
    <xdr:cxnSp macro="">
      <xdr:nvCxnSpPr>
        <xdr:cNvPr id="220" name="直線コネクタ 219"/>
        <xdr:cNvCxnSpPr/>
      </xdr:nvCxnSpPr>
      <xdr:spPr>
        <a:xfrm flipV="1">
          <a:off x="9639300" y="146570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19321</xdr:rowOff>
    </xdr:from>
    <xdr:ext cx="469744" cy="259045"/>
    <xdr:sp macro="" textlink="">
      <xdr:nvSpPr>
        <xdr:cNvPr id="221"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127271</xdr:rowOff>
    </xdr:from>
    <xdr:ext cx="469744" cy="259045"/>
    <xdr:sp macro="" textlink="">
      <xdr:nvSpPr>
        <xdr:cNvPr id="222" name="n_1mainValue【公営住宅】&#10;一人当たり面積"/>
        <xdr:cNvSpPr txBox="1"/>
      </xdr:nvSpPr>
      <xdr:spPr>
        <a:xfrm>
          <a:off x="93917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9" name="テキスト ボックス 2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9" name="テキスト ボックス 2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263" name="直線コネクタ 262"/>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264"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265" name="直線コネクタ 264"/>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6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67" name="直線コネクタ 26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268"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269" name="フローチャート : 判断 26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70" name="フローチャート : 判断 26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71" name="テキスト ボックス 2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2" name="テキスト ボックス 2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3" name="テキスト ボックス 2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4" name="テキスト ボックス 2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5" name="テキスト ボックス 2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61595</xdr:rowOff>
    </xdr:from>
    <xdr:to>
      <xdr:col>23</xdr:col>
      <xdr:colOff>568325</xdr:colOff>
      <xdr:row>38</xdr:row>
      <xdr:rowOff>163195</xdr:rowOff>
    </xdr:to>
    <xdr:sp macro="" textlink="">
      <xdr:nvSpPr>
        <xdr:cNvPr id="276" name="円/楕円 275"/>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40022</xdr:rowOff>
    </xdr:from>
    <xdr:ext cx="405111" cy="259045"/>
    <xdr:sp macro="" textlink="">
      <xdr:nvSpPr>
        <xdr:cNvPr id="277" name="【認定こども園・幼稚園・保育所】&#10;有形固定資産減価償却率該当値テキスト"/>
        <xdr:cNvSpPr txBox="1"/>
      </xdr:nvSpPr>
      <xdr:spPr>
        <a:xfrm>
          <a:off x="164084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93980</xdr:rowOff>
    </xdr:from>
    <xdr:to>
      <xdr:col>22</xdr:col>
      <xdr:colOff>415925</xdr:colOff>
      <xdr:row>39</xdr:row>
      <xdr:rowOff>24130</xdr:rowOff>
    </xdr:to>
    <xdr:sp macro="" textlink="">
      <xdr:nvSpPr>
        <xdr:cNvPr id="278" name="円/楕円 277"/>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112395</xdr:rowOff>
    </xdr:from>
    <xdr:to>
      <xdr:col>23</xdr:col>
      <xdr:colOff>517525</xdr:colOff>
      <xdr:row>38</xdr:row>
      <xdr:rowOff>144780</xdr:rowOff>
    </xdr:to>
    <xdr:cxnSp macro="">
      <xdr:nvCxnSpPr>
        <xdr:cNvPr id="279" name="直線コネクタ 278"/>
        <xdr:cNvCxnSpPr/>
      </xdr:nvCxnSpPr>
      <xdr:spPr>
        <a:xfrm flipV="1">
          <a:off x="15481300" y="6627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92092</xdr:rowOff>
    </xdr:from>
    <xdr:ext cx="405111" cy="259045"/>
    <xdr:sp macro="" textlink="">
      <xdr:nvSpPr>
        <xdr:cNvPr id="280"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15257</xdr:rowOff>
    </xdr:from>
    <xdr:ext cx="405111" cy="259045"/>
    <xdr:sp macro="" textlink="">
      <xdr:nvSpPr>
        <xdr:cNvPr id="281" name="n_1mainValue【認定こども園・幼稚園・保育所】&#10;有形固定資産減価償却率"/>
        <xdr:cNvSpPr txBox="1"/>
      </xdr:nvSpPr>
      <xdr:spPr>
        <a:xfrm>
          <a:off x="15266043"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9" name="正方形/長方形 2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90" name="テキスト ボックス 2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91" name="直線コネクタ 2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92" name="直線コネクタ 29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93" name="テキスト ボックス 29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94" name="直線コネクタ 29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95" name="テキスト ボックス 29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6" name="直線コネクタ 29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97" name="テキスト ボックス 29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8" name="直線コネクタ 29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99" name="テキスト ボックス 29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0" name="直線コネクタ 2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1" name="テキスト ボックス 3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03" name="直線コネクタ 302"/>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04"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05" name="直線コネクタ 304"/>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06"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07" name="直線コネクタ 306"/>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08"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09" name="フローチャート : 判断 308"/>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10" name="フローチャート : 判断 309"/>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1" name="テキスト ボックス 3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2" name="テキスト ボックス 3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3" name="テキスト ボックス 3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4" name="テキスト ボックス 3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5" name="テキスト ボックス 3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316" name="円/楕円 315"/>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108983</xdr:rowOff>
    </xdr:from>
    <xdr:ext cx="469744" cy="259045"/>
    <xdr:sp macro="" textlink="">
      <xdr:nvSpPr>
        <xdr:cNvPr id="317" name="【認定こども園・幼稚園・保育所】&#10;一人当たり面積該当値テキスト"/>
        <xdr:cNvSpPr txBox="1"/>
      </xdr:nvSpPr>
      <xdr:spPr>
        <a:xfrm>
          <a:off x="222504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135128</xdr:rowOff>
    </xdr:from>
    <xdr:to>
      <xdr:col>31</xdr:col>
      <xdr:colOff>85725</xdr:colOff>
      <xdr:row>39</xdr:row>
      <xdr:rowOff>65278</xdr:rowOff>
    </xdr:to>
    <xdr:sp macro="" textlink="">
      <xdr:nvSpPr>
        <xdr:cNvPr id="318" name="円/楕円 317"/>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9906</xdr:rowOff>
    </xdr:from>
    <xdr:to>
      <xdr:col>32</xdr:col>
      <xdr:colOff>187325</xdr:colOff>
      <xdr:row>39</xdr:row>
      <xdr:rowOff>14478</xdr:rowOff>
    </xdr:to>
    <xdr:cxnSp macro="">
      <xdr:nvCxnSpPr>
        <xdr:cNvPr id="319" name="直線コネクタ 318"/>
        <xdr:cNvCxnSpPr/>
      </xdr:nvCxnSpPr>
      <xdr:spPr>
        <a:xfrm flipV="1">
          <a:off x="21323300" y="669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320"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56405</xdr:rowOff>
    </xdr:from>
    <xdr:ext cx="469744" cy="259045"/>
    <xdr:sp macro="" textlink="">
      <xdr:nvSpPr>
        <xdr:cNvPr id="321" name="n_1mainValue【認定こども園・幼稚園・保育所】&#10;一人当たり面積"/>
        <xdr:cNvSpPr txBox="1"/>
      </xdr:nvSpPr>
      <xdr:spPr>
        <a:xfrm>
          <a:off x="21075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2" name="正方形/長方形 3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3" name="正方形/長方形 3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4" name="正方形/長方形 3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5" name="正方形/長方形 3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6" name="正方形/長方形 3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7" name="正方形/長方形 3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8" name="正方形/長方形 3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9" name="正方形/長方形 3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0" name="テキスト ボックス 3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1" name="直線コネクタ 3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32" name="テキスト ボックス 3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3" name="直線コネクタ 3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4" name="テキスト ボックス 3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5" name="直線コネクタ 3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6" name="テキスト ボックス 3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7" name="直線コネクタ 3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8" name="テキスト ボックス 3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9" name="直線コネクタ 3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0" name="テキスト ボックス 3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1" name="直線コネクタ 3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42" name="テキスト ボックス 3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3" name="直線コネクタ 3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44" name="テキスト ボックス 3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46" name="直線コネクタ 345"/>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47"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48" name="直線コネクタ 34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49"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50" name="直線コネクタ 349"/>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17797</xdr:rowOff>
    </xdr:from>
    <xdr:ext cx="405111" cy="259045"/>
    <xdr:sp macro="" textlink="">
      <xdr:nvSpPr>
        <xdr:cNvPr id="351" name="【学校施設】&#10;有形固定資産減価償却率平均値テキスト"/>
        <xdr:cNvSpPr txBox="1"/>
      </xdr:nvSpPr>
      <xdr:spPr>
        <a:xfrm>
          <a:off x="16408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52" name="フローチャート : 判断 35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53" name="フローチャート : 判断 35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4" name="テキスト ボックス 3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5" name="テキスト ボックス 3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6" name="テキスト ボックス 3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7" name="テキスト ボックス 3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8" name="テキスト ボックス 3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359" name="円/楕円 358"/>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3827</xdr:rowOff>
    </xdr:from>
    <xdr:ext cx="405111" cy="259045"/>
    <xdr:sp macro="" textlink="">
      <xdr:nvSpPr>
        <xdr:cNvPr id="360" name="【学校施設】&#10;有形固定資産減価償却率該当値テキスト"/>
        <xdr:cNvSpPr txBox="1"/>
      </xdr:nvSpPr>
      <xdr:spPr>
        <a:xfrm>
          <a:off x="16408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361" name="円/楕円 360"/>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76200</xdr:rowOff>
    </xdr:to>
    <xdr:cxnSp macro="">
      <xdr:nvCxnSpPr>
        <xdr:cNvPr id="362" name="直線コネクタ 361"/>
        <xdr:cNvCxnSpPr/>
      </xdr:nvCxnSpPr>
      <xdr:spPr>
        <a:xfrm>
          <a:off x="15481300" y="10264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363"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44467</xdr:rowOff>
    </xdr:from>
    <xdr:ext cx="405111" cy="259045"/>
    <xdr:sp macro="" textlink="">
      <xdr:nvSpPr>
        <xdr:cNvPr id="364" name="n_1mainValue【学校施設】&#10;有形固定資産減価償却率"/>
        <xdr:cNvSpPr txBox="1"/>
      </xdr:nvSpPr>
      <xdr:spPr>
        <a:xfrm>
          <a:off x="15266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5" name="テキスト ボックス 3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6" name="直線コネクタ 3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7" name="テキスト ボックス 3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8" name="直線コネクタ 3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79" name="テキスト ボックス 3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0" name="直線コネクタ 3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1" name="テキスト ボックス 3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2" name="直線コネクタ 3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3" name="テキスト ボックス 3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4" name="直線コネクタ 3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85" name="テキスト ボックス 3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6" name="直線コネクタ 3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87" name="テキスト ボックス 3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391" name="直線コネクタ 390"/>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392"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393" name="直線コネクタ 392"/>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394"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395" name="直線コネクタ 3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396"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397" name="フローチャート : 判断 396"/>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398" name="フローチャート : 判断 397"/>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135346</xdr:rowOff>
    </xdr:from>
    <xdr:to>
      <xdr:col>32</xdr:col>
      <xdr:colOff>238125</xdr:colOff>
      <xdr:row>61</xdr:row>
      <xdr:rowOff>65496</xdr:rowOff>
    </xdr:to>
    <xdr:sp macro="" textlink="">
      <xdr:nvSpPr>
        <xdr:cNvPr id="404" name="円/楕円 403"/>
        <xdr:cNvSpPr/>
      </xdr:nvSpPr>
      <xdr:spPr>
        <a:xfrm>
          <a:off x="22110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113773</xdr:rowOff>
    </xdr:from>
    <xdr:ext cx="469744" cy="259045"/>
    <xdr:sp macro="" textlink="">
      <xdr:nvSpPr>
        <xdr:cNvPr id="405" name="【学校施設】&#10;一人当たり面積該当値テキスト"/>
        <xdr:cNvSpPr txBox="1"/>
      </xdr:nvSpPr>
      <xdr:spPr>
        <a:xfrm>
          <a:off x="22250400" y="104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15059</xdr:rowOff>
    </xdr:from>
    <xdr:to>
      <xdr:col>31</xdr:col>
      <xdr:colOff>85725</xdr:colOff>
      <xdr:row>61</xdr:row>
      <xdr:rowOff>116659</xdr:rowOff>
    </xdr:to>
    <xdr:sp macro="" textlink="">
      <xdr:nvSpPr>
        <xdr:cNvPr id="406" name="円/楕円 405"/>
        <xdr:cNvSpPr/>
      </xdr:nvSpPr>
      <xdr:spPr>
        <a:xfrm>
          <a:off x="21272500" y="104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14696</xdr:rowOff>
    </xdr:from>
    <xdr:to>
      <xdr:col>32</xdr:col>
      <xdr:colOff>187325</xdr:colOff>
      <xdr:row>61</xdr:row>
      <xdr:rowOff>65859</xdr:rowOff>
    </xdr:to>
    <xdr:cxnSp macro="">
      <xdr:nvCxnSpPr>
        <xdr:cNvPr id="407" name="直線コネクタ 406"/>
        <xdr:cNvCxnSpPr/>
      </xdr:nvCxnSpPr>
      <xdr:spPr>
        <a:xfrm flipV="1">
          <a:off x="21323300" y="10473146"/>
          <a:ext cx="8382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408"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107786</xdr:rowOff>
    </xdr:from>
    <xdr:ext cx="469744" cy="259045"/>
    <xdr:sp macro="" textlink="">
      <xdr:nvSpPr>
        <xdr:cNvPr id="409" name="n_1mainValue【学校施設】&#10;一人当たり面積"/>
        <xdr:cNvSpPr txBox="1"/>
      </xdr:nvSpPr>
      <xdr:spPr>
        <a:xfrm>
          <a:off x="21075727" y="1056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0" name="正方形/長方形 4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1" name="正方形/長方形 4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2" name="正方形/長方形 4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3" name="正方形/長方形 4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4" name="正方形/長方形 4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5" name="正方形/長方形 4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6" name="正方形/長方形 4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7" name="正方形/長方形 41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6" name="正方形/長方形 4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7" name="正方形/長方形 4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8" name="正方形/長方形 4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9" name="正方形/長方形 4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0" name="正方形/長方形 4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1" name="正方形/長方形 4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2" name="正方形/長方形 4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3" name="正方形/長方形 4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4" name="テキスト ボックス 4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35" name="直線コネクタ 4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36" name="テキスト ボックス 43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7" name="直線コネクタ 43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8" name="テキスト ボックス 43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9" name="直線コネクタ 43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40" name="テキスト ボックス 43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41" name="直線コネクタ 4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42" name="テキスト ボックス 4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43" name="直線コネクタ 44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44" name="テキスト ボックス 44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45" name="直線コネクタ 44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46" name="テキスト ボックス 44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7" name="直線コネクタ 4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8" name="テキスト ボックス 4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50" name="直線コネクタ 449"/>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51"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52" name="直線コネクタ 451"/>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53"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54" name="直線コネクタ 453"/>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55"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56" name="フローチャート : 判断 455"/>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457" name="フローチャート : 判断 456"/>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8" name="テキスト ボックス 4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9" name="テキスト ボックス 4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0" name="テキスト ボックス 4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1" name="テキスト ボックス 4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2" name="テキスト ボックス 4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59689</xdr:rowOff>
    </xdr:from>
    <xdr:to>
      <xdr:col>23</xdr:col>
      <xdr:colOff>568325</xdr:colOff>
      <xdr:row>103</xdr:row>
      <xdr:rowOff>161289</xdr:rowOff>
    </xdr:to>
    <xdr:sp macro="" textlink="">
      <xdr:nvSpPr>
        <xdr:cNvPr id="463" name="円/楕円 462"/>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82566</xdr:rowOff>
    </xdr:from>
    <xdr:ext cx="405111" cy="259045"/>
    <xdr:sp macro="" textlink="">
      <xdr:nvSpPr>
        <xdr:cNvPr id="464" name="【公民館】&#10;有形固定資産減価償却率該当値テキスト"/>
        <xdr:cNvSpPr txBox="1"/>
      </xdr:nvSpPr>
      <xdr:spPr>
        <a:xfrm>
          <a:off x="164084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93980</xdr:rowOff>
    </xdr:from>
    <xdr:to>
      <xdr:col>22</xdr:col>
      <xdr:colOff>415925</xdr:colOff>
      <xdr:row>104</xdr:row>
      <xdr:rowOff>24130</xdr:rowOff>
    </xdr:to>
    <xdr:sp macro="" textlink="">
      <xdr:nvSpPr>
        <xdr:cNvPr id="465" name="円/楕円 464"/>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110489</xdr:rowOff>
    </xdr:from>
    <xdr:to>
      <xdr:col>23</xdr:col>
      <xdr:colOff>517525</xdr:colOff>
      <xdr:row>103</xdr:row>
      <xdr:rowOff>144780</xdr:rowOff>
    </xdr:to>
    <xdr:cxnSp macro="">
      <xdr:nvCxnSpPr>
        <xdr:cNvPr id="466" name="直線コネクタ 465"/>
        <xdr:cNvCxnSpPr/>
      </xdr:nvCxnSpPr>
      <xdr:spPr>
        <a:xfrm flipV="1">
          <a:off x="15481300" y="1776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467"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40657</xdr:rowOff>
    </xdr:from>
    <xdr:ext cx="405111" cy="259045"/>
    <xdr:sp macro="" textlink="">
      <xdr:nvSpPr>
        <xdr:cNvPr id="468" name="n_1main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79" name="直線コネクタ 4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0" name="テキスト ボックス 4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1" name="直線コネクタ 4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82" name="テキスト ボックス 4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83" name="直線コネクタ 4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84" name="テキスト ボックス 4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85" name="直線コネクタ 4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86" name="テキスト ボックス 4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87" name="直線コネクタ 4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88" name="テキスト ボックス 4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0" name="テキスト ボックス 4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492" name="直線コネクタ 49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49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494" name="直線コネクタ 49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49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496" name="直線コネクタ 49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497"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498" name="フローチャート : 判断 497"/>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499" name="フローチャート : 判断 49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135889</xdr:rowOff>
    </xdr:from>
    <xdr:to>
      <xdr:col>32</xdr:col>
      <xdr:colOff>238125</xdr:colOff>
      <xdr:row>107</xdr:row>
      <xdr:rowOff>66039</xdr:rowOff>
    </xdr:to>
    <xdr:sp macro="" textlink="">
      <xdr:nvSpPr>
        <xdr:cNvPr id="505" name="円/楕円 504"/>
        <xdr:cNvSpPr/>
      </xdr:nvSpPr>
      <xdr:spPr>
        <a:xfrm>
          <a:off x="22110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114316</xdr:rowOff>
    </xdr:from>
    <xdr:ext cx="469744" cy="259045"/>
    <xdr:sp macro="" textlink="">
      <xdr:nvSpPr>
        <xdr:cNvPr id="506" name="【公民館】&#10;一人当たり面積該当値テキスト"/>
        <xdr:cNvSpPr txBox="1"/>
      </xdr:nvSpPr>
      <xdr:spPr>
        <a:xfrm>
          <a:off x="22250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135889</xdr:rowOff>
    </xdr:from>
    <xdr:to>
      <xdr:col>31</xdr:col>
      <xdr:colOff>85725</xdr:colOff>
      <xdr:row>107</xdr:row>
      <xdr:rowOff>66039</xdr:rowOff>
    </xdr:to>
    <xdr:sp macro="" textlink="">
      <xdr:nvSpPr>
        <xdr:cNvPr id="507" name="円/楕円 506"/>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15239</xdr:rowOff>
    </xdr:from>
    <xdr:to>
      <xdr:col>32</xdr:col>
      <xdr:colOff>187325</xdr:colOff>
      <xdr:row>107</xdr:row>
      <xdr:rowOff>15239</xdr:rowOff>
    </xdr:to>
    <xdr:cxnSp macro="">
      <xdr:nvCxnSpPr>
        <xdr:cNvPr id="508" name="直線コネクタ 507"/>
        <xdr:cNvCxnSpPr/>
      </xdr:nvCxnSpPr>
      <xdr:spPr>
        <a:xfrm>
          <a:off x="21323300" y="18360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509"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57166</xdr:rowOff>
    </xdr:from>
    <xdr:ext cx="469744" cy="259045"/>
    <xdr:sp macro="" textlink="">
      <xdr:nvSpPr>
        <xdr:cNvPr id="510"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11" name="正方形/長方形 5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2" name="正方形/長方形 5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13" name="テキスト ボックス 5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と比較して有形固定資産減価償却率が高くなっている施設は，「公営住宅」，「公民館」であり，それ以外の施設は，類似団体と比較して同程度である。「道路」では，合併特例債を活用した広域幹線道路整備事業が最盛期を迎えていることや防衛省からの交付金を活用した道路整備事業を継続して実施していることから新設道路が増加し，前年度と比較して</a:t>
          </a:r>
          <a:r>
            <a:rPr kumimoji="1" lang="en-US" altLang="ja-JP" sz="1200">
              <a:latin typeface="ＭＳ Ｐゴシック"/>
            </a:rPr>
            <a:t>7.2</a:t>
          </a:r>
          <a:r>
            <a:rPr kumimoji="1" lang="ja-JP" altLang="en-US" sz="1200">
              <a:latin typeface="ＭＳ Ｐゴシック"/>
            </a:rPr>
            <a:t>ポイント低下し類似団体内平均を</a:t>
          </a:r>
          <a:r>
            <a:rPr kumimoji="1" lang="en-US" altLang="ja-JP" sz="1200">
              <a:latin typeface="ＭＳ Ｐゴシック"/>
            </a:rPr>
            <a:t>2.8</a:t>
          </a:r>
          <a:r>
            <a:rPr kumimoji="1" lang="ja-JP" altLang="en-US" sz="1200">
              <a:latin typeface="ＭＳ Ｐゴシック"/>
            </a:rPr>
            <a:t>ポイント下回っている。一人当たりの延長についても前年度より</a:t>
          </a:r>
          <a:r>
            <a:rPr kumimoji="1" lang="en-US" altLang="ja-JP" sz="1200">
              <a:latin typeface="ＭＳ Ｐゴシック"/>
            </a:rPr>
            <a:t>0.168</a:t>
          </a:r>
          <a:r>
            <a:rPr kumimoji="1" lang="ja-JP" altLang="en-US" sz="1200">
              <a:latin typeface="ＭＳ Ｐゴシック"/>
            </a:rPr>
            <a:t>ｍ長くなり類似団体内平均を</a:t>
          </a:r>
          <a:r>
            <a:rPr kumimoji="1" lang="en-US" altLang="ja-JP" sz="1200">
              <a:latin typeface="ＭＳ Ｐゴシック"/>
            </a:rPr>
            <a:t>8.1</a:t>
          </a:r>
          <a:r>
            <a:rPr kumimoji="1" lang="ja-JP" altLang="en-US" sz="1200">
              <a:latin typeface="ＭＳ Ｐゴシック"/>
            </a:rPr>
            <a:t>ｍ上回っている。　「橋梁・トンネル」では，移管された橋梁や当時の工事費を橋梁と按分できず道路として台帳上含めていることから該当数値なしとしている。「公営住宅」では，ほとんどの戸別住宅で減価償却が済んでいることや建設から</a:t>
          </a:r>
          <a:r>
            <a:rPr kumimoji="1" lang="en-US" altLang="ja-JP" sz="1200">
              <a:latin typeface="ＭＳ Ｐゴシック"/>
            </a:rPr>
            <a:t>30</a:t>
          </a:r>
          <a:r>
            <a:rPr kumimoji="1" lang="ja-JP" altLang="en-US" sz="1200">
              <a:latin typeface="ＭＳ Ｐゴシック"/>
            </a:rPr>
            <a:t>年以上経過した団地の減価償却が進んだことから，前年度と比較し</a:t>
          </a:r>
          <a:r>
            <a:rPr kumimoji="1" lang="en-US" altLang="ja-JP" sz="1200">
              <a:latin typeface="ＭＳ Ｐゴシック"/>
            </a:rPr>
            <a:t>1.7</a:t>
          </a:r>
          <a:r>
            <a:rPr kumimoji="1" lang="ja-JP" altLang="en-US" sz="1200">
              <a:latin typeface="ＭＳ Ｐゴシック"/>
            </a:rPr>
            <a:t>ポイント上昇し類似団体内平均を</a:t>
          </a:r>
          <a:r>
            <a:rPr kumimoji="1" lang="en-US" altLang="ja-JP" sz="1200">
              <a:latin typeface="ＭＳ Ｐゴシック"/>
            </a:rPr>
            <a:t>26.0</a:t>
          </a:r>
          <a:r>
            <a:rPr kumimoji="1" lang="ja-JP" altLang="en-US" sz="1200">
              <a:latin typeface="ＭＳ Ｐゴシック"/>
            </a:rPr>
            <a:t>ポイント上回っている。「認定こども園・幼稚園・保育所」では，減価償却が進み前年度と比較して</a:t>
          </a:r>
          <a:r>
            <a:rPr kumimoji="1" lang="en-US" altLang="ja-JP" sz="1200">
              <a:latin typeface="ＭＳ Ｐゴシック"/>
            </a:rPr>
            <a:t>1.7</a:t>
          </a:r>
          <a:r>
            <a:rPr kumimoji="1" lang="ja-JP" altLang="en-US" sz="1200">
              <a:latin typeface="ＭＳ Ｐゴシック"/>
            </a:rPr>
            <a:t>ポイント上昇したが，</a:t>
          </a:r>
          <a:r>
            <a:rPr kumimoji="1" lang="en-US" altLang="ja-JP" sz="1200">
              <a:latin typeface="ＭＳ Ｐゴシック"/>
            </a:rPr>
            <a:t>H27</a:t>
          </a:r>
          <a:r>
            <a:rPr kumimoji="1" lang="ja-JP" altLang="en-US" sz="1200">
              <a:latin typeface="ＭＳ Ｐゴシック"/>
            </a:rPr>
            <a:t>に実施した美野里地区幼稚園</a:t>
          </a:r>
          <a:r>
            <a:rPr kumimoji="1" lang="en-US" altLang="ja-JP" sz="1200">
              <a:latin typeface="ＭＳ Ｐゴシック"/>
            </a:rPr>
            <a:t>4</a:t>
          </a:r>
          <a:r>
            <a:rPr kumimoji="1" lang="ja-JP" altLang="en-US" sz="1200">
              <a:latin typeface="ＭＳ Ｐゴシック"/>
            </a:rPr>
            <a:t>園の耐震補強工事により有形固定資産額が増加したことで類似団体内平均を</a:t>
          </a:r>
          <a:r>
            <a:rPr kumimoji="1" lang="en-US" altLang="ja-JP" sz="1200">
              <a:latin typeface="ＭＳ Ｐゴシック"/>
            </a:rPr>
            <a:t>1.0</a:t>
          </a:r>
          <a:r>
            <a:rPr kumimoji="1" lang="ja-JP" altLang="en-US" sz="1200">
              <a:latin typeface="ＭＳ Ｐゴシック"/>
            </a:rPr>
            <a:t>ポイント下回っている。「学校施設」では小中学校規模配置適正化実施計画に基づき小川・玉里地区の小中学校の統廃合を進めていることから，前年度と比較して</a:t>
          </a:r>
          <a:r>
            <a:rPr kumimoji="1" lang="en-US" altLang="ja-JP" sz="1200">
              <a:latin typeface="ＭＳ Ｐゴシック"/>
            </a:rPr>
            <a:t>2.6</a:t>
          </a:r>
          <a:r>
            <a:rPr kumimoji="1" lang="ja-JP" altLang="en-US" sz="1200">
              <a:latin typeface="ＭＳ Ｐゴシック"/>
            </a:rPr>
            <a:t>ポイント低下し類似団体内平均を</a:t>
          </a:r>
          <a:r>
            <a:rPr kumimoji="1" lang="en-US" altLang="ja-JP" sz="1200">
              <a:latin typeface="ＭＳ Ｐゴシック"/>
            </a:rPr>
            <a:t>0.8</a:t>
          </a:r>
          <a:r>
            <a:rPr kumimoji="1" lang="ja-JP" altLang="en-US" sz="1200">
              <a:latin typeface="ＭＳ Ｐゴシック"/>
            </a:rPr>
            <a:t>ポイント下回っている。「公民館」では，小川公民館及び美野里公民館で減価償却が進んだことや羽鳥公民館で減価償却が済んだことから，前年度と比較して</a:t>
          </a:r>
          <a:r>
            <a:rPr kumimoji="1" lang="en-US" altLang="ja-JP" sz="1200">
              <a:latin typeface="ＭＳ Ｐゴシック"/>
            </a:rPr>
            <a:t>1.8</a:t>
          </a:r>
          <a:r>
            <a:rPr kumimoji="1" lang="ja-JP" altLang="en-US" sz="1200">
              <a:latin typeface="ＭＳ Ｐゴシック"/>
            </a:rPr>
            <a:t>ポイント上昇し類似団体内平均を</a:t>
          </a:r>
          <a:r>
            <a:rPr kumimoji="1" lang="en-US" altLang="ja-JP" sz="1200">
              <a:latin typeface="ＭＳ Ｐゴシック"/>
            </a:rPr>
            <a:t>15.4</a:t>
          </a:r>
          <a:r>
            <a:rPr kumimoji="1" lang="ja-JP" altLang="en-US" sz="1200">
              <a:latin typeface="ＭＳ Ｐゴシック"/>
            </a:rPr>
            <a:t>ポイント上回っている。今後は公共施設等総合管理計画に基づき，「公営住宅」では，昭和</a:t>
          </a:r>
          <a:r>
            <a:rPr kumimoji="1" lang="en-US" altLang="ja-JP" sz="1200">
              <a:latin typeface="ＭＳ Ｐゴシック"/>
            </a:rPr>
            <a:t>61</a:t>
          </a:r>
          <a:r>
            <a:rPr kumimoji="1" lang="ja-JP" altLang="en-US" sz="1200">
              <a:latin typeface="ＭＳ Ｐゴシック"/>
            </a:rPr>
            <a:t>年以降に建設した住宅は修繕により長寿命化を図り，老朽化が進む昭和</a:t>
          </a:r>
          <a:r>
            <a:rPr kumimoji="1" lang="en-US" altLang="ja-JP" sz="1200">
              <a:latin typeface="ＭＳ Ｐゴシック"/>
            </a:rPr>
            <a:t>60</a:t>
          </a:r>
          <a:r>
            <a:rPr kumimoji="1" lang="ja-JP" altLang="en-US" sz="1200">
              <a:latin typeface="ＭＳ Ｐゴシック"/>
            </a:rPr>
            <a:t>年以前の住宅は速やかな除却を進めていく。「公民館」では，指定避難所としている施設は地域防災計画と調整を図りながら計画的に耐震改修を実施し，利用者数が少ない施設は除却を検討していく。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141605</xdr:rowOff>
    </xdr:from>
    <xdr:to>
      <xdr:col>6</xdr:col>
      <xdr:colOff>561975</xdr:colOff>
      <xdr:row>39</xdr:row>
      <xdr:rowOff>71755</xdr:rowOff>
    </xdr:to>
    <xdr:sp macro="" textlink="">
      <xdr:nvSpPr>
        <xdr:cNvPr id="70" name="円/楕円 69"/>
        <xdr:cNvSpPr/>
      </xdr:nvSpPr>
      <xdr:spPr>
        <a:xfrm>
          <a:off x="4584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164482</xdr:rowOff>
    </xdr:from>
    <xdr:ext cx="405111" cy="259045"/>
    <xdr:sp macro="" textlink="">
      <xdr:nvSpPr>
        <xdr:cNvPr id="71" name="【図書館】&#10;有形固定資産減価償却率該当値テキスト"/>
        <xdr:cNvSpPr txBox="1"/>
      </xdr:nvSpPr>
      <xdr:spPr>
        <a:xfrm>
          <a:off x="4724400" y="650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8255</xdr:rowOff>
    </xdr:from>
    <xdr:to>
      <xdr:col>5</xdr:col>
      <xdr:colOff>409575</xdr:colOff>
      <xdr:row>39</xdr:row>
      <xdr:rowOff>109855</xdr:rowOff>
    </xdr:to>
    <xdr:sp macro="" textlink="">
      <xdr:nvSpPr>
        <xdr:cNvPr id="72" name="円/楕円 71"/>
        <xdr:cNvSpPr/>
      </xdr:nvSpPr>
      <xdr:spPr>
        <a:xfrm>
          <a:off x="3746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20955</xdr:rowOff>
    </xdr:from>
    <xdr:to>
      <xdr:col>6</xdr:col>
      <xdr:colOff>511175</xdr:colOff>
      <xdr:row>39</xdr:row>
      <xdr:rowOff>59055</xdr:rowOff>
    </xdr:to>
    <xdr:cxnSp macro="">
      <xdr:nvCxnSpPr>
        <xdr:cNvPr id="73" name="直線コネクタ 72"/>
        <xdr:cNvCxnSpPr/>
      </xdr:nvCxnSpPr>
      <xdr:spPr>
        <a:xfrm flipV="1">
          <a:off x="3797300" y="6707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126382</xdr:rowOff>
    </xdr:from>
    <xdr:ext cx="405111" cy="259045"/>
    <xdr:sp macro="" textlink="">
      <xdr:nvSpPr>
        <xdr:cNvPr id="75" name="n_1mainValue【図書館】&#10;有形固定資産減価償却率"/>
        <xdr:cNvSpPr txBox="1"/>
      </xdr:nvSpPr>
      <xdr:spPr>
        <a:xfrm>
          <a:off x="3582043"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2"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116840</xdr:rowOff>
    </xdr:from>
    <xdr:to>
      <xdr:col>15</xdr:col>
      <xdr:colOff>231775</xdr:colOff>
      <xdr:row>37</xdr:row>
      <xdr:rowOff>46990</xdr:rowOff>
    </xdr:to>
    <xdr:sp macro="" textlink="">
      <xdr:nvSpPr>
        <xdr:cNvPr id="110" name="円/楕円 109"/>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139717</xdr:rowOff>
    </xdr:from>
    <xdr:ext cx="469744" cy="259045"/>
    <xdr:sp macro="" textlink="">
      <xdr:nvSpPr>
        <xdr:cNvPr id="111" name="【図書館】&#10;一人当たり面積該当値テキスト"/>
        <xdr:cNvSpPr txBox="1"/>
      </xdr:nvSpPr>
      <xdr:spPr>
        <a:xfrm>
          <a:off x="105664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116840</xdr:rowOff>
    </xdr:from>
    <xdr:to>
      <xdr:col>14</xdr:col>
      <xdr:colOff>79375</xdr:colOff>
      <xdr:row>37</xdr:row>
      <xdr:rowOff>46990</xdr:rowOff>
    </xdr:to>
    <xdr:sp macro="" textlink="">
      <xdr:nvSpPr>
        <xdr:cNvPr id="112" name="円/楕円 111"/>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167640</xdr:rowOff>
    </xdr:from>
    <xdr:to>
      <xdr:col>15</xdr:col>
      <xdr:colOff>180975</xdr:colOff>
      <xdr:row>36</xdr:row>
      <xdr:rowOff>167640</xdr:rowOff>
    </xdr:to>
    <xdr:cxnSp macro="">
      <xdr:nvCxnSpPr>
        <xdr:cNvPr id="113" name="直線コネクタ 112"/>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38117</xdr:rowOff>
    </xdr:from>
    <xdr:ext cx="469744" cy="259045"/>
    <xdr:sp macro="" textlink="">
      <xdr:nvSpPr>
        <xdr:cNvPr id="115" name="n_1mainValue【図書館】&#10;一人当たり面積"/>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77216</xdr:rowOff>
    </xdr:from>
    <xdr:to>
      <xdr:col>6</xdr:col>
      <xdr:colOff>561975</xdr:colOff>
      <xdr:row>56</xdr:row>
      <xdr:rowOff>7366</xdr:rowOff>
    </xdr:to>
    <xdr:sp macro="" textlink="">
      <xdr:nvSpPr>
        <xdr:cNvPr id="151" name="円/楕円 150"/>
        <xdr:cNvSpPr/>
      </xdr:nvSpPr>
      <xdr:spPr>
        <a:xfrm>
          <a:off x="4584700" y="95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163593</xdr:rowOff>
    </xdr:from>
    <xdr:ext cx="405111" cy="259045"/>
    <xdr:sp macro="" textlink="">
      <xdr:nvSpPr>
        <xdr:cNvPr id="152" name="【体育館・プール】&#10;有形固定資産減価償却率該当値テキスト"/>
        <xdr:cNvSpPr txBox="1"/>
      </xdr:nvSpPr>
      <xdr:spPr>
        <a:xfrm>
          <a:off x="4724400" y="942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118364</xdr:rowOff>
    </xdr:from>
    <xdr:to>
      <xdr:col>5</xdr:col>
      <xdr:colOff>409575</xdr:colOff>
      <xdr:row>56</xdr:row>
      <xdr:rowOff>48514</xdr:rowOff>
    </xdr:to>
    <xdr:sp macro="" textlink="">
      <xdr:nvSpPr>
        <xdr:cNvPr id="153" name="円/楕円 152"/>
        <xdr:cNvSpPr/>
      </xdr:nvSpPr>
      <xdr:spPr>
        <a:xfrm>
          <a:off x="37465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128016</xdr:rowOff>
    </xdr:from>
    <xdr:to>
      <xdr:col>6</xdr:col>
      <xdr:colOff>511175</xdr:colOff>
      <xdr:row>55</xdr:row>
      <xdr:rowOff>169164</xdr:rowOff>
    </xdr:to>
    <xdr:cxnSp macro="">
      <xdr:nvCxnSpPr>
        <xdr:cNvPr id="154" name="直線コネクタ 153"/>
        <xdr:cNvCxnSpPr/>
      </xdr:nvCxnSpPr>
      <xdr:spPr>
        <a:xfrm flipV="1">
          <a:off x="3797300" y="955776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155"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65041</xdr:rowOff>
    </xdr:from>
    <xdr:ext cx="405111" cy="259045"/>
    <xdr:sp macro="" textlink="">
      <xdr:nvSpPr>
        <xdr:cNvPr id="156" name="n_1mainValue【体育館・プール】&#10;有形固定資産減価償却率"/>
        <xdr:cNvSpPr txBox="1"/>
      </xdr:nvSpPr>
      <xdr:spPr>
        <a:xfrm>
          <a:off x="3582043" y="932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17780</xdr:rowOff>
    </xdr:from>
    <xdr:to>
      <xdr:col>15</xdr:col>
      <xdr:colOff>231775</xdr:colOff>
      <xdr:row>62</xdr:row>
      <xdr:rowOff>119380</xdr:rowOff>
    </xdr:to>
    <xdr:sp macro="" textlink="">
      <xdr:nvSpPr>
        <xdr:cNvPr id="191" name="円/楕円 190"/>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104157</xdr:rowOff>
    </xdr:from>
    <xdr:ext cx="469744" cy="259045"/>
    <xdr:sp macro="" textlink="">
      <xdr:nvSpPr>
        <xdr:cNvPr id="192" name="【体育館・プール】&#10;一人当たり面積該当値テキスト"/>
        <xdr:cNvSpPr txBox="1"/>
      </xdr:nvSpPr>
      <xdr:spPr>
        <a:xfrm>
          <a:off x="1056640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22352</xdr:rowOff>
    </xdr:from>
    <xdr:to>
      <xdr:col>14</xdr:col>
      <xdr:colOff>79375</xdr:colOff>
      <xdr:row>62</xdr:row>
      <xdr:rowOff>123952</xdr:rowOff>
    </xdr:to>
    <xdr:sp macro="" textlink="">
      <xdr:nvSpPr>
        <xdr:cNvPr id="193" name="円/楕円 192"/>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68580</xdr:rowOff>
    </xdr:from>
    <xdr:to>
      <xdr:col>15</xdr:col>
      <xdr:colOff>180975</xdr:colOff>
      <xdr:row>62</xdr:row>
      <xdr:rowOff>73152</xdr:rowOff>
    </xdr:to>
    <xdr:cxnSp macro="">
      <xdr:nvCxnSpPr>
        <xdr:cNvPr id="194" name="直線コネクタ 193"/>
        <xdr:cNvCxnSpPr/>
      </xdr:nvCxnSpPr>
      <xdr:spPr>
        <a:xfrm flipV="1">
          <a:off x="9639300" y="1069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51325</xdr:rowOff>
    </xdr:from>
    <xdr:ext cx="469744" cy="259045"/>
    <xdr:sp macro="" textlink="">
      <xdr:nvSpPr>
        <xdr:cNvPr id="195"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115079</xdr:rowOff>
    </xdr:from>
    <xdr:ext cx="469744" cy="259045"/>
    <xdr:sp macro="" textlink="">
      <xdr:nvSpPr>
        <xdr:cNvPr id="196" name="n_1mainValue【体育館・プール】&#10;一人当たり面積"/>
        <xdr:cNvSpPr txBox="1"/>
      </xdr:nvSpPr>
      <xdr:spPr>
        <a:xfrm>
          <a:off x="9391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3" name="テキスト ボックス 2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4" name="直線コネクタ 2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5" name="テキスト ボックス 2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6" name="直線コネクタ 2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7" name="テキスト ボックス 2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8" name="直線コネクタ 2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9" name="テキスト ボックス 2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0" name="直線コネクタ 2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1" name="テキスト ボックス 2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35" name="直線コネクタ 234"/>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36"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37" name="直線コネクタ 236"/>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38"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39" name="直線コネクタ 238"/>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240"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41" name="フローチャート : 判断 240"/>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42" name="フローチャート : 判断 241"/>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48" name="円/楕円 247"/>
        <xdr:cNvSpPr/>
      </xdr:nvSpPr>
      <xdr:spPr>
        <a:xfrm>
          <a:off x="4584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26688</xdr:rowOff>
    </xdr:from>
    <xdr:ext cx="405111" cy="259045"/>
    <xdr:sp macro="" textlink="">
      <xdr:nvSpPr>
        <xdr:cNvPr id="249" name="【市民会館】&#10;有形固定資産減価償却率該当値テキスト"/>
        <xdr:cNvSpPr txBox="1"/>
      </xdr:nvSpPr>
      <xdr:spPr>
        <a:xfrm>
          <a:off x="47244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93980</xdr:rowOff>
    </xdr:from>
    <xdr:to>
      <xdr:col>5</xdr:col>
      <xdr:colOff>409575</xdr:colOff>
      <xdr:row>106</xdr:row>
      <xdr:rowOff>24130</xdr:rowOff>
    </xdr:to>
    <xdr:sp macro="" textlink="">
      <xdr:nvSpPr>
        <xdr:cNvPr id="250" name="円/楕円 249"/>
        <xdr:cNvSpPr/>
      </xdr:nvSpPr>
      <xdr:spPr>
        <a:xfrm>
          <a:off x="3746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99061</xdr:rowOff>
    </xdr:from>
    <xdr:to>
      <xdr:col>6</xdr:col>
      <xdr:colOff>511175</xdr:colOff>
      <xdr:row>105</xdr:row>
      <xdr:rowOff>144780</xdr:rowOff>
    </xdr:to>
    <xdr:cxnSp macro="">
      <xdr:nvCxnSpPr>
        <xdr:cNvPr id="251" name="直線コネクタ 250"/>
        <xdr:cNvCxnSpPr/>
      </xdr:nvCxnSpPr>
      <xdr:spPr>
        <a:xfrm flipV="1">
          <a:off x="3797300" y="181013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52088</xdr:rowOff>
    </xdr:from>
    <xdr:ext cx="405111" cy="259045"/>
    <xdr:sp macro="" textlink="">
      <xdr:nvSpPr>
        <xdr:cNvPr id="252"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15257</xdr:rowOff>
    </xdr:from>
    <xdr:ext cx="405111" cy="259045"/>
    <xdr:sp macro="" textlink="">
      <xdr:nvSpPr>
        <xdr:cNvPr id="253" name="n_1mainValue【市民会館】&#10;有形固定資産減価償却率"/>
        <xdr:cNvSpPr txBox="1"/>
      </xdr:nvSpPr>
      <xdr:spPr>
        <a:xfrm>
          <a:off x="3582043"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4" name="テキスト ボックス 26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5" name="直線コネクタ 26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6" name="テキスト ボックス 26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7" name="直線コネクタ 26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8" name="テキスト ボックス 26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9" name="直線コネクタ 26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0" name="テキスト ボックス 26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1" name="直線コネクタ 27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2" name="テキスト ボックス 27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3" name="直線コネクタ 27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4" name="テキスト ボックス 27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5" name="直線コネクタ 2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6" name="テキスト ボックス 2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278" name="直線コネクタ 277"/>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79"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80" name="直線コネクタ 279"/>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81"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82" name="直線コネクタ 281"/>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283"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284" name="フローチャート : 判断 283"/>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285" name="フローチャート : 判断 284"/>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101600</xdr:rowOff>
    </xdr:from>
    <xdr:to>
      <xdr:col>15</xdr:col>
      <xdr:colOff>231775</xdr:colOff>
      <xdr:row>101</xdr:row>
      <xdr:rowOff>31750</xdr:rowOff>
    </xdr:to>
    <xdr:sp macro="" textlink="">
      <xdr:nvSpPr>
        <xdr:cNvPr id="291" name="円/楕円 290"/>
        <xdr:cNvSpPr/>
      </xdr:nvSpPr>
      <xdr:spPr>
        <a:xfrm>
          <a:off x="10426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54627</xdr:rowOff>
    </xdr:from>
    <xdr:ext cx="469744" cy="259045"/>
    <xdr:sp macro="" textlink="">
      <xdr:nvSpPr>
        <xdr:cNvPr id="292" name="【市民会館】&#10;一人当たり面積該当値テキスト"/>
        <xdr:cNvSpPr txBox="1"/>
      </xdr:nvSpPr>
      <xdr:spPr>
        <a:xfrm>
          <a:off x="10566400" y="1719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0.230</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116839</xdr:rowOff>
    </xdr:from>
    <xdr:to>
      <xdr:col>14</xdr:col>
      <xdr:colOff>79375</xdr:colOff>
      <xdr:row>101</xdr:row>
      <xdr:rowOff>46989</xdr:rowOff>
    </xdr:to>
    <xdr:sp macro="" textlink="">
      <xdr:nvSpPr>
        <xdr:cNvPr id="293" name="円/楕円 292"/>
        <xdr:cNvSpPr/>
      </xdr:nvSpPr>
      <xdr:spPr>
        <a:xfrm>
          <a:off x="9588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152400</xdr:rowOff>
    </xdr:from>
    <xdr:to>
      <xdr:col>15</xdr:col>
      <xdr:colOff>180975</xdr:colOff>
      <xdr:row>100</xdr:row>
      <xdr:rowOff>167639</xdr:rowOff>
    </xdr:to>
    <xdr:cxnSp macro="">
      <xdr:nvCxnSpPr>
        <xdr:cNvPr id="294" name="直線コネクタ 293"/>
        <xdr:cNvCxnSpPr/>
      </xdr:nvCxnSpPr>
      <xdr:spPr>
        <a:xfrm flipV="1">
          <a:off x="9639300" y="17297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95266</xdr:rowOff>
    </xdr:from>
    <xdr:ext cx="469744" cy="259045"/>
    <xdr:sp macro="" textlink="">
      <xdr:nvSpPr>
        <xdr:cNvPr id="295"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99</xdr:row>
      <xdr:rowOff>63516</xdr:rowOff>
    </xdr:from>
    <xdr:ext cx="469744" cy="259045"/>
    <xdr:sp macro="" textlink="">
      <xdr:nvSpPr>
        <xdr:cNvPr id="296" name="n_1mainValue【市民会館】&#10;一人当たり面積"/>
        <xdr:cNvSpPr txBox="1"/>
      </xdr:nvSpPr>
      <xdr:spPr>
        <a:xfrm>
          <a:off x="9391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08" name="直線コネクタ 3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9" name="テキスト ボックス 3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0" name="直線コネクタ 3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1" name="テキスト ボックス 3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2" name="直線コネクタ 3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3" name="テキスト ボックス 3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4" name="直線コネクタ 3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15" name="テキスト ボックス 31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7" name="テキスト ボックス 31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19" name="直線コネクタ 318"/>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20"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21" name="直線コネクタ 320"/>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22"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23" name="直線コネクタ 322"/>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24"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25" name="フローチャート : 判断 324"/>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26" name="フローチャート : 判断 325"/>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125984</xdr:rowOff>
    </xdr:from>
    <xdr:to>
      <xdr:col>23</xdr:col>
      <xdr:colOff>568325</xdr:colOff>
      <xdr:row>36</xdr:row>
      <xdr:rowOff>56134</xdr:rowOff>
    </xdr:to>
    <xdr:sp macro="" textlink="">
      <xdr:nvSpPr>
        <xdr:cNvPr id="332" name="円/楕円 331"/>
        <xdr:cNvSpPr/>
      </xdr:nvSpPr>
      <xdr:spPr>
        <a:xfrm>
          <a:off x="162687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148861</xdr:rowOff>
    </xdr:from>
    <xdr:ext cx="405111" cy="259045"/>
    <xdr:sp macro="" textlink="">
      <xdr:nvSpPr>
        <xdr:cNvPr id="333" name="【一般廃棄物処理施設】&#10;有形固定資産減価償却率該当値テキスト"/>
        <xdr:cNvSpPr txBox="1"/>
      </xdr:nvSpPr>
      <xdr:spPr>
        <a:xfrm>
          <a:off x="16408400" y="597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254</xdr:rowOff>
    </xdr:from>
    <xdr:to>
      <xdr:col>22</xdr:col>
      <xdr:colOff>415925</xdr:colOff>
      <xdr:row>36</xdr:row>
      <xdr:rowOff>101854</xdr:rowOff>
    </xdr:to>
    <xdr:sp macro="" textlink="">
      <xdr:nvSpPr>
        <xdr:cNvPr id="334" name="円/楕円 333"/>
        <xdr:cNvSpPr/>
      </xdr:nvSpPr>
      <xdr:spPr>
        <a:xfrm>
          <a:off x="15430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5334</xdr:rowOff>
    </xdr:from>
    <xdr:to>
      <xdr:col>23</xdr:col>
      <xdr:colOff>517525</xdr:colOff>
      <xdr:row>36</xdr:row>
      <xdr:rowOff>51054</xdr:rowOff>
    </xdr:to>
    <xdr:cxnSp macro="">
      <xdr:nvCxnSpPr>
        <xdr:cNvPr id="335" name="直線コネクタ 334"/>
        <xdr:cNvCxnSpPr/>
      </xdr:nvCxnSpPr>
      <xdr:spPr>
        <a:xfrm flipV="1">
          <a:off x="15481300" y="61775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336"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118381</xdr:rowOff>
    </xdr:from>
    <xdr:ext cx="405111" cy="259045"/>
    <xdr:sp macro="" textlink="">
      <xdr:nvSpPr>
        <xdr:cNvPr id="337" name="n_1mainValue【一般廃棄物処理施設】&#10;有形固定資産減価償却率"/>
        <xdr:cNvSpPr txBox="1"/>
      </xdr:nvSpPr>
      <xdr:spPr>
        <a:xfrm>
          <a:off x="15266043"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9" name="テキスト ボックス 34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1" name="テキスト ボックス 3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53" name="テキスト ボックス 35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5" name="テキスト ボックス 35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7" name="テキスト ボックス 3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61" name="直線コネクタ 360"/>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62"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363" name="直線コネクタ 362"/>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364"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365" name="直線コネクタ 364"/>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366"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367" name="フローチャート : 判断 366"/>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368" name="フローチャート : 判断 367"/>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34955</xdr:rowOff>
    </xdr:from>
    <xdr:to>
      <xdr:col>32</xdr:col>
      <xdr:colOff>238125</xdr:colOff>
      <xdr:row>41</xdr:row>
      <xdr:rowOff>136555</xdr:rowOff>
    </xdr:to>
    <xdr:sp macro="" textlink="">
      <xdr:nvSpPr>
        <xdr:cNvPr id="374" name="円/楕円 373"/>
        <xdr:cNvSpPr/>
      </xdr:nvSpPr>
      <xdr:spPr>
        <a:xfrm>
          <a:off x="22110700" y="70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121332</xdr:rowOff>
    </xdr:from>
    <xdr:ext cx="534377" cy="259045"/>
    <xdr:sp macro="" textlink="">
      <xdr:nvSpPr>
        <xdr:cNvPr id="375" name="【一般廃棄物処理施設】&#10;一人当たり有形固定資産（償却資産）額該当値テキスト"/>
        <xdr:cNvSpPr txBox="1"/>
      </xdr:nvSpPr>
      <xdr:spPr>
        <a:xfrm>
          <a:off x="22250400" y="697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36974</xdr:rowOff>
    </xdr:from>
    <xdr:to>
      <xdr:col>31</xdr:col>
      <xdr:colOff>85725</xdr:colOff>
      <xdr:row>41</xdr:row>
      <xdr:rowOff>138574</xdr:rowOff>
    </xdr:to>
    <xdr:sp macro="" textlink="">
      <xdr:nvSpPr>
        <xdr:cNvPr id="376" name="円/楕円 375"/>
        <xdr:cNvSpPr/>
      </xdr:nvSpPr>
      <xdr:spPr>
        <a:xfrm>
          <a:off x="21272500" y="70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85755</xdr:rowOff>
    </xdr:from>
    <xdr:to>
      <xdr:col>32</xdr:col>
      <xdr:colOff>187325</xdr:colOff>
      <xdr:row>41</xdr:row>
      <xdr:rowOff>87774</xdr:rowOff>
    </xdr:to>
    <xdr:cxnSp macro="">
      <xdr:nvCxnSpPr>
        <xdr:cNvPr id="377" name="直線コネクタ 376"/>
        <xdr:cNvCxnSpPr/>
      </xdr:nvCxnSpPr>
      <xdr:spPr>
        <a:xfrm flipV="1">
          <a:off x="21323300" y="711520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144281</xdr:rowOff>
    </xdr:from>
    <xdr:ext cx="534377" cy="259045"/>
    <xdr:sp macro="" textlink="">
      <xdr:nvSpPr>
        <xdr:cNvPr id="378"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129701</xdr:rowOff>
    </xdr:from>
    <xdr:ext cx="534377" cy="259045"/>
    <xdr:sp macro="" textlink="">
      <xdr:nvSpPr>
        <xdr:cNvPr id="379" name="n_1mainValue【一般廃棄物処理施設】&#10;一人当たり有形固定資産（償却資産）額"/>
        <xdr:cNvSpPr txBox="1"/>
      </xdr:nvSpPr>
      <xdr:spPr>
        <a:xfrm>
          <a:off x="21043411" y="71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1" name="直線コネクタ 3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2" name="テキスト ボックス 3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3" name="直線コネクタ 3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4" name="テキスト ボックス 3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5" name="直線コネクタ 3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6" name="テキスト ボックス 3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7" name="直線コネクタ 3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8" name="テキスト ボックス 3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02" name="直線コネクタ 401"/>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03"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04" name="直線コネクタ 403"/>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05"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06" name="直線コネクタ 40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07"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08" name="フローチャート : 判断 40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09" name="フローチャート : 判断 408"/>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150368</xdr:rowOff>
    </xdr:from>
    <xdr:to>
      <xdr:col>23</xdr:col>
      <xdr:colOff>568325</xdr:colOff>
      <xdr:row>60</xdr:row>
      <xdr:rowOff>80518</xdr:rowOff>
    </xdr:to>
    <xdr:sp macro="" textlink="">
      <xdr:nvSpPr>
        <xdr:cNvPr id="415" name="円/楕円 414"/>
        <xdr:cNvSpPr/>
      </xdr:nvSpPr>
      <xdr:spPr>
        <a:xfrm>
          <a:off x="16268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128795</xdr:rowOff>
    </xdr:from>
    <xdr:ext cx="405111" cy="259045"/>
    <xdr:sp macro="" textlink="">
      <xdr:nvSpPr>
        <xdr:cNvPr id="416" name="【保健センター・保健所】&#10;有形固定資産減価償却率該当値テキスト"/>
        <xdr:cNvSpPr txBox="1"/>
      </xdr:nvSpPr>
      <xdr:spPr>
        <a:xfrm>
          <a:off x="16408400"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26924</xdr:rowOff>
    </xdr:from>
    <xdr:to>
      <xdr:col>22</xdr:col>
      <xdr:colOff>415925</xdr:colOff>
      <xdr:row>60</xdr:row>
      <xdr:rowOff>128524</xdr:rowOff>
    </xdr:to>
    <xdr:sp macro="" textlink="">
      <xdr:nvSpPr>
        <xdr:cNvPr id="417" name="円/楕円 416"/>
        <xdr:cNvSpPr/>
      </xdr:nvSpPr>
      <xdr:spPr>
        <a:xfrm>
          <a:off x="15430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29718</xdr:rowOff>
    </xdr:from>
    <xdr:to>
      <xdr:col>23</xdr:col>
      <xdr:colOff>517525</xdr:colOff>
      <xdr:row>60</xdr:row>
      <xdr:rowOff>77724</xdr:rowOff>
    </xdr:to>
    <xdr:cxnSp macro="">
      <xdr:nvCxnSpPr>
        <xdr:cNvPr id="418" name="直線コネクタ 417"/>
        <xdr:cNvCxnSpPr/>
      </xdr:nvCxnSpPr>
      <xdr:spPr>
        <a:xfrm flipV="1">
          <a:off x="15481300" y="103167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19"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145051</xdr:rowOff>
    </xdr:from>
    <xdr:ext cx="405111" cy="259045"/>
    <xdr:sp macro="" textlink="">
      <xdr:nvSpPr>
        <xdr:cNvPr id="420" name="n_1mainValue【保健センター・保健所】&#10;有形固定資産減価償却率"/>
        <xdr:cNvSpPr txBox="1"/>
      </xdr:nvSpPr>
      <xdr:spPr>
        <a:xfrm>
          <a:off x="15266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42" name="直線コネクタ 441"/>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43"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44" name="直線コネクタ 44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45"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46" name="直線コネクタ 445"/>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47"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48" name="フローチャート : 判断 447"/>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49" name="フローチャート : 判断 44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125222</xdr:rowOff>
    </xdr:from>
    <xdr:to>
      <xdr:col>32</xdr:col>
      <xdr:colOff>238125</xdr:colOff>
      <xdr:row>58</xdr:row>
      <xdr:rowOff>55372</xdr:rowOff>
    </xdr:to>
    <xdr:sp macro="" textlink="">
      <xdr:nvSpPr>
        <xdr:cNvPr id="455" name="円/楕円 454"/>
        <xdr:cNvSpPr/>
      </xdr:nvSpPr>
      <xdr:spPr>
        <a:xfrm>
          <a:off x="22110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148099</xdr:rowOff>
    </xdr:from>
    <xdr:ext cx="469744" cy="259045"/>
    <xdr:sp macro="" textlink="">
      <xdr:nvSpPr>
        <xdr:cNvPr id="456" name="【保健センター・保健所】&#10;一人当たり面積該当値テキスト"/>
        <xdr:cNvSpPr txBox="1"/>
      </xdr:nvSpPr>
      <xdr:spPr>
        <a:xfrm>
          <a:off x="22250400" y="974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134366</xdr:rowOff>
    </xdr:from>
    <xdr:to>
      <xdr:col>31</xdr:col>
      <xdr:colOff>85725</xdr:colOff>
      <xdr:row>58</xdr:row>
      <xdr:rowOff>64516</xdr:rowOff>
    </xdr:to>
    <xdr:sp macro="" textlink="">
      <xdr:nvSpPr>
        <xdr:cNvPr id="457" name="円/楕円 456"/>
        <xdr:cNvSpPr/>
      </xdr:nvSpPr>
      <xdr:spPr>
        <a:xfrm>
          <a:off x="2127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4572</xdr:rowOff>
    </xdr:from>
    <xdr:to>
      <xdr:col>32</xdr:col>
      <xdr:colOff>187325</xdr:colOff>
      <xdr:row>58</xdr:row>
      <xdr:rowOff>13716</xdr:rowOff>
    </xdr:to>
    <xdr:cxnSp macro="">
      <xdr:nvCxnSpPr>
        <xdr:cNvPr id="458" name="直線コネクタ 457"/>
        <xdr:cNvCxnSpPr/>
      </xdr:nvCxnSpPr>
      <xdr:spPr>
        <a:xfrm flipV="1">
          <a:off x="21323300" y="99486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459"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81043</xdr:rowOff>
    </xdr:from>
    <xdr:ext cx="469744" cy="259045"/>
    <xdr:sp macro="" textlink="">
      <xdr:nvSpPr>
        <xdr:cNvPr id="460" name="n_1mainValue【保健センター・保健所】&#10;一人当たり面積"/>
        <xdr:cNvSpPr txBox="1"/>
      </xdr:nvSpPr>
      <xdr:spPr>
        <a:xfrm>
          <a:off x="210757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1" name="正方形/長方形 4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2" name="正方形/長方形 4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3" name="正方形/長方形 4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4" name="正方形/長方形 4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5" name="正方形/長方形 4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6" name="正方形/長方形 4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7" name="正方形/長方形 4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8" name="正方形/長方形 4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9" name="テキスト ボックス 4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0" name="直線コネクタ 4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1" name="テキスト ボックス 47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2" name="直線コネクタ 4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3" name="テキスト ボックス 4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4" name="直線コネクタ 4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5" name="テキスト ボックス 4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6" name="直線コネクタ 4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7" name="テキスト ボックス 4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8" name="直線コネクタ 4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9" name="テキスト ボックス 4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0" name="直線コネクタ 4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81" name="テキスト ボックス 48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83" name="テキスト ボックス 48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85" name="直線コネクタ 48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8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87" name="直線コネクタ 48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8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89" name="直線コネクタ 48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9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91" name="フローチャート : 判断 49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92" name="フローチャート : 判断 49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3" name="テキスト ボックス 4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4" name="テキスト ボックス 4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5" name="テキスト ボックス 4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6" name="テキスト ボックス 4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7" name="テキスト ボックス 4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67311</xdr:rowOff>
    </xdr:from>
    <xdr:to>
      <xdr:col>23</xdr:col>
      <xdr:colOff>568325</xdr:colOff>
      <xdr:row>79</xdr:row>
      <xdr:rowOff>168911</xdr:rowOff>
    </xdr:to>
    <xdr:sp macro="" textlink="">
      <xdr:nvSpPr>
        <xdr:cNvPr id="498" name="円/楕円 497"/>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153688</xdr:rowOff>
    </xdr:from>
    <xdr:ext cx="405111" cy="259045"/>
    <xdr:sp macro="" textlink="">
      <xdr:nvSpPr>
        <xdr:cNvPr id="499" name="【消防施設】&#10;有形固定資産減価償却率該当値テキスト"/>
        <xdr:cNvSpPr txBox="1"/>
      </xdr:nvSpPr>
      <xdr:spPr>
        <a:xfrm>
          <a:off x="16408400" y="1352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128270</xdr:rowOff>
    </xdr:from>
    <xdr:to>
      <xdr:col>22</xdr:col>
      <xdr:colOff>415925</xdr:colOff>
      <xdr:row>80</xdr:row>
      <xdr:rowOff>58420</xdr:rowOff>
    </xdr:to>
    <xdr:sp macro="" textlink="">
      <xdr:nvSpPr>
        <xdr:cNvPr id="500" name="円/楕円 499"/>
        <xdr:cNvSpPr/>
      </xdr:nvSpPr>
      <xdr:spPr>
        <a:xfrm>
          <a:off x="15430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118111</xdr:rowOff>
    </xdr:from>
    <xdr:to>
      <xdr:col>23</xdr:col>
      <xdr:colOff>517525</xdr:colOff>
      <xdr:row>80</xdr:row>
      <xdr:rowOff>7620</xdr:rowOff>
    </xdr:to>
    <xdr:cxnSp macro="">
      <xdr:nvCxnSpPr>
        <xdr:cNvPr id="501" name="直線コネクタ 500"/>
        <xdr:cNvCxnSpPr/>
      </xdr:nvCxnSpPr>
      <xdr:spPr>
        <a:xfrm flipV="1">
          <a:off x="15481300" y="136626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11447</xdr:rowOff>
    </xdr:from>
    <xdr:ext cx="405111" cy="259045"/>
    <xdr:sp macro="" textlink="">
      <xdr:nvSpPr>
        <xdr:cNvPr id="502"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74947</xdr:rowOff>
    </xdr:from>
    <xdr:ext cx="405111" cy="259045"/>
    <xdr:sp macro="" textlink="">
      <xdr:nvSpPr>
        <xdr:cNvPr id="503" name="n_1mainValue【消防施設】&#10;有形固定資産減価償却率"/>
        <xdr:cNvSpPr txBox="1"/>
      </xdr:nvSpPr>
      <xdr:spPr>
        <a:xfrm>
          <a:off x="15266043"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29" name="直線コネクタ 528"/>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3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31" name="直線コネクタ 53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3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33" name="直線コネクタ 53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34"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35" name="フローチャート : 判断 534"/>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36" name="フローチャート : 判断 535"/>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7" name="テキスト ボックス 5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8" name="テキスト ボックス 5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9" name="テキスト ボックス 5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0" name="テキスト ボックス 5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1" name="テキスト ボックス 5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120650</xdr:rowOff>
    </xdr:from>
    <xdr:to>
      <xdr:col>32</xdr:col>
      <xdr:colOff>238125</xdr:colOff>
      <xdr:row>80</xdr:row>
      <xdr:rowOff>50800</xdr:rowOff>
    </xdr:to>
    <xdr:sp macro="" textlink="">
      <xdr:nvSpPr>
        <xdr:cNvPr id="542" name="円/楕円 541"/>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143527</xdr:rowOff>
    </xdr:from>
    <xdr:ext cx="469744" cy="259045"/>
    <xdr:sp macro="" textlink="">
      <xdr:nvSpPr>
        <xdr:cNvPr id="543" name="【消防施設】&#10;一人当たり面積該当値テキスト"/>
        <xdr:cNvSpPr txBox="1"/>
      </xdr:nvSpPr>
      <xdr:spPr>
        <a:xfrm>
          <a:off x="222504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109764</xdr:rowOff>
    </xdr:from>
    <xdr:to>
      <xdr:col>31</xdr:col>
      <xdr:colOff>85725</xdr:colOff>
      <xdr:row>80</xdr:row>
      <xdr:rowOff>39914</xdr:rowOff>
    </xdr:to>
    <xdr:sp macro="" textlink="">
      <xdr:nvSpPr>
        <xdr:cNvPr id="544" name="円/楕円 543"/>
        <xdr:cNvSpPr/>
      </xdr:nvSpPr>
      <xdr:spPr>
        <a:xfrm>
          <a:off x="21272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160564</xdr:rowOff>
    </xdr:from>
    <xdr:to>
      <xdr:col>32</xdr:col>
      <xdr:colOff>187325</xdr:colOff>
      <xdr:row>80</xdr:row>
      <xdr:rowOff>0</xdr:rowOff>
    </xdr:to>
    <xdr:cxnSp macro="">
      <xdr:nvCxnSpPr>
        <xdr:cNvPr id="545" name="直線コネクタ 544"/>
        <xdr:cNvCxnSpPr/>
      </xdr:nvCxnSpPr>
      <xdr:spPr>
        <a:xfrm>
          <a:off x="21323300" y="137051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546"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56441</xdr:rowOff>
    </xdr:from>
    <xdr:ext cx="469744" cy="259045"/>
    <xdr:sp macro="" textlink="">
      <xdr:nvSpPr>
        <xdr:cNvPr id="547" name="n_1mainValue【消防施設】&#10;一人当たり面積"/>
        <xdr:cNvSpPr txBox="1"/>
      </xdr:nvSpPr>
      <xdr:spPr>
        <a:xfrm>
          <a:off x="210757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59" name="テキスト ボックス 55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7" name="テキスト ボックス 5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71" name="直線コネクタ 570"/>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72"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73" name="直線コネクタ 572"/>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74"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75" name="直線コネクタ 574"/>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76"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77" name="フローチャート : 判断 576"/>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78" name="フローチャート : 判断 577"/>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114936</xdr:rowOff>
    </xdr:from>
    <xdr:to>
      <xdr:col>23</xdr:col>
      <xdr:colOff>568325</xdr:colOff>
      <xdr:row>102</xdr:row>
      <xdr:rowOff>45086</xdr:rowOff>
    </xdr:to>
    <xdr:sp macro="" textlink="">
      <xdr:nvSpPr>
        <xdr:cNvPr id="584" name="円/楕円 583"/>
        <xdr:cNvSpPr/>
      </xdr:nvSpPr>
      <xdr:spPr>
        <a:xfrm>
          <a:off x="16268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137813</xdr:rowOff>
    </xdr:from>
    <xdr:ext cx="405111" cy="259045"/>
    <xdr:sp macro="" textlink="">
      <xdr:nvSpPr>
        <xdr:cNvPr id="585" name="【庁舎】&#10;有形固定資産減価償却率該当値テキスト"/>
        <xdr:cNvSpPr txBox="1"/>
      </xdr:nvSpPr>
      <xdr:spPr>
        <a:xfrm>
          <a:off x="164084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17780</xdr:rowOff>
    </xdr:from>
    <xdr:to>
      <xdr:col>22</xdr:col>
      <xdr:colOff>415925</xdr:colOff>
      <xdr:row>101</xdr:row>
      <xdr:rowOff>119380</xdr:rowOff>
    </xdr:to>
    <xdr:sp macro="" textlink="">
      <xdr:nvSpPr>
        <xdr:cNvPr id="586" name="円/楕円 585"/>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68580</xdr:rowOff>
    </xdr:from>
    <xdr:to>
      <xdr:col>23</xdr:col>
      <xdr:colOff>517525</xdr:colOff>
      <xdr:row>101</xdr:row>
      <xdr:rowOff>165736</xdr:rowOff>
    </xdr:to>
    <xdr:cxnSp macro="">
      <xdr:nvCxnSpPr>
        <xdr:cNvPr id="587" name="直線コネクタ 586"/>
        <xdr:cNvCxnSpPr/>
      </xdr:nvCxnSpPr>
      <xdr:spPr>
        <a:xfrm>
          <a:off x="15481300" y="17385030"/>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588"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135907</xdr:rowOff>
    </xdr:from>
    <xdr:ext cx="405111" cy="259045"/>
    <xdr:sp macro="" textlink="">
      <xdr:nvSpPr>
        <xdr:cNvPr id="589" name="n_1mainValue【庁舎】&#10;有形固定資産減価償却率"/>
        <xdr:cNvSpPr txBox="1"/>
      </xdr:nvSpPr>
      <xdr:spPr>
        <a:xfrm>
          <a:off x="15266043"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12" name="直線コネクタ 611"/>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13"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14" name="直線コネクタ 613"/>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15"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16" name="直線コネクタ 615"/>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17"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18" name="フローチャート : 判断 617"/>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19" name="フローチャート : 判断 618"/>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151130</xdr:rowOff>
    </xdr:from>
    <xdr:to>
      <xdr:col>32</xdr:col>
      <xdr:colOff>238125</xdr:colOff>
      <xdr:row>106</xdr:row>
      <xdr:rowOff>81280</xdr:rowOff>
    </xdr:to>
    <xdr:sp macro="" textlink="">
      <xdr:nvSpPr>
        <xdr:cNvPr id="625" name="円/楕円 624"/>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129557</xdr:rowOff>
    </xdr:from>
    <xdr:ext cx="469744" cy="259045"/>
    <xdr:sp macro="" textlink="">
      <xdr:nvSpPr>
        <xdr:cNvPr id="626" name="【庁舎】&#10;一人当たり面積該当値テキスト"/>
        <xdr:cNvSpPr txBox="1"/>
      </xdr:nvSpPr>
      <xdr:spPr>
        <a:xfrm>
          <a:off x="222504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155702</xdr:rowOff>
    </xdr:from>
    <xdr:to>
      <xdr:col>31</xdr:col>
      <xdr:colOff>85725</xdr:colOff>
      <xdr:row>106</xdr:row>
      <xdr:rowOff>85852</xdr:rowOff>
    </xdr:to>
    <xdr:sp macro="" textlink="">
      <xdr:nvSpPr>
        <xdr:cNvPr id="627" name="円/楕円 626"/>
        <xdr:cNvSpPr/>
      </xdr:nvSpPr>
      <xdr:spPr>
        <a:xfrm>
          <a:off x="21272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30480</xdr:rowOff>
    </xdr:from>
    <xdr:to>
      <xdr:col>32</xdr:col>
      <xdr:colOff>187325</xdr:colOff>
      <xdr:row>106</xdr:row>
      <xdr:rowOff>35052</xdr:rowOff>
    </xdr:to>
    <xdr:cxnSp macro="">
      <xdr:nvCxnSpPr>
        <xdr:cNvPr id="628" name="直線コネクタ 627"/>
        <xdr:cNvCxnSpPr/>
      </xdr:nvCxnSpPr>
      <xdr:spPr>
        <a:xfrm flipV="1">
          <a:off x="21323300" y="1820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63516</xdr:rowOff>
    </xdr:from>
    <xdr:ext cx="469744" cy="259045"/>
    <xdr:sp macro="" textlink="">
      <xdr:nvSpPr>
        <xdr:cNvPr id="629"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76979</xdr:rowOff>
    </xdr:from>
    <xdr:ext cx="469744" cy="259045"/>
    <xdr:sp macro="" textlink="">
      <xdr:nvSpPr>
        <xdr:cNvPr id="630" name="n_1mainValue【庁舎】&#10;一人当たり面積"/>
        <xdr:cNvSpPr txBox="1"/>
      </xdr:nvSpPr>
      <xdr:spPr>
        <a:xfrm>
          <a:off x="210757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て有形固定資産減価償却率が高くなっている施設は，「体育館・プール」，「一般廃棄物処理施設」，「消防施設」，「庁舎」であり，それ以外の施設は，類似団体と比較して低くなっているあるいは同程度である。「図書館」では，小川図書館及び玉里図書館の減価償却が進んだことから，前年度と比較して</a:t>
          </a:r>
          <a:r>
            <a:rPr kumimoji="1" lang="en-US" altLang="ja-JP" sz="1100">
              <a:latin typeface="ＭＳ Ｐゴシック"/>
            </a:rPr>
            <a:t>2.0</a:t>
          </a:r>
          <a:r>
            <a:rPr kumimoji="1" lang="ja-JP" altLang="en-US" sz="1100">
              <a:latin typeface="ＭＳ Ｐゴシック"/>
            </a:rPr>
            <a:t>ポイント上昇し類似団体内平均を</a:t>
          </a:r>
          <a:r>
            <a:rPr kumimoji="1" lang="en-US" altLang="ja-JP" sz="1100">
              <a:latin typeface="ＭＳ Ｐゴシック"/>
            </a:rPr>
            <a:t>2.6</a:t>
          </a:r>
          <a:r>
            <a:rPr kumimoji="1" lang="ja-JP" altLang="en-US" sz="1100">
              <a:latin typeface="ＭＳ Ｐゴシック"/>
            </a:rPr>
            <a:t>ポイント上回っている。「体育館・プール」では，小川運動公園体育館及び農村環境改善センターの減価償却が済んだことから，前年度と比較し</a:t>
          </a:r>
          <a:r>
            <a:rPr kumimoji="1" lang="en-US" altLang="ja-JP" sz="1100">
              <a:latin typeface="ＭＳ Ｐゴシック"/>
            </a:rPr>
            <a:t>1.8</a:t>
          </a:r>
          <a:r>
            <a:rPr kumimoji="1" lang="ja-JP" altLang="en-US" sz="1100">
              <a:latin typeface="ＭＳ Ｐゴシック"/>
            </a:rPr>
            <a:t>ポイント上昇し類似団体内平均を</a:t>
          </a:r>
          <a:r>
            <a:rPr kumimoji="1" lang="en-US" altLang="ja-JP" sz="1100">
              <a:latin typeface="ＭＳ Ｐゴシック"/>
            </a:rPr>
            <a:t>28.8</a:t>
          </a:r>
          <a:r>
            <a:rPr kumimoji="1" lang="ja-JP" altLang="en-US" sz="1100">
              <a:latin typeface="ＭＳ Ｐゴシック"/>
            </a:rPr>
            <a:t>ポイント上回っている。「市民会館」では，小川文化センターの減価償却が進んだことにより前年度と比較し</a:t>
          </a:r>
          <a:r>
            <a:rPr kumimoji="1" lang="en-US" altLang="ja-JP" sz="1100">
              <a:latin typeface="ＭＳ Ｐゴシック"/>
            </a:rPr>
            <a:t>2.0</a:t>
          </a:r>
          <a:r>
            <a:rPr kumimoji="1" lang="ja-JP" altLang="en-US" sz="1100">
              <a:latin typeface="ＭＳ Ｐゴシック"/>
            </a:rPr>
            <a:t>ポイント上昇したが，</a:t>
          </a:r>
          <a:r>
            <a:rPr kumimoji="1" lang="en-US" altLang="ja-JP" sz="1100">
              <a:latin typeface="ＭＳ Ｐゴシック"/>
            </a:rPr>
            <a:t>H14</a:t>
          </a:r>
          <a:r>
            <a:rPr kumimoji="1" lang="ja-JP" altLang="en-US" sz="1100">
              <a:latin typeface="ＭＳ Ｐゴシック"/>
            </a:rPr>
            <a:t>年建設の四季文化館の有形固定資産額が影響し類似団体内平均を</a:t>
          </a:r>
          <a:r>
            <a:rPr kumimoji="1" lang="en-US" altLang="ja-JP" sz="1100">
              <a:latin typeface="ＭＳ Ｐゴシック"/>
            </a:rPr>
            <a:t>14.2</a:t>
          </a:r>
          <a:r>
            <a:rPr kumimoji="1" lang="ja-JP" altLang="en-US" sz="1100">
              <a:latin typeface="ＭＳ Ｐゴシック"/>
            </a:rPr>
            <a:t>ポイント下回っている。なお</a:t>
          </a:r>
          <a:r>
            <a:rPr kumimoji="1" lang="en-US" altLang="ja-JP" sz="1100">
              <a:latin typeface="ＭＳ Ｐゴシック"/>
            </a:rPr>
            <a:t>H31</a:t>
          </a:r>
          <a:r>
            <a:rPr kumimoji="1" lang="ja-JP" altLang="en-US" sz="1100">
              <a:latin typeface="ＭＳ Ｐゴシック"/>
            </a:rPr>
            <a:t>年度より小川文化センターの耐震補強工事を実施することから比率は今後更に低下すると見込まれる。「一般廃棄物処理施設」では，茨城美野里環境組合及び茨城地方広域環境組合の建物・工作物の減価償却が進み，前年度と比較し</a:t>
          </a:r>
          <a:r>
            <a:rPr kumimoji="1" lang="en-US" altLang="ja-JP" sz="1100">
              <a:latin typeface="ＭＳ Ｐゴシック"/>
            </a:rPr>
            <a:t>2.0</a:t>
          </a:r>
          <a:r>
            <a:rPr kumimoji="1" lang="ja-JP" altLang="en-US" sz="1100">
              <a:latin typeface="ＭＳ Ｐゴシック"/>
            </a:rPr>
            <a:t>ポイント上昇し類似団体内平均を</a:t>
          </a:r>
          <a:r>
            <a:rPr kumimoji="1" lang="en-US" altLang="ja-JP" sz="1100">
              <a:latin typeface="ＭＳ Ｐゴシック"/>
            </a:rPr>
            <a:t>23.7</a:t>
          </a:r>
          <a:r>
            <a:rPr kumimoji="1" lang="ja-JP" altLang="en-US" sz="1100">
              <a:latin typeface="ＭＳ Ｐゴシック"/>
            </a:rPr>
            <a:t>ポイント上回っている。「保健センター・保健所」では，玉里保健福祉センター及び四季健康館の減価償却が進んだことにより前年度と比較して</a:t>
          </a:r>
          <a:r>
            <a:rPr kumimoji="1" lang="en-US" altLang="ja-JP" sz="1100">
              <a:latin typeface="ＭＳ Ｐゴシック"/>
            </a:rPr>
            <a:t>2.1</a:t>
          </a:r>
          <a:r>
            <a:rPr kumimoji="1" lang="ja-JP" altLang="en-US" sz="1100">
              <a:latin typeface="ＭＳ Ｐゴシック"/>
            </a:rPr>
            <a:t>ポイント上昇したが，</a:t>
          </a:r>
          <a:r>
            <a:rPr kumimoji="1" lang="en-US" altLang="ja-JP" sz="1100">
              <a:latin typeface="ＭＳ Ｐゴシック"/>
            </a:rPr>
            <a:t>H27</a:t>
          </a:r>
          <a:r>
            <a:rPr kumimoji="1" lang="ja-JP" altLang="en-US" sz="1100">
              <a:latin typeface="ＭＳ Ｐゴシック"/>
            </a:rPr>
            <a:t>年度に実施した小川保健福祉センター改修工事により有形固定資産額が増加したことで類似団体内平均を</a:t>
          </a:r>
          <a:r>
            <a:rPr kumimoji="1" lang="en-US" altLang="ja-JP" sz="1100">
              <a:latin typeface="ＭＳ Ｐゴシック"/>
            </a:rPr>
            <a:t>1.9</a:t>
          </a:r>
          <a:r>
            <a:rPr kumimoji="1" lang="ja-JP" altLang="en-US" sz="1100">
              <a:latin typeface="ＭＳ Ｐゴシック"/>
            </a:rPr>
            <a:t>ポイント下回っている。「消防施設」で，消防本部・美野里・玉里消防署の減価償却が進んだことから，前年度と比較し</a:t>
          </a:r>
          <a:r>
            <a:rPr kumimoji="1" lang="en-US" altLang="ja-JP" sz="1100">
              <a:latin typeface="ＭＳ Ｐゴシック"/>
            </a:rPr>
            <a:t>1.6</a:t>
          </a:r>
          <a:r>
            <a:rPr kumimoji="1" lang="ja-JP" altLang="en-US" sz="1100">
              <a:latin typeface="ＭＳ Ｐゴシック"/>
            </a:rPr>
            <a:t>ポイント上昇し類似団体内平均を</a:t>
          </a:r>
          <a:r>
            <a:rPr kumimoji="1" lang="en-US" altLang="ja-JP" sz="1100">
              <a:latin typeface="ＭＳ Ｐゴシック"/>
            </a:rPr>
            <a:t>16.3</a:t>
          </a:r>
          <a:r>
            <a:rPr kumimoji="1" lang="ja-JP" altLang="en-US" sz="1100">
              <a:latin typeface="ＭＳ Ｐゴシック"/>
            </a:rPr>
            <a:t>ポイント上回っている。「庁舎」では</a:t>
          </a:r>
          <a:r>
            <a:rPr kumimoji="1" lang="en-US" altLang="ja-JP" sz="1100">
              <a:latin typeface="ＭＳ Ｐゴシック"/>
            </a:rPr>
            <a:t>H28</a:t>
          </a:r>
          <a:r>
            <a:rPr kumimoji="1" lang="ja-JP" altLang="en-US" sz="1100">
              <a:latin typeface="ＭＳ Ｐゴシック"/>
            </a:rPr>
            <a:t>年度に実施した本庁舎耐震補強改修工事により前年度と比較し</a:t>
          </a:r>
          <a:r>
            <a:rPr kumimoji="1" lang="en-US" altLang="ja-JP" sz="1100">
              <a:latin typeface="ＭＳ Ｐゴシック"/>
            </a:rPr>
            <a:t>5.1</a:t>
          </a:r>
          <a:r>
            <a:rPr kumimoji="1" lang="ja-JP" altLang="en-US" sz="1100">
              <a:latin typeface="ＭＳ Ｐゴシック"/>
            </a:rPr>
            <a:t>ポイント低下し類似団体内平均との差が狭まる結果となった。今後は，比率が高くなっている「体育館・プール」，「消防施設」については，公共施設等総合管理計画に基づき耐震改修や施設の統廃合を検討していく。「一般廃棄物処理施設」では霞台厚生施設組合で現施設を解体し新広域ごみ処理施設を建設する予定であること，「庁舎」では</a:t>
          </a:r>
          <a:r>
            <a:rPr kumimoji="1" lang="en-US" altLang="ja-JP" sz="1100">
              <a:latin typeface="ＭＳ Ｐゴシック"/>
            </a:rPr>
            <a:t>H30</a:t>
          </a:r>
          <a:r>
            <a:rPr kumimoji="1" lang="ja-JP" altLang="en-US" sz="1100">
              <a:latin typeface="ＭＳ Ｐゴシック"/>
            </a:rPr>
            <a:t>年度に玉里支所の改修工事を実施する予定であることから比率は大幅に下降する見込みである。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基準財政収入額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百万円増に対し，基準財政需要額は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増となり，前年度より０．０１ポイント減となったが，類似団体平均を０．１ポイント上回る結果となった。今後も大規模事業による公債費算入額の増加により，基準財政需要額の増加が見込まれるため，比率はさらに減少していくと考えられる。今後も類似団体平均を下回らないために市税のさらなる徴収率向上を図る等財源確保に努め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8" name="直線コネクタ 67"/>
        <xdr:cNvCxnSpPr/>
      </xdr:nvCxnSpPr>
      <xdr:spPr>
        <a:xfrm>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66675</xdr:rowOff>
    </xdr:to>
    <xdr:cxnSp macro="">
      <xdr:nvCxnSpPr>
        <xdr:cNvPr id="77" name="直線コネクタ 76"/>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15875</xdr:rowOff>
    </xdr:from>
    <xdr:to>
      <xdr:col>6</xdr:col>
      <xdr:colOff>50800</xdr:colOff>
      <xdr:row>40</xdr:row>
      <xdr:rowOff>117475</xdr:rowOff>
    </xdr:to>
    <xdr:sp macro="" textlink="">
      <xdr:nvSpPr>
        <xdr:cNvPr id="89" name="円/楕円 88"/>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90" name="テキスト ボックス 89"/>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経常経費充当一般財源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百万円増に対し，経常一般財源総額と臨時財政対策債の総額が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百万円減となり，前年度より１．４ポイント増加した。類似団体平均を上回っているが，扶助費と公債費は年々増加傾向にある。障害・児童福祉扶助費及び合併特例債等の元利償還金によるものが大きく，今後も社会保障制度の拡充や償還額の増加が見込まれるため，財政構造の硬直化が懸念される。引き続き，行財政改革への取り組みを推進し，現在の水準を維持するよう努め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119380</xdr:rowOff>
    </xdr:to>
    <xdr:cxnSp macro="">
      <xdr:nvCxnSpPr>
        <xdr:cNvPr id="131" name="直線コネクタ 130"/>
        <xdr:cNvCxnSpPr/>
      </xdr:nvCxnSpPr>
      <xdr:spPr>
        <a:xfrm>
          <a:off x="4114800" y="1046522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61</xdr:row>
      <xdr:rowOff>38946</xdr:rowOff>
    </xdr:to>
    <xdr:cxnSp macro="">
      <xdr:nvCxnSpPr>
        <xdr:cNvPr id="134" name="直線コネクタ 133"/>
        <xdr:cNvCxnSpPr/>
      </xdr:nvCxnSpPr>
      <xdr:spPr>
        <a:xfrm flipV="1">
          <a:off x="3225800" y="1046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61</xdr:row>
      <xdr:rowOff>38946</xdr:rowOff>
    </xdr:to>
    <xdr:cxnSp macro="">
      <xdr:nvCxnSpPr>
        <xdr:cNvPr id="137" name="直線コネクタ 136"/>
        <xdr:cNvCxnSpPr/>
      </xdr:nvCxnSpPr>
      <xdr:spPr>
        <a:xfrm>
          <a:off x="2336800" y="102480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54610</xdr:rowOff>
    </xdr:from>
    <xdr:to>
      <xdr:col>3</xdr:col>
      <xdr:colOff>279400</xdr:colOff>
      <xdr:row>59</xdr:row>
      <xdr:rowOff>132504</xdr:rowOff>
    </xdr:to>
    <xdr:cxnSp macro="">
      <xdr:nvCxnSpPr>
        <xdr:cNvPr id="140" name="直線コネクタ 139"/>
        <xdr:cNvCxnSpPr/>
      </xdr:nvCxnSpPr>
      <xdr:spPr>
        <a:xfrm>
          <a:off x="1447800" y="999871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50" name="円/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2" name="円/楕円 151"/>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3" name="テキスト ボックス 152"/>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81704</xdr:rowOff>
    </xdr:from>
    <xdr:to>
      <xdr:col>3</xdr:col>
      <xdr:colOff>330200</xdr:colOff>
      <xdr:row>60</xdr:row>
      <xdr:rowOff>11854</xdr:rowOff>
    </xdr:to>
    <xdr:sp macro="" textlink="">
      <xdr:nvSpPr>
        <xdr:cNvPr id="156" name="円/楕円 155"/>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22031</xdr:rowOff>
    </xdr:from>
    <xdr:ext cx="762000" cy="259045"/>
    <xdr:sp macro="" textlink="">
      <xdr:nvSpPr>
        <xdr:cNvPr id="157" name="テキスト ボックス 156"/>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3810</xdr:rowOff>
    </xdr:from>
    <xdr:to>
      <xdr:col>2</xdr:col>
      <xdr:colOff>127000</xdr:colOff>
      <xdr:row>58</xdr:row>
      <xdr:rowOff>105410</xdr:rowOff>
    </xdr:to>
    <xdr:sp macro="" textlink="">
      <xdr:nvSpPr>
        <xdr:cNvPr id="158" name="円/楕円 157"/>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115587</xdr:rowOff>
    </xdr:from>
    <xdr:ext cx="762000" cy="259045"/>
    <xdr:sp macro="" textlink="">
      <xdr:nvSpPr>
        <xdr:cNvPr id="159" name="テキスト ボックス 158"/>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より低いものの，前年度より高い決算額となった。要因としては，人口が減少したことと，物件費において，臨時職員賃金とふるさと寄附金事業協力者謝礼，小中学校パソコン使用料等が増加したことや，新たに小中学校空調設備賃借料が生じたことが挙げられる。今後は公共施設管理計画に基づく施設の整理統合を実施し，施設維持管理費等の内部管理経費を見直していき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8937</xdr:rowOff>
    </xdr:from>
    <xdr:to>
      <xdr:col>7</xdr:col>
      <xdr:colOff>152400</xdr:colOff>
      <xdr:row>84</xdr:row>
      <xdr:rowOff>33961</xdr:rowOff>
    </xdr:to>
    <xdr:cxnSp macro="">
      <xdr:nvCxnSpPr>
        <xdr:cNvPr id="194" name="直線コネクタ 193"/>
        <xdr:cNvCxnSpPr/>
      </xdr:nvCxnSpPr>
      <xdr:spPr>
        <a:xfrm>
          <a:off x="4114800" y="14410737"/>
          <a:ext cx="8382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160351</xdr:rowOff>
    </xdr:from>
    <xdr:to>
      <xdr:col>6</xdr:col>
      <xdr:colOff>0</xdr:colOff>
      <xdr:row>84</xdr:row>
      <xdr:rowOff>8937</xdr:rowOff>
    </xdr:to>
    <xdr:cxnSp macro="">
      <xdr:nvCxnSpPr>
        <xdr:cNvPr id="197" name="直線コネクタ 196"/>
        <xdr:cNvCxnSpPr/>
      </xdr:nvCxnSpPr>
      <xdr:spPr>
        <a:xfrm>
          <a:off x="3225800" y="14390701"/>
          <a:ext cx="8890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80634</xdr:rowOff>
    </xdr:from>
    <xdr:to>
      <xdr:col>4</xdr:col>
      <xdr:colOff>482600</xdr:colOff>
      <xdr:row>83</xdr:row>
      <xdr:rowOff>160351</xdr:rowOff>
    </xdr:to>
    <xdr:cxnSp macro="">
      <xdr:nvCxnSpPr>
        <xdr:cNvPr id="200" name="直線コネクタ 199"/>
        <xdr:cNvCxnSpPr/>
      </xdr:nvCxnSpPr>
      <xdr:spPr>
        <a:xfrm>
          <a:off x="2336800" y="14310984"/>
          <a:ext cx="8890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80634</xdr:rowOff>
    </xdr:from>
    <xdr:to>
      <xdr:col>3</xdr:col>
      <xdr:colOff>279400</xdr:colOff>
      <xdr:row>83</xdr:row>
      <xdr:rowOff>93439</xdr:rowOff>
    </xdr:to>
    <xdr:cxnSp macro="">
      <xdr:nvCxnSpPr>
        <xdr:cNvPr id="203" name="直線コネクタ 202"/>
        <xdr:cNvCxnSpPr/>
      </xdr:nvCxnSpPr>
      <xdr:spPr>
        <a:xfrm flipV="1">
          <a:off x="1447800" y="14310984"/>
          <a:ext cx="889000" cy="1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154611</xdr:rowOff>
    </xdr:from>
    <xdr:to>
      <xdr:col>7</xdr:col>
      <xdr:colOff>203200</xdr:colOff>
      <xdr:row>84</xdr:row>
      <xdr:rowOff>84761</xdr:rowOff>
    </xdr:to>
    <xdr:sp macro="" textlink="">
      <xdr:nvSpPr>
        <xdr:cNvPr id="213" name="円/楕円 212"/>
        <xdr:cNvSpPr/>
      </xdr:nvSpPr>
      <xdr:spPr>
        <a:xfrm>
          <a:off x="4902200" y="14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171138</xdr:rowOff>
    </xdr:from>
    <xdr:ext cx="762000" cy="259045"/>
    <xdr:sp macro="" textlink="">
      <xdr:nvSpPr>
        <xdr:cNvPr id="214" name="人件費・物件費等の状況該当値テキスト"/>
        <xdr:cNvSpPr txBox="1"/>
      </xdr:nvSpPr>
      <xdr:spPr>
        <a:xfrm>
          <a:off x="5041900" y="142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129587</xdr:rowOff>
    </xdr:from>
    <xdr:to>
      <xdr:col>6</xdr:col>
      <xdr:colOff>50800</xdr:colOff>
      <xdr:row>84</xdr:row>
      <xdr:rowOff>59737</xdr:rowOff>
    </xdr:to>
    <xdr:sp macro="" textlink="">
      <xdr:nvSpPr>
        <xdr:cNvPr id="215" name="円/楕円 214"/>
        <xdr:cNvSpPr/>
      </xdr:nvSpPr>
      <xdr:spPr>
        <a:xfrm>
          <a:off x="4064000" y="143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69914</xdr:rowOff>
    </xdr:from>
    <xdr:ext cx="736600" cy="259045"/>
    <xdr:sp macro="" textlink="">
      <xdr:nvSpPr>
        <xdr:cNvPr id="216" name="テキスト ボックス 215"/>
        <xdr:cNvSpPr txBox="1"/>
      </xdr:nvSpPr>
      <xdr:spPr>
        <a:xfrm>
          <a:off x="3733800" y="1412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109551</xdr:rowOff>
    </xdr:from>
    <xdr:to>
      <xdr:col>4</xdr:col>
      <xdr:colOff>533400</xdr:colOff>
      <xdr:row>84</xdr:row>
      <xdr:rowOff>39701</xdr:rowOff>
    </xdr:to>
    <xdr:sp macro="" textlink="">
      <xdr:nvSpPr>
        <xdr:cNvPr id="217" name="円/楕円 216"/>
        <xdr:cNvSpPr/>
      </xdr:nvSpPr>
      <xdr:spPr>
        <a:xfrm>
          <a:off x="3175000" y="143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24478</xdr:rowOff>
    </xdr:from>
    <xdr:ext cx="762000" cy="259045"/>
    <xdr:sp macro="" textlink="">
      <xdr:nvSpPr>
        <xdr:cNvPr id="218" name="テキスト ボックス 217"/>
        <xdr:cNvSpPr txBox="1"/>
      </xdr:nvSpPr>
      <xdr:spPr>
        <a:xfrm>
          <a:off x="2844800" y="144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29834</xdr:rowOff>
    </xdr:from>
    <xdr:to>
      <xdr:col>3</xdr:col>
      <xdr:colOff>330200</xdr:colOff>
      <xdr:row>83</xdr:row>
      <xdr:rowOff>131434</xdr:rowOff>
    </xdr:to>
    <xdr:sp macro="" textlink="">
      <xdr:nvSpPr>
        <xdr:cNvPr id="219" name="円/楕円 218"/>
        <xdr:cNvSpPr/>
      </xdr:nvSpPr>
      <xdr:spPr>
        <a:xfrm>
          <a:off x="2286000" y="14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141611</xdr:rowOff>
    </xdr:from>
    <xdr:ext cx="762000" cy="259045"/>
    <xdr:sp macro="" textlink="">
      <xdr:nvSpPr>
        <xdr:cNvPr id="220" name="テキスト ボックス 219"/>
        <xdr:cNvSpPr txBox="1"/>
      </xdr:nvSpPr>
      <xdr:spPr>
        <a:xfrm>
          <a:off x="1955800" y="140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42639</xdr:rowOff>
    </xdr:from>
    <xdr:to>
      <xdr:col>2</xdr:col>
      <xdr:colOff>127000</xdr:colOff>
      <xdr:row>83</xdr:row>
      <xdr:rowOff>144239</xdr:rowOff>
    </xdr:to>
    <xdr:sp macro="" textlink="">
      <xdr:nvSpPr>
        <xdr:cNvPr id="221" name="円/楕円 220"/>
        <xdr:cNvSpPr/>
      </xdr:nvSpPr>
      <xdr:spPr>
        <a:xfrm>
          <a:off x="1397000" y="142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154416</xdr:rowOff>
    </xdr:from>
    <xdr:ext cx="762000" cy="259045"/>
    <xdr:sp macro="" textlink="">
      <xdr:nvSpPr>
        <xdr:cNvPr id="222" name="テキスト ボックス 221"/>
        <xdr:cNvSpPr txBox="1"/>
      </xdr:nvSpPr>
      <xdr:spPr>
        <a:xfrm>
          <a:off x="1066800" y="1404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家公務員の時限的な給与減額支給措置により平成２３年度から平成２４年度まで１００より高くなっていたが，平成２５年度からは特例措置がなくなり下がっている。前年度と比較すると０．８ポイント増加し類似団体平均を下回っている。要因としては５５歳超の職員の給料減額率が縮小したことなどに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今後も継続的に定員適正化計画に沿って人事管理を行うとともに，人事評価制度に基づく職務成績等に応じた昇給制度を導入していくことにより，より一層の給与の適正化に努めたい。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53823</xdr:rowOff>
    </xdr:to>
    <xdr:cxnSp macro="">
      <xdr:nvCxnSpPr>
        <xdr:cNvPr id="258" name="直線コネクタ 257"/>
        <xdr:cNvCxnSpPr/>
      </xdr:nvCxnSpPr>
      <xdr:spPr>
        <a:xfrm>
          <a:off x="16179800" y="14363700"/>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133350</xdr:rowOff>
    </xdr:to>
    <xdr:cxnSp macro="">
      <xdr:nvCxnSpPr>
        <xdr:cNvPr id="261" name="直線コネクタ 260"/>
        <xdr:cNvCxnSpPr/>
      </xdr:nvCxnSpPr>
      <xdr:spPr>
        <a:xfrm>
          <a:off x="15290800" y="142487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121859</xdr:rowOff>
    </xdr:to>
    <xdr:cxnSp macro="">
      <xdr:nvCxnSpPr>
        <xdr:cNvPr id="264" name="直線コネクタ 263"/>
        <xdr:cNvCxnSpPr/>
      </xdr:nvCxnSpPr>
      <xdr:spPr>
        <a:xfrm flipV="1">
          <a:off x="14401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121859</xdr:rowOff>
    </xdr:from>
    <xdr:to>
      <xdr:col>21</xdr:col>
      <xdr:colOff>0</xdr:colOff>
      <xdr:row>88</xdr:row>
      <xdr:rowOff>126395</xdr:rowOff>
    </xdr:to>
    <xdr:cxnSp macro="">
      <xdr:nvCxnSpPr>
        <xdr:cNvPr id="267" name="直線コネクタ 266"/>
        <xdr:cNvCxnSpPr/>
      </xdr:nvCxnSpPr>
      <xdr:spPr>
        <a:xfrm flipV="1">
          <a:off x="13512800" y="14352209"/>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7" name="円/楕円 276"/>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8"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71059</xdr:rowOff>
    </xdr:from>
    <xdr:to>
      <xdr:col>21</xdr:col>
      <xdr:colOff>50800</xdr:colOff>
      <xdr:row>84</xdr:row>
      <xdr:rowOff>1209</xdr:rowOff>
    </xdr:to>
    <xdr:sp macro="" textlink="">
      <xdr:nvSpPr>
        <xdr:cNvPr id="283" name="円/楕円 282"/>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84" name="テキスト ボックス 283"/>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前年度と比較して０．０３ポイント減少し，</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を下回っている。</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主な要因としては，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人口が減少したことと、新規採用者抑制により一般職員数が４人減になったことなどが挙げられる。</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今後も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定員適正化計画に基づき</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，職員数の適正化に努め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たい</a:t>
          </a:r>
          <a:r>
            <a:rPr kumimoji="1" lang="ja-JP" altLang="ja-JP" sz="13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125125</xdr:rowOff>
    </xdr:from>
    <xdr:to>
      <xdr:col>24</xdr:col>
      <xdr:colOff>558800</xdr:colOff>
      <xdr:row>61</xdr:row>
      <xdr:rowOff>128572</xdr:rowOff>
    </xdr:to>
    <xdr:cxnSp macro="">
      <xdr:nvCxnSpPr>
        <xdr:cNvPr id="323" name="直線コネクタ 322"/>
        <xdr:cNvCxnSpPr/>
      </xdr:nvCxnSpPr>
      <xdr:spPr>
        <a:xfrm flipV="1">
          <a:off x="16179800" y="1058357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110188</xdr:rowOff>
    </xdr:from>
    <xdr:to>
      <xdr:col>23</xdr:col>
      <xdr:colOff>406400</xdr:colOff>
      <xdr:row>61</xdr:row>
      <xdr:rowOff>128572</xdr:rowOff>
    </xdr:to>
    <xdr:cxnSp macro="">
      <xdr:nvCxnSpPr>
        <xdr:cNvPr id="326" name="直線コネクタ 325"/>
        <xdr:cNvCxnSpPr/>
      </xdr:nvCxnSpPr>
      <xdr:spPr>
        <a:xfrm>
          <a:off x="15290800" y="1056863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110188</xdr:rowOff>
    </xdr:to>
    <xdr:cxnSp macro="">
      <xdr:nvCxnSpPr>
        <xdr:cNvPr id="329" name="直線コネクタ 328"/>
        <xdr:cNvCxnSpPr/>
      </xdr:nvCxnSpPr>
      <xdr:spPr>
        <a:xfrm>
          <a:off x="14401800" y="1054910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105591</xdr:rowOff>
    </xdr:to>
    <xdr:cxnSp macro="">
      <xdr:nvCxnSpPr>
        <xdr:cNvPr id="332" name="直線コネクタ 331"/>
        <xdr:cNvCxnSpPr/>
      </xdr:nvCxnSpPr>
      <xdr:spPr>
        <a:xfrm flipV="1">
          <a:off x="13512800" y="1054910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74325</xdr:rowOff>
    </xdr:from>
    <xdr:to>
      <xdr:col>24</xdr:col>
      <xdr:colOff>609600</xdr:colOff>
      <xdr:row>62</xdr:row>
      <xdr:rowOff>4475</xdr:rowOff>
    </xdr:to>
    <xdr:sp macro="" textlink="">
      <xdr:nvSpPr>
        <xdr:cNvPr id="342" name="円/楕円 341"/>
        <xdr:cNvSpPr/>
      </xdr:nvSpPr>
      <xdr:spPr>
        <a:xfrm>
          <a:off x="169672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46402</xdr:rowOff>
    </xdr:from>
    <xdr:ext cx="762000" cy="259045"/>
    <xdr:sp macro="" textlink="">
      <xdr:nvSpPr>
        <xdr:cNvPr id="343" name="定員管理の状況該当値テキスト"/>
        <xdr:cNvSpPr txBox="1"/>
      </xdr:nvSpPr>
      <xdr:spPr>
        <a:xfrm>
          <a:off x="17106900" y="1050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77772</xdr:rowOff>
    </xdr:from>
    <xdr:to>
      <xdr:col>23</xdr:col>
      <xdr:colOff>457200</xdr:colOff>
      <xdr:row>62</xdr:row>
      <xdr:rowOff>7922</xdr:rowOff>
    </xdr:to>
    <xdr:sp macro="" textlink="">
      <xdr:nvSpPr>
        <xdr:cNvPr id="344" name="円/楕円 343"/>
        <xdr:cNvSpPr/>
      </xdr:nvSpPr>
      <xdr:spPr>
        <a:xfrm>
          <a:off x="16129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164149</xdr:rowOff>
    </xdr:from>
    <xdr:ext cx="736600" cy="259045"/>
    <xdr:sp macro="" textlink="">
      <xdr:nvSpPr>
        <xdr:cNvPr id="345" name="テキスト ボックス 344"/>
        <xdr:cNvSpPr txBox="1"/>
      </xdr:nvSpPr>
      <xdr:spPr>
        <a:xfrm>
          <a:off x="15798800" y="1062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59388</xdr:rowOff>
    </xdr:from>
    <xdr:to>
      <xdr:col>22</xdr:col>
      <xdr:colOff>254000</xdr:colOff>
      <xdr:row>61</xdr:row>
      <xdr:rowOff>160988</xdr:rowOff>
    </xdr:to>
    <xdr:sp macro="" textlink="">
      <xdr:nvSpPr>
        <xdr:cNvPr id="346" name="円/楕円 345"/>
        <xdr:cNvSpPr/>
      </xdr:nvSpPr>
      <xdr:spPr>
        <a:xfrm>
          <a:off x="15240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145765</xdr:rowOff>
    </xdr:from>
    <xdr:ext cx="762000" cy="259045"/>
    <xdr:sp macro="" textlink="">
      <xdr:nvSpPr>
        <xdr:cNvPr id="347" name="テキスト ボックス 346"/>
        <xdr:cNvSpPr txBox="1"/>
      </xdr:nvSpPr>
      <xdr:spPr>
        <a:xfrm>
          <a:off x="14909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8" name="円/楕円 347"/>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126231</xdr:rowOff>
    </xdr:from>
    <xdr:ext cx="762000" cy="259045"/>
    <xdr:sp macro="" textlink="">
      <xdr:nvSpPr>
        <xdr:cNvPr id="349" name="テキスト ボックス 348"/>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54791</xdr:rowOff>
    </xdr:from>
    <xdr:to>
      <xdr:col>19</xdr:col>
      <xdr:colOff>533400</xdr:colOff>
      <xdr:row>61</xdr:row>
      <xdr:rowOff>156391</xdr:rowOff>
    </xdr:to>
    <xdr:sp macro="" textlink="">
      <xdr:nvSpPr>
        <xdr:cNvPr id="350" name="円/楕円 349"/>
        <xdr:cNvSpPr/>
      </xdr:nvSpPr>
      <xdr:spPr>
        <a:xfrm>
          <a:off x="13462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141168</xdr:rowOff>
    </xdr:from>
    <xdr:ext cx="762000" cy="259045"/>
    <xdr:sp macro="" textlink="">
      <xdr:nvSpPr>
        <xdr:cNvPr id="351" name="テキスト ボックス 350"/>
        <xdr:cNvSpPr txBox="1"/>
      </xdr:nvSpPr>
      <xdr:spPr>
        <a:xfrm>
          <a:off x="13131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すると０．４ポイント減少し，類似団体平均を上回っている。要因としては，普通交付税に算入される臨時財政対策債及び合併特例債の元金償還額が増加したことが挙げられる。今後も大規模事業が本格的に展開され元利償還金が増加していくことが確実なことから，交付税算定に有利な合併特例債の活用や事業を厳選し市債発行を抑制するなど，類似団体平均を下回らないよう計画的な事業推進を図りたい。</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136652</xdr:rowOff>
    </xdr:to>
    <xdr:cxnSp macro="">
      <xdr:nvCxnSpPr>
        <xdr:cNvPr id="383" name="直線コネクタ 382"/>
        <xdr:cNvCxnSpPr/>
      </xdr:nvCxnSpPr>
      <xdr:spPr>
        <a:xfrm flipV="1">
          <a:off x="16179800" y="695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136652</xdr:rowOff>
    </xdr:to>
    <xdr:cxnSp macro="">
      <xdr:nvCxnSpPr>
        <xdr:cNvPr id="386" name="直線コネクタ 385"/>
        <xdr:cNvCxnSpPr/>
      </xdr:nvCxnSpPr>
      <xdr:spPr>
        <a:xfrm>
          <a:off x="15290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40</xdr:row>
      <xdr:rowOff>155956</xdr:rowOff>
    </xdr:to>
    <xdr:cxnSp macro="">
      <xdr:nvCxnSpPr>
        <xdr:cNvPr id="389" name="直線コネクタ 388"/>
        <xdr:cNvCxnSpPr/>
      </xdr:nvCxnSpPr>
      <xdr:spPr>
        <a:xfrm flipV="1">
          <a:off x="14401800" y="696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155956</xdr:rowOff>
    </xdr:from>
    <xdr:to>
      <xdr:col>21</xdr:col>
      <xdr:colOff>0</xdr:colOff>
      <xdr:row>41</xdr:row>
      <xdr:rowOff>13462</xdr:rowOff>
    </xdr:to>
    <xdr:cxnSp macro="">
      <xdr:nvCxnSpPr>
        <xdr:cNvPr id="392" name="直線コネクタ 391"/>
        <xdr:cNvCxnSpPr/>
      </xdr:nvCxnSpPr>
      <xdr:spPr>
        <a:xfrm flipV="1">
          <a:off x="13512800" y="70139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402" name="円/楕円 401"/>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403"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404" name="円/楕円 403"/>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405" name="テキスト ボックス 404"/>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6" name="円/楕円 405"/>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7" name="テキスト ボックス 40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105156</xdr:rowOff>
    </xdr:from>
    <xdr:to>
      <xdr:col>21</xdr:col>
      <xdr:colOff>50800</xdr:colOff>
      <xdr:row>41</xdr:row>
      <xdr:rowOff>35306</xdr:rowOff>
    </xdr:to>
    <xdr:sp macro="" textlink="">
      <xdr:nvSpPr>
        <xdr:cNvPr id="408" name="円/楕円 407"/>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45483</xdr:rowOff>
    </xdr:from>
    <xdr:ext cx="762000" cy="259045"/>
    <xdr:sp macro="" textlink="">
      <xdr:nvSpPr>
        <xdr:cNvPr id="409" name="テキスト ボックス 408"/>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134112</xdr:rowOff>
    </xdr:from>
    <xdr:to>
      <xdr:col>19</xdr:col>
      <xdr:colOff>533400</xdr:colOff>
      <xdr:row>41</xdr:row>
      <xdr:rowOff>64262</xdr:rowOff>
    </xdr:to>
    <xdr:sp macro="" textlink="">
      <xdr:nvSpPr>
        <xdr:cNvPr id="410" name="円/楕円 409"/>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74439</xdr:rowOff>
    </xdr:from>
    <xdr:ext cx="762000" cy="259045"/>
    <xdr:sp macro="" textlink="">
      <xdr:nvSpPr>
        <xdr:cNvPr id="411" name="テキスト ボックス 41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すると１．３ポイント増加し，類似団体平均を下回る結果となった。要因としては，充当可能基金等が増加したが，臨時財政対策債発行可能額と一本算定移行期間に入った普通交付税の減少，地方債現在高の増加によることが挙げられる。今後も大規模事業が予定されており，地方債残高の増加や普通交付税の減少により将来負担比率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今後は，将来の財政負担を見極めつつ，事業を厳選して市債発行の適正化に努めたい。</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109262</xdr:rowOff>
    </xdr:from>
    <xdr:to>
      <xdr:col>24</xdr:col>
      <xdr:colOff>558800</xdr:colOff>
      <xdr:row>16</xdr:row>
      <xdr:rowOff>119719</xdr:rowOff>
    </xdr:to>
    <xdr:cxnSp macro="">
      <xdr:nvCxnSpPr>
        <xdr:cNvPr id="445" name="直線コネクタ 444"/>
        <xdr:cNvCxnSpPr/>
      </xdr:nvCxnSpPr>
      <xdr:spPr>
        <a:xfrm>
          <a:off x="16179800" y="2852462"/>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95589</xdr:rowOff>
    </xdr:from>
    <xdr:to>
      <xdr:col>23</xdr:col>
      <xdr:colOff>406400</xdr:colOff>
      <xdr:row>16</xdr:row>
      <xdr:rowOff>109262</xdr:rowOff>
    </xdr:to>
    <xdr:cxnSp macro="">
      <xdr:nvCxnSpPr>
        <xdr:cNvPr id="448" name="直線コネクタ 447"/>
        <xdr:cNvCxnSpPr/>
      </xdr:nvCxnSpPr>
      <xdr:spPr>
        <a:xfrm>
          <a:off x="15290800" y="283878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16</xdr:row>
      <xdr:rowOff>130979</xdr:rowOff>
    </xdr:to>
    <xdr:cxnSp macro="">
      <xdr:nvCxnSpPr>
        <xdr:cNvPr id="451" name="直線コネクタ 450"/>
        <xdr:cNvCxnSpPr/>
      </xdr:nvCxnSpPr>
      <xdr:spPr>
        <a:xfrm flipV="1">
          <a:off x="14401800" y="283878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130979</xdr:rowOff>
    </xdr:from>
    <xdr:to>
      <xdr:col>21</xdr:col>
      <xdr:colOff>0</xdr:colOff>
      <xdr:row>18</xdr:row>
      <xdr:rowOff>124291</xdr:rowOff>
    </xdr:to>
    <xdr:cxnSp macro="">
      <xdr:nvCxnSpPr>
        <xdr:cNvPr id="454" name="直線コネクタ 453"/>
        <xdr:cNvCxnSpPr/>
      </xdr:nvCxnSpPr>
      <xdr:spPr>
        <a:xfrm flipV="1">
          <a:off x="13512800" y="2874179"/>
          <a:ext cx="889000" cy="3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68919</xdr:rowOff>
    </xdr:from>
    <xdr:to>
      <xdr:col>24</xdr:col>
      <xdr:colOff>609600</xdr:colOff>
      <xdr:row>16</xdr:row>
      <xdr:rowOff>170519</xdr:rowOff>
    </xdr:to>
    <xdr:sp macro="" textlink="">
      <xdr:nvSpPr>
        <xdr:cNvPr id="464" name="円/楕円 463"/>
        <xdr:cNvSpPr/>
      </xdr:nvSpPr>
      <xdr:spPr>
        <a:xfrm>
          <a:off x="169672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40996</xdr:rowOff>
    </xdr:from>
    <xdr:ext cx="762000" cy="259045"/>
    <xdr:sp macro="" textlink="">
      <xdr:nvSpPr>
        <xdr:cNvPr id="465" name="将来負担の状況該当値テキスト"/>
        <xdr:cNvSpPr txBox="1"/>
      </xdr:nvSpPr>
      <xdr:spPr>
        <a:xfrm>
          <a:off x="17106900" y="278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58462</xdr:rowOff>
    </xdr:from>
    <xdr:to>
      <xdr:col>23</xdr:col>
      <xdr:colOff>457200</xdr:colOff>
      <xdr:row>16</xdr:row>
      <xdr:rowOff>160062</xdr:rowOff>
    </xdr:to>
    <xdr:sp macro="" textlink="">
      <xdr:nvSpPr>
        <xdr:cNvPr id="466" name="円/楕円 465"/>
        <xdr:cNvSpPr/>
      </xdr:nvSpPr>
      <xdr:spPr>
        <a:xfrm>
          <a:off x="16129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144839</xdr:rowOff>
    </xdr:from>
    <xdr:ext cx="736600" cy="259045"/>
    <xdr:sp macro="" textlink="">
      <xdr:nvSpPr>
        <xdr:cNvPr id="467" name="テキスト ボックス 466"/>
        <xdr:cNvSpPr txBox="1"/>
      </xdr:nvSpPr>
      <xdr:spPr>
        <a:xfrm>
          <a:off x="15798800" y="2888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68" name="円/楕円 467"/>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131166</xdr:rowOff>
    </xdr:from>
    <xdr:ext cx="762000" cy="259045"/>
    <xdr:sp macro="" textlink="">
      <xdr:nvSpPr>
        <xdr:cNvPr id="469" name="テキスト ボックス 468"/>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80179</xdr:rowOff>
    </xdr:from>
    <xdr:to>
      <xdr:col>21</xdr:col>
      <xdr:colOff>50800</xdr:colOff>
      <xdr:row>17</xdr:row>
      <xdr:rowOff>10329</xdr:rowOff>
    </xdr:to>
    <xdr:sp macro="" textlink="">
      <xdr:nvSpPr>
        <xdr:cNvPr id="470" name="円/楕円 469"/>
        <xdr:cNvSpPr/>
      </xdr:nvSpPr>
      <xdr:spPr>
        <a:xfrm>
          <a:off x="14351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166556</xdr:rowOff>
    </xdr:from>
    <xdr:ext cx="762000" cy="259045"/>
    <xdr:sp macro="" textlink="">
      <xdr:nvSpPr>
        <xdr:cNvPr id="471" name="テキスト ボックス 470"/>
        <xdr:cNvSpPr txBox="1"/>
      </xdr:nvSpPr>
      <xdr:spPr>
        <a:xfrm>
          <a:off x="14020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73491</xdr:rowOff>
    </xdr:from>
    <xdr:to>
      <xdr:col>19</xdr:col>
      <xdr:colOff>533400</xdr:colOff>
      <xdr:row>19</xdr:row>
      <xdr:rowOff>3641</xdr:rowOff>
    </xdr:to>
    <xdr:sp macro="" textlink="">
      <xdr:nvSpPr>
        <xdr:cNvPr id="472" name="円/楕円 471"/>
        <xdr:cNvSpPr/>
      </xdr:nvSpPr>
      <xdr:spPr>
        <a:xfrm>
          <a:off x="13462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159867</xdr:rowOff>
    </xdr:from>
    <xdr:ext cx="762000" cy="259045"/>
    <xdr:sp macro="" textlink="">
      <xdr:nvSpPr>
        <xdr:cNvPr id="473" name="テキスト ボックス 472"/>
        <xdr:cNvSpPr txBox="1"/>
      </xdr:nvSpPr>
      <xdr:spPr>
        <a:xfrm>
          <a:off x="13131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町村合併時に消防一部事務組合の職員（</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110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を引き継いだことで合併後継続して類似団体平均を下回っている。職員年齢構造のバランスの適正化が図られてきたこともあり，比率は年々減少し類似団体平均との差が狭まってきていたが，前年度と同率となった。今後も継続的に定員適正化計画に沿って人事管理を行っ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20320</xdr:rowOff>
    </xdr:to>
    <xdr:cxnSp macro="">
      <xdr:nvCxnSpPr>
        <xdr:cNvPr id="66" name="直線コネクタ 65"/>
        <xdr:cNvCxnSpPr/>
      </xdr:nvCxnSpPr>
      <xdr:spPr>
        <a:xfrm>
          <a:off x="3987800" y="653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20320</xdr:rowOff>
    </xdr:from>
    <xdr:to>
      <xdr:col>5</xdr:col>
      <xdr:colOff>549275</xdr:colOff>
      <xdr:row>38</xdr:row>
      <xdr:rowOff>81280</xdr:rowOff>
    </xdr:to>
    <xdr:cxnSp macro="">
      <xdr:nvCxnSpPr>
        <xdr:cNvPr id="69" name="直線コネクタ 68"/>
        <xdr:cNvCxnSpPr/>
      </xdr:nvCxnSpPr>
      <xdr:spPr>
        <a:xfrm flipV="1">
          <a:off x="3098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134620</xdr:rowOff>
    </xdr:to>
    <xdr:cxnSp macro="">
      <xdr:nvCxnSpPr>
        <xdr:cNvPr id="72" name="直線コネクタ 71"/>
        <xdr:cNvCxnSpPr/>
      </xdr:nvCxnSpPr>
      <xdr:spPr>
        <a:xfrm flipV="1">
          <a:off x="2209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16510</xdr:rowOff>
    </xdr:to>
    <xdr:cxnSp macro="">
      <xdr:nvCxnSpPr>
        <xdr:cNvPr id="75" name="直線コネクタ 74"/>
        <xdr:cNvCxnSpPr/>
      </xdr:nvCxnSpPr>
      <xdr:spPr>
        <a:xfrm flipV="1">
          <a:off x="1320800" y="664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140970</xdr:rowOff>
    </xdr:from>
    <xdr:to>
      <xdr:col>7</xdr:col>
      <xdr:colOff>66675</xdr:colOff>
      <xdr:row>38</xdr:row>
      <xdr:rowOff>71120</xdr:rowOff>
    </xdr:to>
    <xdr:sp macro="" textlink="">
      <xdr:nvSpPr>
        <xdr:cNvPr id="85" name="円/楕円 84"/>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113047</xdr:rowOff>
    </xdr:from>
    <xdr:ext cx="762000" cy="259045"/>
    <xdr:sp macro="" textlink="">
      <xdr:nvSpPr>
        <xdr:cNvPr id="86" name="人件費該当値テキスト"/>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9" name="円/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1" name="円/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より０．４ポイント増加したが，類似団体平均を上回っている。主な要因としては，小中学校パソコン使用料の増加や新たに小中学校空調設備賃借料が生じたことが挙げられる。施設維持管理費が今後増加していくことが見込まれることから，類似している公共施設の統廃合や指定管理制度導入による施設の運営体系の見直しなどを行いコスト削減を図っ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60053</xdr:rowOff>
    </xdr:from>
    <xdr:to>
      <xdr:col>24</xdr:col>
      <xdr:colOff>31750</xdr:colOff>
      <xdr:row>15</xdr:row>
      <xdr:rowOff>86179</xdr:rowOff>
    </xdr:to>
    <xdr:cxnSp macro="">
      <xdr:nvCxnSpPr>
        <xdr:cNvPr id="129" name="直線コネクタ 128"/>
        <xdr:cNvCxnSpPr/>
      </xdr:nvCxnSpPr>
      <xdr:spPr>
        <a:xfrm>
          <a:off x="15671800" y="263180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66584</xdr:rowOff>
    </xdr:to>
    <xdr:cxnSp macro="">
      <xdr:nvCxnSpPr>
        <xdr:cNvPr id="132" name="直線コネクタ 131"/>
        <xdr:cNvCxnSpPr/>
      </xdr:nvCxnSpPr>
      <xdr:spPr>
        <a:xfrm flipV="1">
          <a:off x="14782800" y="2631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7801</xdr:rowOff>
    </xdr:from>
    <xdr:to>
      <xdr:col>21</xdr:col>
      <xdr:colOff>361950</xdr:colOff>
      <xdr:row>15</xdr:row>
      <xdr:rowOff>66584</xdr:rowOff>
    </xdr:to>
    <xdr:cxnSp macro="">
      <xdr:nvCxnSpPr>
        <xdr:cNvPr id="135" name="直線コネクタ 134"/>
        <xdr:cNvCxnSpPr/>
      </xdr:nvCxnSpPr>
      <xdr:spPr>
        <a:xfrm>
          <a:off x="13893800" y="25795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113937</xdr:rowOff>
    </xdr:from>
    <xdr:to>
      <xdr:col>20</xdr:col>
      <xdr:colOff>158750</xdr:colOff>
      <xdr:row>15</xdr:row>
      <xdr:rowOff>7801</xdr:rowOff>
    </xdr:to>
    <xdr:cxnSp macro="">
      <xdr:nvCxnSpPr>
        <xdr:cNvPr id="138" name="直線コネクタ 137"/>
        <xdr:cNvCxnSpPr/>
      </xdr:nvCxnSpPr>
      <xdr:spPr>
        <a:xfrm>
          <a:off x="13004800" y="2514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8" name="円/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9253</xdr:rowOff>
    </xdr:from>
    <xdr:to>
      <xdr:col>22</xdr:col>
      <xdr:colOff>615950</xdr:colOff>
      <xdr:row>15</xdr:row>
      <xdr:rowOff>110853</xdr:rowOff>
    </xdr:to>
    <xdr:sp macro="" textlink="">
      <xdr:nvSpPr>
        <xdr:cNvPr id="150" name="円/楕円 149"/>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121030</xdr:rowOff>
    </xdr:from>
    <xdr:ext cx="736600" cy="259045"/>
    <xdr:sp macro="" textlink="">
      <xdr:nvSpPr>
        <xdr:cNvPr id="151" name="テキスト ボックス 150"/>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15784</xdr:rowOff>
    </xdr:from>
    <xdr:to>
      <xdr:col>21</xdr:col>
      <xdr:colOff>412750</xdr:colOff>
      <xdr:row>15</xdr:row>
      <xdr:rowOff>117384</xdr:rowOff>
    </xdr:to>
    <xdr:sp macro="" textlink="">
      <xdr:nvSpPr>
        <xdr:cNvPr id="152" name="円/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128451</xdr:rowOff>
    </xdr:from>
    <xdr:to>
      <xdr:col>20</xdr:col>
      <xdr:colOff>209550</xdr:colOff>
      <xdr:row>15</xdr:row>
      <xdr:rowOff>58601</xdr:rowOff>
    </xdr:to>
    <xdr:sp macro="" textlink="">
      <xdr:nvSpPr>
        <xdr:cNvPr id="154" name="円/楕円 153"/>
        <xdr:cNvSpPr/>
      </xdr:nvSpPr>
      <xdr:spPr>
        <a:xfrm>
          <a:off x="13843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68778</xdr:rowOff>
    </xdr:from>
    <xdr:ext cx="762000" cy="259045"/>
    <xdr:sp macro="" textlink="">
      <xdr:nvSpPr>
        <xdr:cNvPr id="155" name="テキスト ボックス 154"/>
        <xdr:cNvSpPr txBox="1"/>
      </xdr:nvSpPr>
      <xdr:spPr>
        <a:xfrm>
          <a:off x="13512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63137</xdr:rowOff>
    </xdr:from>
    <xdr:to>
      <xdr:col>19</xdr:col>
      <xdr:colOff>6350</xdr:colOff>
      <xdr:row>14</xdr:row>
      <xdr:rowOff>164737</xdr:rowOff>
    </xdr:to>
    <xdr:sp macro="" textlink="">
      <xdr:nvSpPr>
        <xdr:cNvPr id="156" name="円/楕円 155"/>
        <xdr:cNvSpPr/>
      </xdr:nvSpPr>
      <xdr:spPr>
        <a:xfrm>
          <a:off x="12954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3464</xdr:rowOff>
    </xdr:from>
    <xdr:ext cx="762000" cy="259045"/>
    <xdr:sp macro="" textlink="">
      <xdr:nvSpPr>
        <xdr:cNvPr id="157" name="テキスト ボックス 156"/>
        <xdr:cNvSpPr txBox="1"/>
      </xdr:nvSpPr>
      <xdr:spPr>
        <a:xfrm>
          <a:off x="12623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より０．１ポイント増加となったが，類似団体平均を上回っている。主な要因としては，民間保育所入所児童委託料や認定子ども園施設型給付費などの児童福祉扶助費，障害児施設給付費や障害者自立支援給付費などの障害福祉扶助費が増加したことが挙げられる。社会保障費は年々増加傾向にあるため，引き続き請求チェックシステムを活用した給付の適正化を実施する。また，市単独制度の見直しについても今後行っていく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142240</xdr:rowOff>
    </xdr:from>
    <xdr:to>
      <xdr:col>7</xdr:col>
      <xdr:colOff>15875</xdr:colOff>
      <xdr:row>54</xdr:row>
      <xdr:rowOff>149860</xdr:rowOff>
    </xdr:to>
    <xdr:cxnSp macro="">
      <xdr:nvCxnSpPr>
        <xdr:cNvPr id="190" name="直線コネクタ 189"/>
        <xdr:cNvCxnSpPr/>
      </xdr:nvCxnSpPr>
      <xdr:spPr>
        <a:xfrm>
          <a:off x="3987800" y="940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142240</xdr:rowOff>
    </xdr:to>
    <xdr:cxnSp macro="">
      <xdr:nvCxnSpPr>
        <xdr:cNvPr id="193" name="直線コネクタ 192"/>
        <xdr:cNvCxnSpPr/>
      </xdr:nvCxnSpPr>
      <xdr:spPr>
        <a:xfrm>
          <a:off x="3098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27940</xdr:rowOff>
    </xdr:from>
    <xdr:to>
      <xdr:col>4</xdr:col>
      <xdr:colOff>346075</xdr:colOff>
      <xdr:row>54</xdr:row>
      <xdr:rowOff>104140</xdr:rowOff>
    </xdr:to>
    <xdr:cxnSp macro="">
      <xdr:nvCxnSpPr>
        <xdr:cNvPr id="196" name="直線コネクタ 195"/>
        <xdr:cNvCxnSpPr/>
      </xdr:nvCxnSpPr>
      <xdr:spPr>
        <a:xfrm>
          <a:off x="2209800" y="9286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54</xdr:row>
      <xdr:rowOff>27940</xdr:rowOff>
    </xdr:to>
    <xdr:cxnSp macro="">
      <xdr:nvCxnSpPr>
        <xdr:cNvPr id="199" name="直線コネクタ 198"/>
        <xdr:cNvCxnSpPr/>
      </xdr:nvCxnSpPr>
      <xdr:spPr>
        <a:xfrm>
          <a:off x="1320800" y="9210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9" name="円/楕円 208"/>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10"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91440</xdr:rowOff>
    </xdr:from>
    <xdr:to>
      <xdr:col>5</xdr:col>
      <xdr:colOff>600075</xdr:colOff>
      <xdr:row>55</xdr:row>
      <xdr:rowOff>21590</xdr:rowOff>
    </xdr:to>
    <xdr:sp macro="" textlink="">
      <xdr:nvSpPr>
        <xdr:cNvPr id="211" name="円/楕円 210"/>
        <xdr:cNvSpPr/>
      </xdr:nvSpPr>
      <xdr:spPr>
        <a:xfrm>
          <a:off x="3937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31767</xdr:rowOff>
    </xdr:from>
    <xdr:ext cx="736600" cy="259045"/>
    <xdr:sp macro="" textlink="">
      <xdr:nvSpPr>
        <xdr:cNvPr id="212" name="テキスト ボックス 211"/>
        <xdr:cNvSpPr txBox="1"/>
      </xdr:nvSpPr>
      <xdr:spPr>
        <a:xfrm>
          <a:off x="3606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13" name="円/楕円 212"/>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4" name="テキスト ボックス 213"/>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148590</xdr:rowOff>
    </xdr:from>
    <xdr:to>
      <xdr:col>3</xdr:col>
      <xdr:colOff>193675</xdr:colOff>
      <xdr:row>54</xdr:row>
      <xdr:rowOff>78740</xdr:rowOff>
    </xdr:to>
    <xdr:sp macro="" textlink="">
      <xdr:nvSpPr>
        <xdr:cNvPr id="215" name="円/楕円 214"/>
        <xdr:cNvSpPr/>
      </xdr:nvSpPr>
      <xdr:spPr>
        <a:xfrm>
          <a:off x="2159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88917</xdr:rowOff>
    </xdr:from>
    <xdr:ext cx="762000" cy="259045"/>
    <xdr:sp macro="" textlink="">
      <xdr:nvSpPr>
        <xdr:cNvPr id="216" name="テキスト ボックス 215"/>
        <xdr:cNvSpPr txBox="1"/>
      </xdr:nvSpPr>
      <xdr:spPr>
        <a:xfrm>
          <a:off x="1828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72390</xdr:rowOff>
    </xdr:from>
    <xdr:to>
      <xdr:col>1</xdr:col>
      <xdr:colOff>676275</xdr:colOff>
      <xdr:row>54</xdr:row>
      <xdr:rowOff>2540</xdr:rowOff>
    </xdr:to>
    <xdr:sp macro="" textlink="">
      <xdr:nvSpPr>
        <xdr:cNvPr id="217" name="円/楕円 216"/>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12717</xdr:rowOff>
    </xdr:from>
    <xdr:ext cx="762000" cy="259045"/>
    <xdr:sp macro="" textlink="">
      <xdr:nvSpPr>
        <xdr:cNvPr id="218" name="テキスト ボックス 217"/>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より０．３ポイント増加となり，類似団体平均を下回っている。主な要因としては，高齢化による給付費の増加により後期高齢者医療保険特別会計への繰出金が増加したこと，公共施設の維持補修費が増加したことが挙げられる。今後も赤字補てん的な繰出金が増加しないよう，保険料見直しや事業計画の見直し，事業の一層の効率化及び健全経営に努め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100330</xdr:rowOff>
    </xdr:to>
    <xdr:cxnSp macro="">
      <xdr:nvCxnSpPr>
        <xdr:cNvPr id="251" name="直線コネクタ 250"/>
        <xdr:cNvCxnSpPr/>
      </xdr:nvCxnSpPr>
      <xdr:spPr>
        <a:xfrm>
          <a:off x="15671800" y="985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85090</xdr:rowOff>
    </xdr:to>
    <xdr:cxnSp macro="">
      <xdr:nvCxnSpPr>
        <xdr:cNvPr id="254" name="直線コネクタ 253"/>
        <xdr:cNvCxnSpPr/>
      </xdr:nvCxnSpPr>
      <xdr:spPr>
        <a:xfrm flipV="1">
          <a:off x="14782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85090</xdr:rowOff>
    </xdr:to>
    <xdr:cxnSp macro="">
      <xdr:nvCxnSpPr>
        <xdr:cNvPr id="257" name="直線コネクタ 256"/>
        <xdr:cNvCxnSpPr/>
      </xdr:nvCxnSpPr>
      <xdr:spPr>
        <a:xfrm>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31750</xdr:rowOff>
    </xdr:to>
    <xdr:cxnSp macro="">
      <xdr:nvCxnSpPr>
        <xdr:cNvPr id="260" name="直線コネクタ 259"/>
        <xdr:cNvCxnSpPr/>
      </xdr:nvCxnSpPr>
      <xdr:spPr>
        <a:xfrm>
          <a:off x="13004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70" name="円/楕円 269"/>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71"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2" name="円/楕円 271"/>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138447</xdr:rowOff>
    </xdr:from>
    <xdr:ext cx="736600" cy="259045"/>
    <xdr:sp macro="" textlink="">
      <xdr:nvSpPr>
        <xdr:cNvPr id="273" name="テキスト ボックス 272"/>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より０．３ポイント増加となったが，類似団体平均を上回っている。主な要因としては，広域ごみ処理施設建設負担金や担い手確保経営強化支援事業費補助金，青年就農給付金事業費補助金の増加が挙げられる。今後は霞台厚生施設組合への広域ごみ処理施設建設負担金が増加し比率が高くなることが見込まれることから，補助金等審議会の答申を踏まえた市単独補助金の見直しを図っ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xdr:rowOff>
    </xdr:from>
    <xdr:to>
      <xdr:col>24</xdr:col>
      <xdr:colOff>31750</xdr:colOff>
      <xdr:row>37</xdr:row>
      <xdr:rowOff>24130</xdr:rowOff>
    </xdr:to>
    <xdr:cxnSp macro="">
      <xdr:nvCxnSpPr>
        <xdr:cNvPr id="307" name="直線コネクタ 306"/>
        <xdr:cNvCxnSpPr/>
      </xdr:nvCxnSpPr>
      <xdr:spPr>
        <a:xfrm>
          <a:off x="15671800" y="63506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xdr:rowOff>
    </xdr:from>
    <xdr:to>
      <xdr:col>22</xdr:col>
      <xdr:colOff>565150</xdr:colOff>
      <xdr:row>37</xdr:row>
      <xdr:rowOff>46990</xdr:rowOff>
    </xdr:to>
    <xdr:cxnSp macro="">
      <xdr:nvCxnSpPr>
        <xdr:cNvPr id="310" name="直線コネクタ 309"/>
        <xdr:cNvCxnSpPr/>
      </xdr:nvCxnSpPr>
      <xdr:spPr>
        <a:xfrm flipV="1">
          <a:off x="14782800" y="6350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41275</xdr:rowOff>
    </xdr:from>
    <xdr:to>
      <xdr:col>21</xdr:col>
      <xdr:colOff>361950</xdr:colOff>
      <xdr:row>37</xdr:row>
      <xdr:rowOff>46990</xdr:rowOff>
    </xdr:to>
    <xdr:cxnSp macro="">
      <xdr:nvCxnSpPr>
        <xdr:cNvPr id="313" name="直線コネクタ 312"/>
        <xdr:cNvCxnSpPr/>
      </xdr:nvCxnSpPr>
      <xdr:spPr>
        <a:xfrm>
          <a:off x="13893800" y="6384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155575</xdr:rowOff>
    </xdr:from>
    <xdr:to>
      <xdr:col>20</xdr:col>
      <xdr:colOff>158750</xdr:colOff>
      <xdr:row>37</xdr:row>
      <xdr:rowOff>41275</xdr:rowOff>
    </xdr:to>
    <xdr:cxnSp macro="">
      <xdr:nvCxnSpPr>
        <xdr:cNvPr id="316" name="直線コネクタ 315"/>
        <xdr:cNvCxnSpPr/>
      </xdr:nvCxnSpPr>
      <xdr:spPr>
        <a:xfrm>
          <a:off x="13004800" y="6327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6" name="円/楕円 32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7"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127635</xdr:rowOff>
    </xdr:from>
    <xdr:to>
      <xdr:col>22</xdr:col>
      <xdr:colOff>615950</xdr:colOff>
      <xdr:row>37</xdr:row>
      <xdr:rowOff>57785</xdr:rowOff>
    </xdr:to>
    <xdr:sp macro="" textlink="">
      <xdr:nvSpPr>
        <xdr:cNvPr id="328" name="円/楕円 327"/>
        <xdr:cNvSpPr/>
      </xdr:nvSpPr>
      <xdr:spPr>
        <a:xfrm>
          <a:off x="15621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67962</xdr:rowOff>
    </xdr:from>
    <xdr:ext cx="736600" cy="259045"/>
    <xdr:sp macro="" textlink="">
      <xdr:nvSpPr>
        <xdr:cNvPr id="329" name="テキスト ボックス 328"/>
        <xdr:cNvSpPr txBox="1"/>
      </xdr:nvSpPr>
      <xdr:spPr>
        <a:xfrm>
          <a:off x="15290800" y="6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0" name="円/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31" name="テキスト ボックス 330"/>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161925</xdr:rowOff>
    </xdr:from>
    <xdr:to>
      <xdr:col>20</xdr:col>
      <xdr:colOff>209550</xdr:colOff>
      <xdr:row>37</xdr:row>
      <xdr:rowOff>92075</xdr:rowOff>
    </xdr:to>
    <xdr:sp macro="" textlink="">
      <xdr:nvSpPr>
        <xdr:cNvPr id="332" name="円/楕円 331"/>
        <xdr:cNvSpPr/>
      </xdr:nvSpPr>
      <xdr:spPr>
        <a:xfrm>
          <a:off x="13843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102252</xdr:rowOff>
    </xdr:from>
    <xdr:ext cx="762000" cy="259045"/>
    <xdr:sp macro="" textlink="">
      <xdr:nvSpPr>
        <xdr:cNvPr id="333" name="テキスト ボックス 332"/>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104775</xdr:rowOff>
    </xdr:from>
    <xdr:to>
      <xdr:col>19</xdr:col>
      <xdr:colOff>6350</xdr:colOff>
      <xdr:row>37</xdr:row>
      <xdr:rowOff>34925</xdr:rowOff>
    </xdr:to>
    <xdr:sp macro="" textlink="">
      <xdr:nvSpPr>
        <xdr:cNvPr id="334" name="円/楕円 333"/>
        <xdr:cNvSpPr/>
      </xdr:nvSpPr>
      <xdr:spPr>
        <a:xfrm>
          <a:off x="12954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45102</xdr:rowOff>
    </xdr:from>
    <xdr:ext cx="762000" cy="259045"/>
    <xdr:sp macro="" textlink="">
      <xdr:nvSpPr>
        <xdr:cNvPr id="335" name="テキスト ボックス 334"/>
        <xdr:cNvSpPr txBox="1"/>
      </xdr:nvSpPr>
      <xdr:spPr>
        <a:xfrm>
          <a:off x="12623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類似団体内の順位は上位であるが，前年度より０．３ポイント増加となったが，類似団体平均を上回っている。主な要因として合併特例債を活用した事業が進み元利償還金が増加したことが挙げられる。今後も大規模事業が本格的に展開され元利償還金が増加していくことが確実である。国庫補助の活用や事業規模を精査し，市債の発行を抑制していく必要が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32294</xdr:rowOff>
    </xdr:to>
    <xdr:cxnSp macro="">
      <xdr:nvCxnSpPr>
        <xdr:cNvPr id="370" name="直線コネクタ 369"/>
        <xdr:cNvCxnSpPr/>
      </xdr:nvCxnSpPr>
      <xdr:spPr>
        <a:xfrm>
          <a:off x="3987800" y="13042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131899</xdr:rowOff>
    </xdr:from>
    <xdr:to>
      <xdr:col>5</xdr:col>
      <xdr:colOff>549275</xdr:colOff>
      <xdr:row>76</xdr:row>
      <xdr:rowOff>12700</xdr:rowOff>
    </xdr:to>
    <xdr:cxnSp macro="">
      <xdr:nvCxnSpPr>
        <xdr:cNvPr id="373" name="直線コネクタ 372"/>
        <xdr:cNvCxnSpPr/>
      </xdr:nvCxnSpPr>
      <xdr:spPr>
        <a:xfrm>
          <a:off x="3098800" y="12990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60053</xdr:rowOff>
    </xdr:from>
    <xdr:to>
      <xdr:col>4</xdr:col>
      <xdr:colOff>346075</xdr:colOff>
      <xdr:row>75</xdr:row>
      <xdr:rowOff>131899</xdr:rowOff>
    </xdr:to>
    <xdr:cxnSp macro="">
      <xdr:nvCxnSpPr>
        <xdr:cNvPr id="376" name="直線コネクタ 375"/>
        <xdr:cNvCxnSpPr/>
      </xdr:nvCxnSpPr>
      <xdr:spPr>
        <a:xfrm>
          <a:off x="2209800" y="129188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27396</xdr:rowOff>
    </xdr:from>
    <xdr:to>
      <xdr:col>3</xdr:col>
      <xdr:colOff>142875</xdr:colOff>
      <xdr:row>75</xdr:row>
      <xdr:rowOff>60053</xdr:rowOff>
    </xdr:to>
    <xdr:cxnSp macro="">
      <xdr:nvCxnSpPr>
        <xdr:cNvPr id="379" name="直線コネクタ 378"/>
        <xdr:cNvCxnSpPr/>
      </xdr:nvCxnSpPr>
      <xdr:spPr>
        <a:xfrm>
          <a:off x="1320800" y="12886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152944</xdr:rowOff>
    </xdr:from>
    <xdr:to>
      <xdr:col>7</xdr:col>
      <xdr:colOff>66675</xdr:colOff>
      <xdr:row>76</xdr:row>
      <xdr:rowOff>83094</xdr:rowOff>
    </xdr:to>
    <xdr:sp macro="" textlink="">
      <xdr:nvSpPr>
        <xdr:cNvPr id="389" name="円/楕円 388"/>
        <xdr:cNvSpPr/>
      </xdr:nvSpPr>
      <xdr:spPr>
        <a:xfrm>
          <a:off x="4775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169471</xdr:rowOff>
    </xdr:from>
    <xdr:ext cx="762000" cy="259045"/>
    <xdr:sp macro="" textlink="">
      <xdr:nvSpPr>
        <xdr:cNvPr id="390" name="公債費該当値テキスト"/>
        <xdr:cNvSpPr txBox="1"/>
      </xdr:nvSpPr>
      <xdr:spPr>
        <a:xfrm>
          <a:off x="4914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1" name="円/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2" name="テキスト ボックス 391"/>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81099</xdr:rowOff>
    </xdr:from>
    <xdr:to>
      <xdr:col>4</xdr:col>
      <xdr:colOff>396875</xdr:colOff>
      <xdr:row>76</xdr:row>
      <xdr:rowOff>11249</xdr:rowOff>
    </xdr:to>
    <xdr:sp macro="" textlink="">
      <xdr:nvSpPr>
        <xdr:cNvPr id="393" name="円/楕円 392"/>
        <xdr:cNvSpPr/>
      </xdr:nvSpPr>
      <xdr:spPr>
        <a:xfrm>
          <a:off x="3048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21426</xdr:rowOff>
    </xdr:from>
    <xdr:ext cx="762000" cy="259045"/>
    <xdr:sp macro="" textlink="">
      <xdr:nvSpPr>
        <xdr:cNvPr id="394" name="テキスト ボックス 393"/>
        <xdr:cNvSpPr txBox="1"/>
      </xdr:nvSpPr>
      <xdr:spPr>
        <a:xfrm>
          <a:off x="2717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9253</xdr:rowOff>
    </xdr:from>
    <xdr:to>
      <xdr:col>3</xdr:col>
      <xdr:colOff>193675</xdr:colOff>
      <xdr:row>75</xdr:row>
      <xdr:rowOff>110853</xdr:rowOff>
    </xdr:to>
    <xdr:sp macro="" textlink="">
      <xdr:nvSpPr>
        <xdr:cNvPr id="395" name="円/楕円 394"/>
        <xdr:cNvSpPr/>
      </xdr:nvSpPr>
      <xdr:spPr>
        <a:xfrm>
          <a:off x="2159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121030</xdr:rowOff>
    </xdr:from>
    <xdr:ext cx="762000" cy="259045"/>
    <xdr:sp macro="" textlink="">
      <xdr:nvSpPr>
        <xdr:cNvPr id="396" name="テキスト ボックス 395"/>
        <xdr:cNvSpPr txBox="1"/>
      </xdr:nvSpPr>
      <xdr:spPr>
        <a:xfrm>
          <a:off x="1828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148046</xdr:rowOff>
    </xdr:from>
    <xdr:to>
      <xdr:col>1</xdr:col>
      <xdr:colOff>676275</xdr:colOff>
      <xdr:row>75</xdr:row>
      <xdr:rowOff>78196</xdr:rowOff>
    </xdr:to>
    <xdr:sp macro="" textlink="">
      <xdr:nvSpPr>
        <xdr:cNvPr id="397" name="円/楕円 396"/>
        <xdr:cNvSpPr/>
      </xdr:nvSpPr>
      <xdr:spPr>
        <a:xfrm>
          <a:off x="1270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88373</xdr:rowOff>
    </xdr:from>
    <xdr:ext cx="762000" cy="259045"/>
    <xdr:sp macro="" textlink="">
      <xdr:nvSpPr>
        <xdr:cNvPr id="398" name="テキスト ボックス 397"/>
        <xdr:cNvSpPr txBox="1"/>
      </xdr:nvSpPr>
      <xdr:spPr>
        <a:xfrm>
          <a:off x="939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前年度より１．１ポイント増加となり，類似団体平均を下回っている。人件費は年々減少しているものの扶助費が年々増加傾向にある。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今後も行財政改革への取組みを推進し，類似団体平均を上回れるよう全体的な経常経費の抑制に努めていく必要がある。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99568</xdr:rowOff>
    </xdr:from>
    <xdr:to>
      <xdr:col>24</xdr:col>
      <xdr:colOff>31750</xdr:colOff>
      <xdr:row>76</xdr:row>
      <xdr:rowOff>149861</xdr:rowOff>
    </xdr:to>
    <xdr:cxnSp macro="">
      <xdr:nvCxnSpPr>
        <xdr:cNvPr id="429" name="直線コネクタ 428"/>
        <xdr:cNvCxnSpPr/>
      </xdr:nvCxnSpPr>
      <xdr:spPr>
        <a:xfrm>
          <a:off x="15671800" y="131297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154432</xdr:rowOff>
    </xdr:to>
    <xdr:cxnSp macro="">
      <xdr:nvCxnSpPr>
        <xdr:cNvPr id="432" name="直線コネクタ 431"/>
        <xdr:cNvCxnSpPr/>
      </xdr:nvCxnSpPr>
      <xdr:spPr>
        <a:xfrm flipV="1">
          <a:off x="14782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154432</xdr:rowOff>
    </xdr:to>
    <xdr:cxnSp macro="">
      <xdr:nvCxnSpPr>
        <xdr:cNvPr id="435" name="直線コネクタ 434"/>
        <xdr:cNvCxnSpPr/>
      </xdr:nvCxnSpPr>
      <xdr:spPr>
        <a:xfrm>
          <a:off x="13893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62992</xdr:rowOff>
    </xdr:to>
    <xdr:cxnSp macro="">
      <xdr:nvCxnSpPr>
        <xdr:cNvPr id="438" name="直線コネクタ 437"/>
        <xdr:cNvCxnSpPr/>
      </xdr:nvCxnSpPr>
      <xdr:spPr>
        <a:xfrm>
          <a:off x="13004800" y="129743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8" name="円/楕円 447"/>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9"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50" name="円/楕円 449"/>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135145</xdr:rowOff>
    </xdr:from>
    <xdr:ext cx="736600" cy="259045"/>
    <xdr:sp macro="" textlink="">
      <xdr:nvSpPr>
        <xdr:cNvPr id="451" name="テキスト ボックス 450"/>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52" name="円/楕円 451"/>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43959</xdr:rowOff>
    </xdr:from>
    <xdr:ext cx="762000" cy="259045"/>
    <xdr:sp macro="" textlink="">
      <xdr:nvSpPr>
        <xdr:cNvPr id="453" name="テキスト ボックス 452"/>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4" name="円/楕円 453"/>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5" name="テキスト ボックス 454"/>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6" name="円/楕円 455"/>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7" name="テキスト ボックス 456"/>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茨城県小美玉市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152745</xdr:rowOff>
    </xdr:from>
    <xdr:to>
      <xdr:col>4</xdr:col>
      <xdr:colOff>1117600</xdr:colOff>
      <xdr:row>16</xdr:row>
      <xdr:rowOff>153577</xdr:rowOff>
    </xdr:to>
    <xdr:cxnSp macro="">
      <xdr:nvCxnSpPr>
        <xdr:cNvPr id="52" name="直線コネクタ 51"/>
        <xdr:cNvCxnSpPr/>
      </xdr:nvCxnSpPr>
      <xdr:spPr bwMode="auto">
        <a:xfrm flipV="1">
          <a:off x="5003800" y="2943570"/>
          <a:ext cx="647700" cy="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153577</xdr:rowOff>
    </xdr:from>
    <xdr:to>
      <xdr:col>4</xdr:col>
      <xdr:colOff>469900</xdr:colOff>
      <xdr:row>16</xdr:row>
      <xdr:rowOff>167342</xdr:rowOff>
    </xdr:to>
    <xdr:cxnSp macro="">
      <xdr:nvCxnSpPr>
        <xdr:cNvPr id="55" name="直線コネクタ 54"/>
        <xdr:cNvCxnSpPr/>
      </xdr:nvCxnSpPr>
      <xdr:spPr bwMode="auto">
        <a:xfrm flipV="1">
          <a:off x="4305300" y="2944402"/>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167342</xdr:rowOff>
    </xdr:from>
    <xdr:to>
      <xdr:col>3</xdr:col>
      <xdr:colOff>904875</xdr:colOff>
      <xdr:row>17</xdr:row>
      <xdr:rowOff>40175</xdr:rowOff>
    </xdr:to>
    <xdr:cxnSp macro="">
      <xdr:nvCxnSpPr>
        <xdr:cNvPr id="58" name="直線コネクタ 57"/>
        <xdr:cNvCxnSpPr/>
      </xdr:nvCxnSpPr>
      <xdr:spPr bwMode="auto">
        <a:xfrm flipV="1">
          <a:off x="3606800" y="2958167"/>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23177</xdr:rowOff>
    </xdr:from>
    <xdr:to>
      <xdr:col>3</xdr:col>
      <xdr:colOff>206375</xdr:colOff>
      <xdr:row>17</xdr:row>
      <xdr:rowOff>40175</xdr:rowOff>
    </xdr:to>
    <xdr:cxnSp macro="">
      <xdr:nvCxnSpPr>
        <xdr:cNvPr id="61" name="直線コネクタ 60"/>
        <xdr:cNvCxnSpPr/>
      </xdr:nvCxnSpPr>
      <xdr:spPr bwMode="auto">
        <a:xfrm>
          <a:off x="2908300" y="2985452"/>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101945</xdr:rowOff>
    </xdr:from>
    <xdr:to>
      <xdr:col>5</xdr:col>
      <xdr:colOff>34925</xdr:colOff>
      <xdr:row>17</xdr:row>
      <xdr:rowOff>32095</xdr:rowOff>
    </xdr:to>
    <xdr:sp macro="" textlink="">
      <xdr:nvSpPr>
        <xdr:cNvPr id="71" name="円/楕円 70"/>
        <xdr:cNvSpPr/>
      </xdr:nvSpPr>
      <xdr:spPr bwMode="auto">
        <a:xfrm>
          <a:off x="5600700" y="289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74022</xdr:rowOff>
    </xdr:from>
    <xdr:ext cx="762000" cy="259045"/>
    <xdr:sp macro="" textlink="">
      <xdr:nvSpPr>
        <xdr:cNvPr id="72" name="人口1人当たり決算額の推移該当値テキスト130"/>
        <xdr:cNvSpPr txBox="1"/>
      </xdr:nvSpPr>
      <xdr:spPr>
        <a:xfrm>
          <a:off x="5740400" y="286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80,840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102777</xdr:rowOff>
    </xdr:from>
    <xdr:to>
      <xdr:col>4</xdr:col>
      <xdr:colOff>520700</xdr:colOff>
      <xdr:row>17</xdr:row>
      <xdr:rowOff>32927</xdr:rowOff>
    </xdr:to>
    <xdr:sp macro="" textlink="">
      <xdr:nvSpPr>
        <xdr:cNvPr id="73" name="円/楕円 72"/>
        <xdr:cNvSpPr/>
      </xdr:nvSpPr>
      <xdr:spPr bwMode="auto">
        <a:xfrm>
          <a:off x="49530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17704</xdr:rowOff>
    </xdr:from>
    <xdr:ext cx="736600" cy="259045"/>
    <xdr:sp macro="" textlink="">
      <xdr:nvSpPr>
        <xdr:cNvPr id="74" name="テキスト ボックス 73"/>
        <xdr:cNvSpPr txBox="1"/>
      </xdr:nvSpPr>
      <xdr:spPr>
        <a:xfrm>
          <a:off x="4622800" y="2979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116542</xdr:rowOff>
    </xdr:from>
    <xdr:to>
      <xdr:col>3</xdr:col>
      <xdr:colOff>955675</xdr:colOff>
      <xdr:row>17</xdr:row>
      <xdr:rowOff>46692</xdr:rowOff>
    </xdr:to>
    <xdr:sp macro="" textlink="">
      <xdr:nvSpPr>
        <xdr:cNvPr id="75" name="円/楕円 74"/>
        <xdr:cNvSpPr/>
      </xdr:nvSpPr>
      <xdr:spPr bwMode="auto">
        <a:xfrm>
          <a:off x="4254500" y="29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56869</xdr:rowOff>
    </xdr:from>
    <xdr:ext cx="762000" cy="259045"/>
    <xdr:sp macro="" textlink="">
      <xdr:nvSpPr>
        <xdr:cNvPr id="76" name="テキスト ボックス 75"/>
        <xdr:cNvSpPr txBox="1"/>
      </xdr:nvSpPr>
      <xdr:spPr>
        <a:xfrm>
          <a:off x="3924300" y="26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160825</xdr:rowOff>
    </xdr:from>
    <xdr:to>
      <xdr:col>3</xdr:col>
      <xdr:colOff>257175</xdr:colOff>
      <xdr:row>17</xdr:row>
      <xdr:rowOff>90975</xdr:rowOff>
    </xdr:to>
    <xdr:sp macro="" textlink="">
      <xdr:nvSpPr>
        <xdr:cNvPr id="77" name="円/楕円 76"/>
        <xdr:cNvSpPr/>
      </xdr:nvSpPr>
      <xdr:spPr bwMode="auto">
        <a:xfrm>
          <a:off x="3556000" y="29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101152</xdr:rowOff>
    </xdr:from>
    <xdr:ext cx="762000" cy="259045"/>
    <xdr:sp macro="" textlink="">
      <xdr:nvSpPr>
        <xdr:cNvPr id="78" name="テキスト ボックス 77"/>
        <xdr:cNvSpPr txBox="1"/>
      </xdr:nvSpPr>
      <xdr:spPr>
        <a:xfrm>
          <a:off x="3225800" y="27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143827</xdr:rowOff>
    </xdr:from>
    <xdr:to>
      <xdr:col>2</xdr:col>
      <xdr:colOff>692150</xdr:colOff>
      <xdr:row>17</xdr:row>
      <xdr:rowOff>73977</xdr:rowOff>
    </xdr:to>
    <xdr:sp macro="" textlink="">
      <xdr:nvSpPr>
        <xdr:cNvPr id="79" name="円/楕円 78"/>
        <xdr:cNvSpPr/>
      </xdr:nvSpPr>
      <xdr:spPr bwMode="auto">
        <a:xfrm>
          <a:off x="28575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84154</xdr:rowOff>
    </xdr:from>
    <xdr:ext cx="762000" cy="259045"/>
    <xdr:sp macro="" textlink="">
      <xdr:nvSpPr>
        <xdr:cNvPr id="80" name="テキスト ボックス 79"/>
        <xdr:cNvSpPr txBox="1"/>
      </xdr:nvSpPr>
      <xdr:spPr>
        <a:xfrm>
          <a:off x="2527300" y="27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141174</xdr:rowOff>
    </xdr:from>
    <xdr:to>
      <xdr:col>4</xdr:col>
      <xdr:colOff>1117600</xdr:colOff>
      <xdr:row>37</xdr:row>
      <xdr:rowOff>6939</xdr:rowOff>
    </xdr:to>
    <xdr:cxnSp macro="">
      <xdr:nvCxnSpPr>
        <xdr:cNvPr id="112" name="直線コネクタ 111"/>
        <xdr:cNvCxnSpPr/>
      </xdr:nvCxnSpPr>
      <xdr:spPr bwMode="auto">
        <a:xfrm>
          <a:off x="5003800" y="7094424"/>
          <a:ext cx="6477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141174</xdr:rowOff>
    </xdr:from>
    <xdr:to>
      <xdr:col>4</xdr:col>
      <xdr:colOff>469900</xdr:colOff>
      <xdr:row>37</xdr:row>
      <xdr:rowOff>22004</xdr:rowOff>
    </xdr:to>
    <xdr:cxnSp macro="">
      <xdr:nvCxnSpPr>
        <xdr:cNvPr id="115" name="直線コネクタ 114"/>
        <xdr:cNvCxnSpPr/>
      </xdr:nvCxnSpPr>
      <xdr:spPr bwMode="auto">
        <a:xfrm flipV="1">
          <a:off x="4305300" y="7094424"/>
          <a:ext cx="698500" cy="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122542</xdr:rowOff>
    </xdr:from>
    <xdr:to>
      <xdr:col>3</xdr:col>
      <xdr:colOff>904875</xdr:colOff>
      <xdr:row>37</xdr:row>
      <xdr:rowOff>22004</xdr:rowOff>
    </xdr:to>
    <xdr:cxnSp macro="">
      <xdr:nvCxnSpPr>
        <xdr:cNvPr id="118" name="直線コネクタ 117"/>
        <xdr:cNvCxnSpPr/>
      </xdr:nvCxnSpPr>
      <xdr:spPr bwMode="auto">
        <a:xfrm>
          <a:off x="3606800" y="7075792"/>
          <a:ext cx="698500" cy="7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122542</xdr:rowOff>
    </xdr:from>
    <xdr:to>
      <xdr:col>3</xdr:col>
      <xdr:colOff>206375</xdr:colOff>
      <xdr:row>37</xdr:row>
      <xdr:rowOff>27101</xdr:rowOff>
    </xdr:to>
    <xdr:cxnSp macro="">
      <xdr:nvCxnSpPr>
        <xdr:cNvPr id="121" name="直線コネクタ 120"/>
        <xdr:cNvCxnSpPr/>
      </xdr:nvCxnSpPr>
      <xdr:spPr bwMode="auto">
        <a:xfrm flipV="1">
          <a:off x="2908300" y="7075792"/>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127589</xdr:rowOff>
    </xdr:from>
    <xdr:to>
      <xdr:col>5</xdr:col>
      <xdr:colOff>34925</xdr:colOff>
      <xdr:row>37</xdr:row>
      <xdr:rowOff>57739</xdr:rowOff>
    </xdr:to>
    <xdr:sp macro="" textlink="">
      <xdr:nvSpPr>
        <xdr:cNvPr id="131" name="円/楕円 130"/>
        <xdr:cNvSpPr/>
      </xdr:nvSpPr>
      <xdr:spPr bwMode="auto">
        <a:xfrm>
          <a:off x="5600700" y="708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99666</xdr:rowOff>
    </xdr:from>
    <xdr:ext cx="762000" cy="259045"/>
    <xdr:sp macro="" textlink="">
      <xdr:nvSpPr>
        <xdr:cNvPr id="132" name="人口1人当たり決算額の推移該当値テキスト445"/>
        <xdr:cNvSpPr txBox="1"/>
      </xdr:nvSpPr>
      <xdr:spPr>
        <a:xfrm>
          <a:off x="5740400" y="705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15,252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90374</xdr:rowOff>
    </xdr:from>
    <xdr:to>
      <xdr:col>4</xdr:col>
      <xdr:colOff>520700</xdr:colOff>
      <xdr:row>37</xdr:row>
      <xdr:rowOff>20524</xdr:rowOff>
    </xdr:to>
    <xdr:sp macro="" textlink="">
      <xdr:nvSpPr>
        <xdr:cNvPr id="133" name="円/楕円 132"/>
        <xdr:cNvSpPr/>
      </xdr:nvSpPr>
      <xdr:spPr bwMode="auto">
        <a:xfrm>
          <a:off x="49530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5301</xdr:rowOff>
    </xdr:from>
    <xdr:ext cx="736600" cy="259045"/>
    <xdr:sp macro="" textlink="">
      <xdr:nvSpPr>
        <xdr:cNvPr id="134" name="テキスト ボックス 133"/>
        <xdr:cNvSpPr txBox="1"/>
      </xdr:nvSpPr>
      <xdr:spPr>
        <a:xfrm>
          <a:off x="4622800" y="7130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142654</xdr:rowOff>
    </xdr:from>
    <xdr:to>
      <xdr:col>3</xdr:col>
      <xdr:colOff>955675</xdr:colOff>
      <xdr:row>37</xdr:row>
      <xdr:rowOff>72804</xdr:rowOff>
    </xdr:to>
    <xdr:sp macro="" textlink="">
      <xdr:nvSpPr>
        <xdr:cNvPr id="135" name="円/楕円 134"/>
        <xdr:cNvSpPr/>
      </xdr:nvSpPr>
      <xdr:spPr bwMode="auto">
        <a:xfrm>
          <a:off x="4254500" y="70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57581</xdr:rowOff>
    </xdr:from>
    <xdr:ext cx="762000" cy="259045"/>
    <xdr:sp macro="" textlink="">
      <xdr:nvSpPr>
        <xdr:cNvPr id="136" name="テキスト ボックス 135"/>
        <xdr:cNvSpPr txBox="1"/>
      </xdr:nvSpPr>
      <xdr:spPr>
        <a:xfrm>
          <a:off x="3924300" y="71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71742</xdr:rowOff>
    </xdr:from>
    <xdr:to>
      <xdr:col>3</xdr:col>
      <xdr:colOff>257175</xdr:colOff>
      <xdr:row>37</xdr:row>
      <xdr:rowOff>1892</xdr:rowOff>
    </xdr:to>
    <xdr:sp macro="" textlink="">
      <xdr:nvSpPr>
        <xdr:cNvPr id="137" name="円/楕円 136"/>
        <xdr:cNvSpPr/>
      </xdr:nvSpPr>
      <xdr:spPr bwMode="auto">
        <a:xfrm>
          <a:off x="3556000" y="702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158119</xdr:rowOff>
    </xdr:from>
    <xdr:ext cx="762000" cy="259045"/>
    <xdr:sp macro="" textlink="">
      <xdr:nvSpPr>
        <xdr:cNvPr id="138" name="テキスト ボックス 137"/>
        <xdr:cNvSpPr txBox="1"/>
      </xdr:nvSpPr>
      <xdr:spPr>
        <a:xfrm>
          <a:off x="3225800" y="711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147751</xdr:rowOff>
    </xdr:from>
    <xdr:to>
      <xdr:col>2</xdr:col>
      <xdr:colOff>692150</xdr:colOff>
      <xdr:row>37</xdr:row>
      <xdr:rowOff>77901</xdr:rowOff>
    </xdr:to>
    <xdr:sp macro="" textlink="">
      <xdr:nvSpPr>
        <xdr:cNvPr id="139" name="円/楕円 138"/>
        <xdr:cNvSpPr/>
      </xdr:nvSpPr>
      <xdr:spPr bwMode="auto">
        <a:xfrm>
          <a:off x="2857500" y="710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62678</xdr:rowOff>
    </xdr:from>
    <xdr:ext cx="762000" cy="259045"/>
    <xdr:sp macro="" textlink="">
      <xdr:nvSpPr>
        <xdr:cNvPr id="140" name="テキスト ボックス 139"/>
        <xdr:cNvSpPr txBox="1"/>
      </xdr:nvSpPr>
      <xdr:spPr>
        <a:xfrm>
          <a:off x="2527300" y="718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94323</xdr:rowOff>
    </xdr:from>
    <xdr:to>
      <xdr:col>6</xdr:col>
      <xdr:colOff>511175</xdr:colOff>
      <xdr:row>35</xdr:row>
      <xdr:rowOff>98399</xdr:rowOff>
    </xdr:to>
    <xdr:cxnSp macro="">
      <xdr:nvCxnSpPr>
        <xdr:cNvPr id="61" name="直線コネクタ 60"/>
        <xdr:cNvCxnSpPr/>
      </xdr:nvCxnSpPr>
      <xdr:spPr>
        <a:xfrm flipV="1">
          <a:off x="3797300" y="6095073"/>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98399</xdr:rowOff>
    </xdr:from>
    <xdr:to>
      <xdr:col>5</xdr:col>
      <xdr:colOff>358775</xdr:colOff>
      <xdr:row>35</xdr:row>
      <xdr:rowOff>120078</xdr:rowOff>
    </xdr:to>
    <xdr:cxnSp macro="">
      <xdr:nvCxnSpPr>
        <xdr:cNvPr id="64" name="直線コネクタ 63"/>
        <xdr:cNvCxnSpPr/>
      </xdr:nvCxnSpPr>
      <xdr:spPr>
        <a:xfrm flipV="1">
          <a:off x="2908300" y="6099149"/>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97637</xdr:rowOff>
    </xdr:from>
    <xdr:to>
      <xdr:col>4</xdr:col>
      <xdr:colOff>155575</xdr:colOff>
      <xdr:row>35</xdr:row>
      <xdr:rowOff>120078</xdr:rowOff>
    </xdr:to>
    <xdr:cxnSp macro="">
      <xdr:nvCxnSpPr>
        <xdr:cNvPr id="67" name="直線コネクタ 66"/>
        <xdr:cNvCxnSpPr/>
      </xdr:nvCxnSpPr>
      <xdr:spPr>
        <a:xfrm>
          <a:off x="2019300" y="609838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77806</xdr:rowOff>
    </xdr:from>
    <xdr:to>
      <xdr:col>2</xdr:col>
      <xdr:colOff>638175</xdr:colOff>
      <xdr:row>35</xdr:row>
      <xdr:rowOff>97637</xdr:rowOff>
    </xdr:to>
    <xdr:cxnSp macro="">
      <xdr:nvCxnSpPr>
        <xdr:cNvPr id="70" name="直線コネクタ 69"/>
        <xdr:cNvCxnSpPr/>
      </xdr:nvCxnSpPr>
      <xdr:spPr>
        <a:xfrm>
          <a:off x="1130300" y="607855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43523</xdr:rowOff>
    </xdr:from>
    <xdr:to>
      <xdr:col>6</xdr:col>
      <xdr:colOff>561975</xdr:colOff>
      <xdr:row>35</xdr:row>
      <xdr:rowOff>145123</xdr:rowOff>
    </xdr:to>
    <xdr:sp macro="" textlink="">
      <xdr:nvSpPr>
        <xdr:cNvPr id="80" name="円/楕円 79"/>
        <xdr:cNvSpPr/>
      </xdr:nvSpPr>
      <xdr:spPr>
        <a:xfrm>
          <a:off x="45847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66400</xdr:rowOff>
    </xdr:from>
    <xdr:ext cx="534377" cy="259045"/>
    <xdr:sp macro="" textlink="">
      <xdr:nvSpPr>
        <xdr:cNvPr id="81" name="人件費該当値テキスト"/>
        <xdr:cNvSpPr txBox="1"/>
      </xdr:nvSpPr>
      <xdr:spPr>
        <a:xfrm>
          <a:off x="4686300" y="58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47599</xdr:rowOff>
    </xdr:from>
    <xdr:to>
      <xdr:col>5</xdr:col>
      <xdr:colOff>409575</xdr:colOff>
      <xdr:row>35</xdr:row>
      <xdr:rowOff>149199</xdr:rowOff>
    </xdr:to>
    <xdr:sp macro="" textlink="">
      <xdr:nvSpPr>
        <xdr:cNvPr id="82" name="円/楕円 81"/>
        <xdr:cNvSpPr/>
      </xdr:nvSpPr>
      <xdr:spPr>
        <a:xfrm>
          <a:off x="3746500" y="60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165726</xdr:rowOff>
    </xdr:from>
    <xdr:ext cx="534377" cy="259045"/>
    <xdr:sp macro="" textlink="">
      <xdr:nvSpPr>
        <xdr:cNvPr id="83" name="テキスト ボックス 82"/>
        <xdr:cNvSpPr txBox="1"/>
      </xdr:nvSpPr>
      <xdr:spPr>
        <a:xfrm>
          <a:off x="3530111" y="5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69278</xdr:rowOff>
    </xdr:from>
    <xdr:to>
      <xdr:col>4</xdr:col>
      <xdr:colOff>206375</xdr:colOff>
      <xdr:row>35</xdr:row>
      <xdr:rowOff>170878</xdr:rowOff>
    </xdr:to>
    <xdr:sp macro="" textlink="">
      <xdr:nvSpPr>
        <xdr:cNvPr id="84" name="円/楕円 83"/>
        <xdr:cNvSpPr/>
      </xdr:nvSpPr>
      <xdr:spPr>
        <a:xfrm>
          <a:off x="28575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15955</xdr:rowOff>
    </xdr:from>
    <xdr:ext cx="534377" cy="259045"/>
    <xdr:sp macro="" textlink="">
      <xdr:nvSpPr>
        <xdr:cNvPr id="85" name="テキスト ボックス 84"/>
        <xdr:cNvSpPr txBox="1"/>
      </xdr:nvSpPr>
      <xdr:spPr>
        <a:xfrm>
          <a:off x="2641111" y="58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46837</xdr:rowOff>
    </xdr:from>
    <xdr:to>
      <xdr:col>3</xdr:col>
      <xdr:colOff>3175</xdr:colOff>
      <xdr:row>35</xdr:row>
      <xdr:rowOff>148437</xdr:rowOff>
    </xdr:to>
    <xdr:sp macro="" textlink="">
      <xdr:nvSpPr>
        <xdr:cNvPr id="86" name="円/楕円 85"/>
        <xdr:cNvSpPr/>
      </xdr:nvSpPr>
      <xdr:spPr>
        <a:xfrm>
          <a:off x="19685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164964</xdr:rowOff>
    </xdr:from>
    <xdr:ext cx="534377" cy="259045"/>
    <xdr:sp macro="" textlink="">
      <xdr:nvSpPr>
        <xdr:cNvPr id="87" name="テキスト ボックス 86"/>
        <xdr:cNvSpPr txBox="1"/>
      </xdr:nvSpPr>
      <xdr:spPr>
        <a:xfrm>
          <a:off x="1752111" y="5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27006</xdr:rowOff>
    </xdr:from>
    <xdr:to>
      <xdr:col>1</xdr:col>
      <xdr:colOff>485775</xdr:colOff>
      <xdr:row>35</xdr:row>
      <xdr:rowOff>128606</xdr:rowOff>
    </xdr:to>
    <xdr:sp macro="" textlink="">
      <xdr:nvSpPr>
        <xdr:cNvPr id="88" name="円/楕円 87"/>
        <xdr:cNvSpPr/>
      </xdr:nvSpPr>
      <xdr:spPr>
        <a:xfrm>
          <a:off x="1079500" y="60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145133</xdr:rowOff>
    </xdr:from>
    <xdr:ext cx="534377" cy="259045"/>
    <xdr:sp macro="" textlink="">
      <xdr:nvSpPr>
        <xdr:cNvPr id="89" name="テキスト ボックス 88"/>
        <xdr:cNvSpPr txBox="1"/>
      </xdr:nvSpPr>
      <xdr:spPr>
        <a:xfrm>
          <a:off x="863111" y="58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1348</xdr:rowOff>
    </xdr:from>
    <xdr:to>
      <xdr:col>6</xdr:col>
      <xdr:colOff>511175</xdr:colOff>
      <xdr:row>56</xdr:row>
      <xdr:rowOff>45876</xdr:rowOff>
    </xdr:to>
    <xdr:cxnSp macro="">
      <xdr:nvCxnSpPr>
        <xdr:cNvPr id="121" name="直線コネクタ 120"/>
        <xdr:cNvCxnSpPr/>
      </xdr:nvCxnSpPr>
      <xdr:spPr>
        <a:xfrm flipV="1">
          <a:off x="3797300" y="9602548"/>
          <a:ext cx="8382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45876</xdr:rowOff>
    </xdr:from>
    <xdr:to>
      <xdr:col>5</xdr:col>
      <xdr:colOff>358775</xdr:colOff>
      <xdr:row>56</xdr:row>
      <xdr:rowOff>81244</xdr:rowOff>
    </xdr:to>
    <xdr:cxnSp macro="">
      <xdr:nvCxnSpPr>
        <xdr:cNvPr id="124" name="直線コネクタ 123"/>
        <xdr:cNvCxnSpPr/>
      </xdr:nvCxnSpPr>
      <xdr:spPr>
        <a:xfrm flipV="1">
          <a:off x="2908300" y="9647076"/>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81244</xdr:rowOff>
    </xdr:from>
    <xdr:to>
      <xdr:col>4</xdr:col>
      <xdr:colOff>155575</xdr:colOff>
      <xdr:row>57</xdr:row>
      <xdr:rowOff>36128</xdr:rowOff>
    </xdr:to>
    <xdr:cxnSp macro="">
      <xdr:nvCxnSpPr>
        <xdr:cNvPr id="127" name="直線コネクタ 126"/>
        <xdr:cNvCxnSpPr/>
      </xdr:nvCxnSpPr>
      <xdr:spPr>
        <a:xfrm flipV="1">
          <a:off x="2019300" y="9682444"/>
          <a:ext cx="889000" cy="1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36128</xdr:rowOff>
    </xdr:from>
    <xdr:to>
      <xdr:col>2</xdr:col>
      <xdr:colOff>638175</xdr:colOff>
      <xdr:row>57</xdr:row>
      <xdr:rowOff>52359</xdr:rowOff>
    </xdr:to>
    <xdr:cxnSp macro="">
      <xdr:nvCxnSpPr>
        <xdr:cNvPr id="130" name="直線コネクタ 129"/>
        <xdr:cNvCxnSpPr/>
      </xdr:nvCxnSpPr>
      <xdr:spPr>
        <a:xfrm flipV="1">
          <a:off x="1130300" y="9808778"/>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121998</xdr:rowOff>
    </xdr:from>
    <xdr:to>
      <xdr:col>6</xdr:col>
      <xdr:colOff>561975</xdr:colOff>
      <xdr:row>56</xdr:row>
      <xdr:rowOff>52148</xdr:rowOff>
    </xdr:to>
    <xdr:sp macro="" textlink="">
      <xdr:nvSpPr>
        <xdr:cNvPr id="140" name="円/楕円 139"/>
        <xdr:cNvSpPr/>
      </xdr:nvSpPr>
      <xdr:spPr>
        <a:xfrm>
          <a:off x="4584700" y="95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100425</xdr:rowOff>
    </xdr:from>
    <xdr:ext cx="534377" cy="259045"/>
    <xdr:sp macro="" textlink="">
      <xdr:nvSpPr>
        <xdr:cNvPr id="141" name="物件費該当値テキスト"/>
        <xdr:cNvSpPr txBox="1"/>
      </xdr:nvSpPr>
      <xdr:spPr>
        <a:xfrm>
          <a:off x="4686300" y="95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166526</xdr:rowOff>
    </xdr:from>
    <xdr:to>
      <xdr:col>5</xdr:col>
      <xdr:colOff>409575</xdr:colOff>
      <xdr:row>56</xdr:row>
      <xdr:rowOff>96676</xdr:rowOff>
    </xdr:to>
    <xdr:sp macro="" textlink="">
      <xdr:nvSpPr>
        <xdr:cNvPr id="142" name="円/楕円 141"/>
        <xdr:cNvSpPr/>
      </xdr:nvSpPr>
      <xdr:spPr>
        <a:xfrm>
          <a:off x="3746500" y="95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87803</xdr:rowOff>
    </xdr:from>
    <xdr:ext cx="534377" cy="259045"/>
    <xdr:sp macro="" textlink="">
      <xdr:nvSpPr>
        <xdr:cNvPr id="143" name="テキスト ボックス 142"/>
        <xdr:cNvSpPr txBox="1"/>
      </xdr:nvSpPr>
      <xdr:spPr>
        <a:xfrm>
          <a:off x="3530111" y="96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30444</xdr:rowOff>
    </xdr:from>
    <xdr:to>
      <xdr:col>4</xdr:col>
      <xdr:colOff>206375</xdr:colOff>
      <xdr:row>56</xdr:row>
      <xdr:rowOff>132044</xdr:rowOff>
    </xdr:to>
    <xdr:sp macro="" textlink="">
      <xdr:nvSpPr>
        <xdr:cNvPr id="144" name="円/楕円 143"/>
        <xdr:cNvSpPr/>
      </xdr:nvSpPr>
      <xdr:spPr>
        <a:xfrm>
          <a:off x="2857500" y="9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123171</xdr:rowOff>
    </xdr:from>
    <xdr:ext cx="534377" cy="259045"/>
    <xdr:sp macro="" textlink="">
      <xdr:nvSpPr>
        <xdr:cNvPr id="145" name="テキスト ボックス 144"/>
        <xdr:cNvSpPr txBox="1"/>
      </xdr:nvSpPr>
      <xdr:spPr>
        <a:xfrm>
          <a:off x="2641111" y="97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156778</xdr:rowOff>
    </xdr:from>
    <xdr:to>
      <xdr:col>3</xdr:col>
      <xdr:colOff>3175</xdr:colOff>
      <xdr:row>57</xdr:row>
      <xdr:rowOff>86928</xdr:rowOff>
    </xdr:to>
    <xdr:sp macro="" textlink="">
      <xdr:nvSpPr>
        <xdr:cNvPr id="146" name="円/楕円 145"/>
        <xdr:cNvSpPr/>
      </xdr:nvSpPr>
      <xdr:spPr>
        <a:xfrm>
          <a:off x="1968500" y="97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78055</xdr:rowOff>
    </xdr:from>
    <xdr:ext cx="534377" cy="259045"/>
    <xdr:sp macro="" textlink="">
      <xdr:nvSpPr>
        <xdr:cNvPr id="147" name="テキスト ボックス 146"/>
        <xdr:cNvSpPr txBox="1"/>
      </xdr:nvSpPr>
      <xdr:spPr>
        <a:xfrm>
          <a:off x="1752111" y="98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1559</xdr:rowOff>
    </xdr:from>
    <xdr:to>
      <xdr:col>1</xdr:col>
      <xdr:colOff>485775</xdr:colOff>
      <xdr:row>57</xdr:row>
      <xdr:rowOff>103159</xdr:rowOff>
    </xdr:to>
    <xdr:sp macro="" textlink="">
      <xdr:nvSpPr>
        <xdr:cNvPr id="148" name="円/楕円 147"/>
        <xdr:cNvSpPr/>
      </xdr:nvSpPr>
      <xdr:spPr>
        <a:xfrm>
          <a:off x="1079500" y="97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94286</xdr:rowOff>
    </xdr:from>
    <xdr:ext cx="534377" cy="259045"/>
    <xdr:sp macro="" textlink="">
      <xdr:nvSpPr>
        <xdr:cNvPr id="149" name="テキスト ボックス 148"/>
        <xdr:cNvSpPr txBox="1"/>
      </xdr:nvSpPr>
      <xdr:spPr>
        <a:xfrm>
          <a:off x="863111" y="986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166315</xdr:rowOff>
    </xdr:from>
    <xdr:to>
      <xdr:col>6</xdr:col>
      <xdr:colOff>511175</xdr:colOff>
      <xdr:row>79</xdr:row>
      <xdr:rowOff>5479</xdr:rowOff>
    </xdr:to>
    <xdr:cxnSp macro="">
      <xdr:nvCxnSpPr>
        <xdr:cNvPr id="180" name="直線コネクタ 179"/>
        <xdr:cNvCxnSpPr/>
      </xdr:nvCxnSpPr>
      <xdr:spPr>
        <a:xfrm flipV="1">
          <a:off x="3797300" y="13539415"/>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170692</xdr:rowOff>
    </xdr:from>
    <xdr:to>
      <xdr:col>5</xdr:col>
      <xdr:colOff>358775</xdr:colOff>
      <xdr:row>79</xdr:row>
      <xdr:rowOff>5479</xdr:rowOff>
    </xdr:to>
    <xdr:cxnSp macro="">
      <xdr:nvCxnSpPr>
        <xdr:cNvPr id="183" name="直線コネクタ 182"/>
        <xdr:cNvCxnSpPr/>
      </xdr:nvCxnSpPr>
      <xdr:spPr>
        <a:xfrm>
          <a:off x="2908300" y="1354379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170692</xdr:rowOff>
    </xdr:from>
    <xdr:to>
      <xdr:col>4</xdr:col>
      <xdr:colOff>155575</xdr:colOff>
      <xdr:row>79</xdr:row>
      <xdr:rowOff>3324</xdr:rowOff>
    </xdr:to>
    <xdr:cxnSp macro="">
      <xdr:nvCxnSpPr>
        <xdr:cNvPr id="186" name="直線コネクタ 185"/>
        <xdr:cNvCxnSpPr/>
      </xdr:nvCxnSpPr>
      <xdr:spPr>
        <a:xfrm flipV="1">
          <a:off x="2019300" y="1354379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126637</xdr:rowOff>
    </xdr:from>
    <xdr:to>
      <xdr:col>2</xdr:col>
      <xdr:colOff>638175</xdr:colOff>
      <xdr:row>79</xdr:row>
      <xdr:rowOff>3324</xdr:rowOff>
    </xdr:to>
    <xdr:cxnSp macro="">
      <xdr:nvCxnSpPr>
        <xdr:cNvPr id="189" name="直線コネクタ 188"/>
        <xdr:cNvCxnSpPr/>
      </xdr:nvCxnSpPr>
      <xdr:spPr>
        <a:xfrm>
          <a:off x="1130300" y="13499737"/>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115515</xdr:rowOff>
    </xdr:from>
    <xdr:to>
      <xdr:col>6</xdr:col>
      <xdr:colOff>561975</xdr:colOff>
      <xdr:row>79</xdr:row>
      <xdr:rowOff>45665</xdr:rowOff>
    </xdr:to>
    <xdr:sp macro="" textlink="">
      <xdr:nvSpPr>
        <xdr:cNvPr id="199" name="円/楕円 198"/>
        <xdr:cNvSpPr/>
      </xdr:nvSpPr>
      <xdr:spPr>
        <a:xfrm>
          <a:off x="4584700" y="13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30442</xdr:rowOff>
    </xdr:from>
    <xdr:ext cx="469744" cy="259045"/>
    <xdr:sp macro="" textlink="">
      <xdr:nvSpPr>
        <xdr:cNvPr id="200" name="維持補修費該当値テキスト"/>
        <xdr:cNvSpPr txBox="1"/>
      </xdr:nvSpPr>
      <xdr:spPr>
        <a:xfrm>
          <a:off x="4686300" y="1340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126129</xdr:rowOff>
    </xdr:from>
    <xdr:to>
      <xdr:col>5</xdr:col>
      <xdr:colOff>409575</xdr:colOff>
      <xdr:row>79</xdr:row>
      <xdr:rowOff>56279</xdr:rowOff>
    </xdr:to>
    <xdr:sp macro="" textlink="">
      <xdr:nvSpPr>
        <xdr:cNvPr id="201" name="円/楕円 200"/>
        <xdr:cNvSpPr/>
      </xdr:nvSpPr>
      <xdr:spPr>
        <a:xfrm>
          <a:off x="3746500" y="134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47406</xdr:rowOff>
    </xdr:from>
    <xdr:ext cx="469744" cy="259045"/>
    <xdr:sp macro="" textlink="">
      <xdr:nvSpPr>
        <xdr:cNvPr id="202" name="テキスト ボックス 201"/>
        <xdr:cNvSpPr txBox="1"/>
      </xdr:nvSpPr>
      <xdr:spPr>
        <a:xfrm>
          <a:off x="3562427" y="135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119892</xdr:rowOff>
    </xdr:from>
    <xdr:to>
      <xdr:col>4</xdr:col>
      <xdr:colOff>206375</xdr:colOff>
      <xdr:row>79</xdr:row>
      <xdr:rowOff>50042</xdr:rowOff>
    </xdr:to>
    <xdr:sp macro="" textlink="">
      <xdr:nvSpPr>
        <xdr:cNvPr id="203" name="円/楕円 202"/>
        <xdr:cNvSpPr/>
      </xdr:nvSpPr>
      <xdr:spPr>
        <a:xfrm>
          <a:off x="2857500" y="13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41169</xdr:rowOff>
    </xdr:from>
    <xdr:ext cx="469744" cy="259045"/>
    <xdr:sp macro="" textlink="">
      <xdr:nvSpPr>
        <xdr:cNvPr id="204" name="テキスト ボックス 203"/>
        <xdr:cNvSpPr txBox="1"/>
      </xdr:nvSpPr>
      <xdr:spPr>
        <a:xfrm>
          <a:off x="2673427" y="135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123974</xdr:rowOff>
    </xdr:from>
    <xdr:to>
      <xdr:col>3</xdr:col>
      <xdr:colOff>3175</xdr:colOff>
      <xdr:row>79</xdr:row>
      <xdr:rowOff>54124</xdr:rowOff>
    </xdr:to>
    <xdr:sp macro="" textlink="">
      <xdr:nvSpPr>
        <xdr:cNvPr id="205" name="円/楕円 204"/>
        <xdr:cNvSpPr/>
      </xdr:nvSpPr>
      <xdr:spPr>
        <a:xfrm>
          <a:off x="1968500" y="134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45251</xdr:rowOff>
    </xdr:from>
    <xdr:ext cx="469744" cy="259045"/>
    <xdr:sp macro="" textlink="">
      <xdr:nvSpPr>
        <xdr:cNvPr id="206" name="テキスト ボックス 205"/>
        <xdr:cNvSpPr txBox="1"/>
      </xdr:nvSpPr>
      <xdr:spPr>
        <a:xfrm>
          <a:off x="1784427" y="1358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75837</xdr:rowOff>
    </xdr:from>
    <xdr:to>
      <xdr:col>1</xdr:col>
      <xdr:colOff>485775</xdr:colOff>
      <xdr:row>79</xdr:row>
      <xdr:rowOff>5987</xdr:rowOff>
    </xdr:to>
    <xdr:sp macro="" textlink="">
      <xdr:nvSpPr>
        <xdr:cNvPr id="207" name="円/楕円 206"/>
        <xdr:cNvSpPr/>
      </xdr:nvSpPr>
      <xdr:spPr>
        <a:xfrm>
          <a:off x="1079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168564</xdr:rowOff>
    </xdr:from>
    <xdr:ext cx="469744" cy="259045"/>
    <xdr:sp macro="" textlink="">
      <xdr:nvSpPr>
        <xdr:cNvPr id="208" name="テキスト ボックス 207"/>
        <xdr:cNvSpPr txBox="1"/>
      </xdr:nvSpPr>
      <xdr:spPr>
        <a:xfrm>
          <a:off x="895427" y="135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58759</xdr:rowOff>
    </xdr:from>
    <xdr:to>
      <xdr:col>6</xdr:col>
      <xdr:colOff>511175</xdr:colOff>
      <xdr:row>97</xdr:row>
      <xdr:rowOff>96315</xdr:rowOff>
    </xdr:to>
    <xdr:cxnSp macro="">
      <xdr:nvCxnSpPr>
        <xdr:cNvPr id="240" name="直線コネクタ 239"/>
        <xdr:cNvCxnSpPr/>
      </xdr:nvCxnSpPr>
      <xdr:spPr>
        <a:xfrm flipV="1">
          <a:off x="3797300" y="1668940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96315</xdr:rowOff>
    </xdr:from>
    <xdr:to>
      <xdr:col>5</xdr:col>
      <xdr:colOff>358775</xdr:colOff>
      <xdr:row>98</xdr:row>
      <xdr:rowOff>3504</xdr:rowOff>
    </xdr:to>
    <xdr:cxnSp macro="">
      <xdr:nvCxnSpPr>
        <xdr:cNvPr id="243" name="直線コネクタ 242"/>
        <xdr:cNvCxnSpPr/>
      </xdr:nvCxnSpPr>
      <xdr:spPr>
        <a:xfrm flipV="1">
          <a:off x="2908300" y="1672696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3504</xdr:rowOff>
    </xdr:from>
    <xdr:to>
      <xdr:col>4</xdr:col>
      <xdr:colOff>155575</xdr:colOff>
      <xdr:row>98</xdr:row>
      <xdr:rowOff>123388</xdr:rowOff>
    </xdr:to>
    <xdr:cxnSp macro="">
      <xdr:nvCxnSpPr>
        <xdr:cNvPr id="246" name="直線コネクタ 245"/>
        <xdr:cNvCxnSpPr/>
      </xdr:nvCxnSpPr>
      <xdr:spPr>
        <a:xfrm flipV="1">
          <a:off x="2019300" y="16805604"/>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123388</xdr:rowOff>
    </xdr:from>
    <xdr:to>
      <xdr:col>2</xdr:col>
      <xdr:colOff>638175</xdr:colOff>
      <xdr:row>98</xdr:row>
      <xdr:rowOff>151653</xdr:rowOff>
    </xdr:to>
    <xdr:cxnSp macro="">
      <xdr:nvCxnSpPr>
        <xdr:cNvPr id="249" name="直線コネクタ 248"/>
        <xdr:cNvCxnSpPr/>
      </xdr:nvCxnSpPr>
      <xdr:spPr>
        <a:xfrm flipV="1">
          <a:off x="1130300" y="16925488"/>
          <a:ext cx="889000" cy="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7959</xdr:rowOff>
    </xdr:from>
    <xdr:to>
      <xdr:col>6</xdr:col>
      <xdr:colOff>561975</xdr:colOff>
      <xdr:row>97</xdr:row>
      <xdr:rowOff>109559</xdr:rowOff>
    </xdr:to>
    <xdr:sp macro="" textlink="">
      <xdr:nvSpPr>
        <xdr:cNvPr id="259" name="円/楕円 258"/>
        <xdr:cNvSpPr/>
      </xdr:nvSpPr>
      <xdr:spPr>
        <a:xfrm>
          <a:off x="4584700" y="166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157836</xdr:rowOff>
    </xdr:from>
    <xdr:ext cx="534377" cy="259045"/>
    <xdr:sp macro="" textlink="">
      <xdr:nvSpPr>
        <xdr:cNvPr id="260" name="扶助費該当値テキスト"/>
        <xdr:cNvSpPr txBox="1"/>
      </xdr:nvSpPr>
      <xdr:spPr>
        <a:xfrm>
          <a:off x="4686300" y="166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45515</xdr:rowOff>
    </xdr:from>
    <xdr:to>
      <xdr:col>5</xdr:col>
      <xdr:colOff>409575</xdr:colOff>
      <xdr:row>97</xdr:row>
      <xdr:rowOff>147115</xdr:rowOff>
    </xdr:to>
    <xdr:sp macro="" textlink="">
      <xdr:nvSpPr>
        <xdr:cNvPr id="261" name="円/楕円 260"/>
        <xdr:cNvSpPr/>
      </xdr:nvSpPr>
      <xdr:spPr>
        <a:xfrm>
          <a:off x="3746500" y="166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138242</xdr:rowOff>
    </xdr:from>
    <xdr:ext cx="534377" cy="259045"/>
    <xdr:sp macro="" textlink="">
      <xdr:nvSpPr>
        <xdr:cNvPr id="262" name="テキスト ボックス 261"/>
        <xdr:cNvSpPr txBox="1"/>
      </xdr:nvSpPr>
      <xdr:spPr>
        <a:xfrm>
          <a:off x="3530111" y="167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124154</xdr:rowOff>
    </xdr:from>
    <xdr:to>
      <xdr:col>4</xdr:col>
      <xdr:colOff>206375</xdr:colOff>
      <xdr:row>98</xdr:row>
      <xdr:rowOff>54304</xdr:rowOff>
    </xdr:to>
    <xdr:sp macro="" textlink="">
      <xdr:nvSpPr>
        <xdr:cNvPr id="263" name="円/楕円 262"/>
        <xdr:cNvSpPr/>
      </xdr:nvSpPr>
      <xdr:spPr>
        <a:xfrm>
          <a:off x="2857500" y="167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45431</xdr:rowOff>
    </xdr:from>
    <xdr:ext cx="534377" cy="259045"/>
    <xdr:sp macro="" textlink="">
      <xdr:nvSpPr>
        <xdr:cNvPr id="264" name="テキスト ボックス 263"/>
        <xdr:cNvSpPr txBox="1"/>
      </xdr:nvSpPr>
      <xdr:spPr>
        <a:xfrm>
          <a:off x="2641111" y="1684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72588</xdr:rowOff>
    </xdr:from>
    <xdr:to>
      <xdr:col>3</xdr:col>
      <xdr:colOff>3175</xdr:colOff>
      <xdr:row>99</xdr:row>
      <xdr:rowOff>2738</xdr:rowOff>
    </xdr:to>
    <xdr:sp macro="" textlink="">
      <xdr:nvSpPr>
        <xdr:cNvPr id="265" name="円/楕円 264"/>
        <xdr:cNvSpPr/>
      </xdr:nvSpPr>
      <xdr:spPr>
        <a:xfrm>
          <a:off x="1968500" y="168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165315</xdr:rowOff>
    </xdr:from>
    <xdr:ext cx="534377" cy="259045"/>
    <xdr:sp macro="" textlink="">
      <xdr:nvSpPr>
        <xdr:cNvPr id="266" name="テキスト ボックス 265"/>
        <xdr:cNvSpPr txBox="1"/>
      </xdr:nvSpPr>
      <xdr:spPr>
        <a:xfrm>
          <a:off x="1752111" y="169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100853</xdr:rowOff>
    </xdr:from>
    <xdr:to>
      <xdr:col>1</xdr:col>
      <xdr:colOff>485775</xdr:colOff>
      <xdr:row>99</xdr:row>
      <xdr:rowOff>31003</xdr:rowOff>
    </xdr:to>
    <xdr:sp macro="" textlink="">
      <xdr:nvSpPr>
        <xdr:cNvPr id="267" name="円/楕円 266"/>
        <xdr:cNvSpPr/>
      </xdr:nvSpPr>
      <xdr:spPr>
        <a:xfrm>
          <a:off x="1079500" y="169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22130</xdr:rowOff>
    </xdr:from>
    <xdr:ext cx="534377" cy="259045"/>
    <xdr:sp macro="" textlink="">
      <xdr:nvSpPr>
        <xdr:cNvPr id="268" name="テキスト ボックス 267"/>
        <xdr:cNvSpPr txBox="1"/>
      </xdr:nvSpPr>
      <xdr:spPr>
        <a:xfrm>
          <a:off x="863111" y="169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11697</xdr:rowOff>
    </xdr:from>
    <xdr:to>
      <xdr:col>15</xdr:col>
      <xdr:colOff>180975</xdr:colOff>
      <xdr:row>36</xdr:row>
      <xdr:rowOff>73685</xdr:rowOff>
    </xdr:to>
    <xdr:cxnSp macro="">
      <xdr:nvCxnSpPr>
        <xdr:cNvPr id="297" name="直線コネクタ 296"/>
        <xdr:cNvCxnSpPr/>
      </xdr:nvCxnSpPr>
      <xdr:spPr>
        <a:xfrm>
          <a:off x="9639300" y="6183897"/>
          <a:ext cx="8382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11697</xdr:rowOff>
    </xdr:from>
    <xdr:to>
      <xdr:col>14</xdr:col>
      <xdr:colOff>28575</xdr:colOff>
      <xdr:row>36</xdr:row>
      <xdr:rowOff>54915</xdr:rowOff>
    </xdr:to>
    <xdr:cxnSp macro="">
      <xdr:nvCxnSpPr>
        <xdr:cNvPr id="300" name="直線コネクタ 299"/>
        <xdr:cNvCxnSpPr/>
      </xdr:nvCxnSpPr>
      <xdr:spPr>
        <a:xfrm flipV="1">
          <a:off x="8750300" y="6183897"/>
          <a:ext cx="889000" cy="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125743</xdr:rowOff>
    </xdr:from>
    <xdr:to>
      <xdr:col>12</xdr:col>
      <xdr:colOff>511175</xdr:colOff>
      <xdr:row>36</xdr:row>
      <xdr:rowOff>54915</xdr:rowOff>
    </xdr:to>
    <xdr:cxnSp macro="">
      <xdr:nvCxnSpPr>
        <xdr:cNvPr id="303" name="直線コネクタ 302"/>
        <xdr:cNvCxnSpPr/>
      </xdr:nvCxnSpPr>
      <xdr:spPr>
        <a:xfrm>
          <a:off x="7861300" y="6126493"/>
          <a:ext cx="8890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125743</xdr:rowOff>
    </xdr:from>
    <xdr:to>
      <xdr:col>11</xdr:col>
      <xdr:colOff>307975</xdr:colOff>
      <xdr:row>36</xdr:row>
      <xdr:rowOff>38913</xdr:rowOff>
    </xdr:to>
    <xdr:cxnSp macro="">
      <xdr:nvCxnSpPr>
        <xdr:cNvPr id="306" name="直線コネクタ 305"/>
        <xdr:cNvCxnSpPr/>
      </xdr:nvCxnSpPr>
      <xdr:spPr>
        <a:xfrm flipV="1">
          <a:off x="6972300" y="6126493"/>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8" name="テキスト ボックス 307"/>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22885</xdr:rowOff>
    </xdr:from>
    <xdr:to>
      <xdr:col>15</xdr:col>
      <xdr:colOff>231775</xdr:colOff>
      <xdr:row>36</xdr:row>
      <xdr:rowOff>124485</xdr:rowOff>
    </xdr:to>
    <xdr:sp macro="" textlink="">
      <xdr:nvSpPr>
        <xdr:cNvPr id="316" name="円/楕円 315"/>
        <xdr:cNvSpPr/>
      </xdr:nvSpPr>
      <xdr:spPr>
        <a:xfrm>
          <a:off x="10426700" y="61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1312</xdr:rowOff>
    </xdr:from>
    <xdr:ext cx="534377" cy="259045"/>
    <xdr:sp macro="" textlink="">
      <xdr:nvSpPr>
        <xdr:cNvPr id="317" name="補助費等該当値テキスト"/>
        <xdr:cNvSpPr txBox="1"/>
      </xdr:nvSpPr>
      <xdr:spPr>
        <a:xfrm>
          <a:off x="10528300" y="61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132347</xdr:rowOff>
    </xdr:from>
    <xdr:to>
      <xdr:col>14</xdr:col>
      <xdr:colOff>79375</xdr:colOff>
      <xdr:row>36</xdr:row>
      <xdr:rowOff>62497</xdr:rowOff>
    </xdr:to>
    <xdr:sp macro="" textlink="">
      <xdr:nvSpPr>
        <xdr:cNvPr id="318" name="円/楕円 317"/>
        <xdr:cNvSpPr/>
      </xdr:nvSpPr>
      <xdr:spPr>
        <a:xfrm>
          <a:off x="9588500" y="61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53624</xdr:rowOff>
    </xdr:from>
    <xdr:ext cx="534377" cy="259045"/>
    <xdr:sp macro="" textlink="">
      <xdr:nvSpPr>
        <xdr:cNvPr id="319" name="テキスト ボックス 318"/>
        <xdr:cNvSpPr txBox="1"/>
      </xdr:nvSpPr>
      <xdr:spPr>
        <a:xfrm>
          <a:off x="9372111" y="62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4115</xdr:rowOff>
    </xdr:from>
    <xdr:to>
      <xdr:col>12</xdr:col>
      <xdr:colOff>561975</xdr:colOff>
      <xdr:row>36</xdr:row>
      <xdr:rowOff>105715</xdr:rowOff>
    </xdr:to>
    <xdr:sp macro="" textlink="">
      <xdr:nvSpPr>
        <xdr:cNvPr id="320" name="円/楕円 319"/>
        <xdr:cNvSpPr/>
      </xdr:nvSpPr>
      <xdr:spPr>
        <a:xfrm>
          <a:off x="8699500" y="61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122242</xdr:rowOff>
    </xdr:from>
    <xdr:ext cx="534377" cy="259045"/>
    <xdr:sp macro="" textlink="">
      <xdr:nvSpPr>
        <xdr:cNvPr id="321" name="テキスト ボックス 320"/>
        <xdr:cNvSpPr txBox="1"/>
      </xdr:nvSpPr>
      <xdr:spPr>
        <a:xfrm>
          <a:off x="8483111" y="595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74943</xdr:rowOff>
    </xdr:from>
    <xdr:to>
      <xdr:col>11</xdr:col>
      <xdr:colOff>358775</xdr:colOff>
      <xdr:row>36</xdr:row>
      <xdr:rowOff>5093</xdr:rowOff>
    </xdr:to>
    <xdr:sp macro="" textlink="">
      <xdr:nvSpPr>
        <xdr:cNvPr id="322" name="円/楕円 321"/>
        <xdr:cNvSpPr/>
      </xdr:nvSpPr>
      <xdr:spPr>
        <a:xfrm>
          <a:off x="7810500" y="60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21620</xdr:rowOff>
    </xdr:from>
    <xdr:ext cx="534377" cy="259045"/>
    <xdr:sp macro="" textlink="">
      <xdr:nvSpPr>
        <xdr:cNvPr id="323" name="テキスト ボックス 322"/>
        <xdr:cNvSpPr txBox="1"/>
      </xdr:nvSpPr>
      <xdr:spPr>
        <a:xfrm>
          <a:off x="7594111" y="58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159563</xdr:rowOff>
    </xdr:from>
    <xdr:to>
      <xdr:col>10</xdr:col>
      <xdr:colOff>155575</xdr:colOff>
      <xdr:row>36</xdr:row>
      <xdr:rowOff>89713</xdr:rowOff>
    </xdr:to>
    <xdr:sp macro="" textlink="">
      <xdr:nvSpPr>
        <xdr:cNvPr id="324" name="円/楕円 323"/>
        <xdr:cNvSpPr/>
      </xdr:nvSpPr>
      <xdr:spPr>
        <a:xfrm>
          <a:off x="6921500" y="61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106240</xdr:rowOff>
    </xdr:from>
    <xdr:ext cx="534377" cy="259045"/>
    <xdr:sp macro="" textlink="">
      <xdr:nvSpPr>
        <xdr:cNvPr id="325" name="テキスト ボックス 324"/>
        <xdr:cNvSpPr txBox="1"/>
      </xdr:nvSpPr>
      <xdr:spPr>
        <a:xfrm>
          <a:off x="6705111" y="593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15395</xdr:rowOff>
    </xdr:from>
    <xdr:to>
      <xdr:col>15</xdr:col>
      <xdr:colOff>180975</xdr:colOff>
      <xdr:row>55</xdr:row>
      <xdr:rowOff>81605</xdr:rowOff>
    </xdr:to>
    <xdr:cxnSp macro="">
      <xdr:nvCxnSpPr>
        <xdr:cNvPr id="354" name="直線コネクタ 353"/>
        <xdr:cNvCxnSpPr/>
      </xdr:nvCxnSpPr>
      <xdr:spPr>
        <a:xfrm flipV="1">
          <a:off x="9639300" y="9445145"/>
          <a:ext cx="838200" cy="6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136606</xdr:rowOff>
    </xdr:from>
    <xdr:to>
      <xdr:col>14</xdr:col>
      <xdr:colOff>28575</xdr:colOff>
      <xdr:row>55</xdr:row>
      <xdr:rowOff>81605</xdr:rowOff>
    </xdr:to>
    <xdr:cxnSp macro="">
      <xdr:nvCxnSpPr>
        <xdr:cNvPr id="357" name="直線コネクタ 356"/>
        <xdr:cNvCxnSpPr/>
      </xdr:nvCxnSpPr>
      <xdr:spPr>
        <a:xfrm>
          <a:off x="8750300" y="9223456"/>
          <a:ext cx="889000" cy="28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136606</xdr:rowOff>
    </xdr:from>
    <xdr:to>
      <xdr:col>12</xdr:col>
      <xdr:colOff>511175</xdr:colOff>
      <xdr:row>54</xdr:row>
      <xdr:rowOff>34277</xdr:rowOff>
    </xdr:to>
    <xdr:cxnSp macro="">
      <xdr:nvCxnSpPr>
        <xdr:cNvPr id="360" name="直線コネクタ 359"/>
        <xdr:cNvCxnSpPr/>
      </xdr:nvCxnSpPr>
      <xdr:spPr>
        <a:xfrm flipV="1">
          <a:off x="7861300" y="9223456"/>
          <a:ext cx="889000" cy="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34277</xdr:rowOff>
    </xdr:from>
    <xdr:to>
      <xdr:col>11</xdr:col>
      <xdr:colOff>307975</xdr:colOff>
      <xdr:row>56</xdr:row>
      <xdr:rowOff>43360</xdr:rowOff>
    </xdr:to>
    <xdr:cxnSp macro="">
      <xdr:nvCxnSpPr>
        <xdr:cNvPr id="363" name="直線コネクタ 362"/>
        <xdr:cNvCxnSpPr/>
      </xdr:nvCxnSpPr>
      <xdr:spPr>
        <a:xfrm flipV="1">
          <a:off x="6972300" y="9292577"/>
          <a:ext cx="889000" cy="3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136045</xdr:rowOff>
    </xdr:from>
    <xdr:to>
      <xdr:col>15</xdr:col>
      <xdr:colOff>231775</xdr:colOff>
      <xdr:row>55</xdr:row>
      <xdr:rowOff>66195</xdr:rowOff>
    </xdr:to>
    <xdr:sp macro="" textlink="">
      <xdr:nvSpPr>
        <xdr:cNvPr id="373" name="円/楕円 372"/>
        <xdr:cNvSpPr/>
      </xdr:nvSpPr>
      <xdr:spPr>
        <a:xfrm>
          <a:off x="10426700" y="93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158922</xdr:rowOff>
    </xdr:from>
    <xdr:ext cx="534377" cy="259045"/>
    <xdr:sp macro="" textlink="">
      <xdr:nvSpPr>
        <xdr:cNvPr id="374" name="普通建設事業費該当値テキスト"/>
        <xdr:cNvSpPr txBox="1"/>
      </xdr:nvSpPr>
      <xdr:spPr>
        <a:xfrm>
          <a:off x="10528300" y="92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93,813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30805</xdr:rowOff>
    </xdr:from>
    <xdr:to>
      <xdr:col>14</xdr:col>
      <xdr:colOff>79375</xdr:colOff>
      <xdr:row>55</xdr:row>
      <xdr:rowOff>132405</xdr:rowOff>
    </xdr:to>
    <xdr:sp macro="" textlink="">
      <xdr:nvSpPr>
        <xdr:cNvPr id="375" name="円/楕円 374"/>
        <xdr:cNvSpPr/>
      </xdr:nvSpPr>
      <xdr:spPr>
        <a:xfrm>
          <a:off x="9588500" y="94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123532</xdr:rowOff>
    </xdr:from>
    <xdr:ext cx="534377" cy="259045"/>
    <xdr:sp macro="" textlink="">
      <xdr:nvSpPr>
        <xdr:cNvPr id="376" name="テキスト ボックス 375"/>
        <xdr:cNvSpPr txBox="1"/>
      </xdr:nvSpPr>
      <xdr:spPr>
        <a:xfrm>
          <a:off x="9372111" y="95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85806</xdr:rowOff>
    </xdr:from>
    <xdr:to>
      <xdr:col>12</xdr:col>
      <xdr:colOff>561975</xdr:colOff>
      <xdr:row>54</xdr:row>
      <xdr:rowOff>15956</xdr:rowOff>
    </xdr:to>
    <xdr:sp macro="" textlink="">
      <xdr:nvSpPr>
        <xdr:cNvPr id="377" name="円/楕円 376"/>
        <xdr:cNvSpPr/>
      </xdr:nvSpPr>
      <xdr:spPr>
        <a:xfrm>
          <a:off x="8699500" y="91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32483</xdr:rowOff>
    </xdr:from>
    <xdr:ext cx="599010" cy="259045"/>
    <xdr:sp macro="" textlink="">
      <xdr:nvSpPr>
        <xdr:cNvPr id="378" name="テキスト ボックス 377"/>
        <xdr:cNvSpPr txBox="1"/>
      </xdr:nvSpPr>
      <xdr:spPr>
        <a:xfrm>
          <a:off x="8450794" y="894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154927</xdr:rowOff>
    </xdr:from>
    <xdr:to>
      <xdr:col>11</xdr:col>
      <xdr:colOff>358775</xdr:colOff>
      <xdr:row>54</xdr:row>
      <xdr:rowOff>85077</xdr:rowOff>
    </xdr:to>
    <xdr:sp macro="" textlink="">
      <xdr:nvSpPr>
        <xdr:cNvPr id="379" name="円/楕円 378"/>
        <xdr:cNvSpPr/>
      </xdr:nvSpPr>
      <xdr:spPr>
        <a:xfrm>
          <a:off x="7810500" y="92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101604</xdr:rowOff>
    </xdr:from>
    <xdr:ext cx="599010" cy="259045"/>
    <xdr:sp macro="" textlink="">
      <xdr:nvSpPr>
        <xdr:cNvPr id="380" name="テキスト ボックス 379"/>
        <xdr:cNvSpPr txBox="1"/>
      </xdr:nvSpPr>
      <xdr:spPr>
        <a:xfrm>
          <a:off x="7561794" y="901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164010</xdr:rowOff>
    </xdr:from>
    <xdr:to>
      <xdr:col>10</xdr:col>
      <xdr:colOff>155575</xdr:colOff>
      <xdr:row>56</xdr:row>
      <xdr:rowOff>94160</xdr:rowOff>
    </xdr:to>
    <xdr:sp macro="" textlink="">
      <xdr:nvSpPr>
        <xdr:cNvPr id="381" name="円/楕円 380"/>
        <xdr:cNvSpPr/>
      </xdr:nvSpPr>
      <xdr:spPr>
        <a:xfrm>
          <a:off x="6921500" y="959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110687</xdr:rowOff>
    </xdr:from>
    <xdr:ext cx="534377" cy="259045"/>
    <xdr:sp macro="" textlink="">
      <xdr:nvSpPr>
        <xdr:cNvPr id="382" name="テキスト ボックス 381"/>
        <xdr:cNvSpPr txBox="1"/>
      </xdr:nvSpPr>
      <xdr:spPr>
        <a:xfrm>
          <a:off x="6705111" y="936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167805</xdr:rowOff>
    </xdr:from>
    <xdr:to>
      <xdr:col>15</xdr:col>
      <xdr:colOff>180340</xdr:colOff>
      <xdr:row>79</xdr:row>
      <xdr:rowOff>44450</xdr:rowOff>
    </xdr:to>
    <xdr:cxnSp macro="">
      <xdr:nvCxnSpPr>
        <xdr:cNvPr id="406" name="直線コネクタ 405"/>
        <xdr:cNvCxnSpPr/>
      </xdr:nvCxnSpPr>
      <xdr:spPr>
        <a:xfrm flipV="1">
          <a:off x="10475595" y="12683655"/>
          <a:ext cx="1270" cy="905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114482</xdr:rowOff>
    </xdr:from>
    <xdr:ext cx="534377" cy="259045"/>
    <xdr:sp macro="" textlink="">
      <xdr:nvSpPr>
        <xdr:cNvPr id="409" name="普通建設事業費 （ うち新規整備　）最大値テキスト"/>
        <xdr:cNvSpPr txBox="1"/>
      </xdr:nvSpPr>
      <xdr:spPr>
        <a:xfrm>
          <a:off x="10528300" y="124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73</xdr:row>
      <xdr:rowOff>167805</xdr:rowOff>
    </xdr:from>
    <xdr:to>
      <xdr:col>15</xdr:col>
      <xdr:colOff>269875</xdr:colOff>
      <xdr:row>73</xdr:row>
      <xdr:rowOff>167805</xdr:rowOff>
    </xdr:to>
    <xdr:cxnSp macro="">
      <xdr:nvCxnSpPr>
        <xdr:cNvPr id="410" name="直線コネクタ 409"/>
        <xdr:cNvCxnSpPr/>
      </xdr:nvCxnSpPr>
      <xdr:spPr>
        <a:xfrm>
          <a:off x="10388600" y="1268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9004</xdr:rowOff>
    </xdr:from>
    <xdr:to>
      <xdr:col>15</xdr:col>
      <xdr:colOff>180975</xdr:colOff>
      <xdr:row>77</xdr:row>
      <xdr:rowOff>91287</xdr:rowOff>
    </xdr:to>
    <xdr:cxnSp macro="">
      <xdr:nvCxnSpPr>
        <xdr:cNvPr id="411" name="直線コネクタ 410"/>
        <xdr:cNvCxnSpPr/>
      </xdr:nvCxnSpPr>
      <xdr:spPr>
        <a:xfrm>
          <a:off x="9639300" y="13039204"/>
          <a:ext cx="838200" cy="2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52443</xdr:rowOff>
    </xdr:from>
    <xdr:ext cx="534377" cy="259045"/>
    <xdr:sp macro="" textlink="">
      <xdr:nvSpPr>
        <xdr:cNvPr id="412" name="普通建設事業費 （ うち新規整備　）平均値テキスト"/>
        <xdr:cNvSpPr txBox="1"/>
      </xdr:nvSpPr>
      <xdr:spPr>
        <a:xfrm>
          <a:off x="10528300" y="13254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74016</xdr:rowOff>
    </xdr:from>
    <xdr:to>
      <xdr:col>15</xdr:col>
      <xdr:colOff>231775</xdr:colOff>
      <xdr:row>78</xdr:row>
      <xdr:rowOff>4166</xdr:rowOff>
    </xdr:to>
    <xdr:sp macro="" textlink="">
      <xdr:nvSpPr>
        <xdr:cNvPr id="413" name="フローチャート : 判断 412"/>
        <xdr:cNvSpPr/>
      </xdr:nvSpPr>
      <xdr:spPr>
        <a:xfrm>
          <a:off x="104267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115939</xdr:rowOff>
    </xdr:from>
    <xdr:to>
      <xdr:col>14</xdr:col>
      <xdr:colOff>28575</xdr:colOff>
      <xdr:row>76</xdr:row>
      <xdr:rowOff>9004</xdr:rowOff>
    </xdr:to>
    <xdr:cxnSp macro="">
      <xdr:nvCxnSpPr>
        <xdr:cNvPr id="414" name="直線コネクタ 413"/>
        <xdr:cNvCxnSpPr/>
      </xdr:nvCxnSpPr>
      <xdr:spPr>
        <a:xfrm>
          <a:off x="8750300" y="12288889"/>
          <a:ext cx="889000" cy="7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87402</xdr:rowOff>
    </xdr:from>
    <xdr:to>
      <xdr:col>14</xdr:col>
      <xdr:colOff>79375</xdr:colOff>
      <xdr:row>76</xdr:row>
      <xdr:rowOff>17552</xdr:rowOff>
    </xdr:to>
    <xdr:sp macro="" textlink="">
      <xdr:nvSpPr>
        <xdr:cNvPr id="415" name="フローチャート : 判断 414"/>
        <xdr:cNvSpPr/>
      </xdr:nvSpPr>
      <xdr:spPr>
        <a:xfrm>
          <a:off x="9588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34079</xdr:rowOff>
    </xdr:from>
    <xdr:ext cx="534377" cy="259045"/>
    <xdr:sp macro="" textlink="">
      <xdr:nvSpPr>
        <xdr:cNvPr id="416" name="テキスト ボックス 415"/>
        <xdr:cNvSpPr txBox="1"/>
      </xdr:nvSpPr>
      <xdr:spPr>
        <a:xfrm>
          <a:off x="9372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152019</xdr:rowOff>
    </xdr:from>
    <xdr:to>
      <xdr:col>12</xdr:col>
      <xdr:colOff>561975</xdr:colOff>
      <xdr:row>77</xdr:row>
      <xdr:rowOff>82169</xdr:rowOff>
    </xdr:to>
    <xdr:sp macro="" textlink="">
      <xdr:nvSpPr>
        <xdr:cNvPr id="417" name="フローチャート : 判断 416"/>
        <xdr:cNvSpPr/>
      </xdr:nvSpPr>
      <xdr:spPr>
        <a:xfrm>
          <a:off x="8699500" y="131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73296</xdr:rowOff>
    </xdr:from>
    <xdr:ext cx="534377" cy="259045"/>
    <xdr:sp macro="" textlink="">
      <xdr:nvSpPr>
        <xdr:cNvPr id="418" name="テキスト ボックス 417"/>
        <xdr:cNvSpPr txBox="1"/>
      </xdr:nvSpPr>
      <xdr:spPr>
        <a:xfrm>
          <a:off x="8483111" y="132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40487</xdr:rowOff>
    </xdr:from>
    <xdr:to>
      <xdr:col>15</xdr:col>
      <xdr:colOff>231775</xdr:colOff>
      <xdr:row>77</xdr:row>
      <xdr:rowOff>142087</xdr:rowOff>
    </xdr:to>
    <xdr:sp macro="" textlink="">
      <xdr:nvSpPr>
        <xdr:cNvPr id="424" name="円/楕円 423"/>
        <xdr:cNvSpPr/>
      </xdr:nvSpPr>
      <xdr:spPr>
        <a:xfrm>
          <a:off x="104267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63364</xdr:rowOff>
    </xdr:from>
    <xdr:ext cx="534377" cy="259045"/>
    <xdr:sp macro="" textlink="">
      <xdr:nvSpPr>
        <xdr:cNvPr id="425" name="普通建設事業費 （ うち新規整備　）該当値テキスト"/>
        <xdr:cNvSpPr txBox="1"/>
      </xdr:nvSpPr>
      <xdr:spPr>
        <a:xfrm>
          <a:off x="10528300" y="130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129654</xdr:rowOff>
    </xdr:from>
    <xdr:to>
      <xdr:col>14</xdr:col>
      <xdr:colOff>79375</xdr:colOff>
      <xdr:row>76</xdr:row>
      <xdr:rowOff>59804</xdr:rowOff>
    </xdr:to>
    <xdr:sp macro="" textlink="">
      <xdr:nvSpPr>
        <xdr:cNvPr id="426" name="円/楕円 425"/>
        <xdr:cNvSpPr/>
      </xdr:nvSpPr>
      <xdr:spPr>
        <a:xfrm>
          <a:off x="9588500" y="12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50931</xdr:rowOff>
    </xdr:from>
    <xdr:ext cx="534377" cy="259045"/>
    <xdr:sp macro="" textlink="">
      <xdr:nvSpPr>
        <xdr:cNvPr id="427" name="テキスト ボックス 426"/>
        <xdr:cNvSpPr txBox="1"/>
      </xdr:nvSpPr>
      <xdr:spPr>
        <a:xfrm>
          <a:off x="9372111" y="130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65139</xdr:rowOff>
    </xdr:from>
    <xdr:to>
      <xdr:col>12</xdr:col>
      <xdr:colOff>561975</xdr:colOff>
      <xdr:row>71</xdr:row>
      <xdr:rowOff>166739</xdr:rowOff>
    </xdr:to>
    <xdr:sp macro="" textlink="">
      <xdr:nvSpPr>
        <xdr:cNvPr id="428" name="円/楕円 427"/>
        <xdr:cNvSpPr/>
      </xdr:nvSpPr>
      <xdr:spPr>
        <a:xfrm>
          <a:off x="8699500" y="122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11816</xdr:rowOff>
    </xdr:from>
    <xdr:ext cx="599010" cy="259045"/>
    <xdr:sp macro="" textlink="">
      <xdr:nvSpPr>
        <xdr:cNvPr id="429" name="テキスト ボックス 428"/>
        <xdr:cNvSpPr txBox="1"/>
      </xdr:nvSpPr>
      <xdr:spPr>
        <a:xfrm>
          <a:off x="8450794" y="1201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28981</xdr:rowOff>
    </xdr:from>
    <xdr:to>
      <xdr:col>15</xdr:col>
      <xdr:colOff>180975</xdr:colOff>
      <xdr:row>97</xdr:row>
      <xdr:rowOff>79490</xdr:rowOff>
    </xdr:to>
    <xdr:cxnSp macro="">
      <xdr:nvCxnSpPr>
        <xdr:cNvPr id="458" name="直線コネクタ 457"/>
        <xdr:cNvCxnSpPr/>
      </xdr:nvCxnSpPr>
      <xdr:spPr>
        <a:xfrm flipV="1">
          <a:off x="9639300" y="16316731"/>
          <a:ext cx="838200" cy="39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79490</xdr:rowOff>
    </xdr:from>
    <xdr:to>
      <xdr:col>14</xdr:col>
      <xdr:colOff>28575</xdr:colOff>
      <xdr:row>98</xdr:row>
      <xdr:rowOff>163525</xdr:rowOff>
    </xdr:to>
    <xdr:cxnSp macro="">
      <xdr:nvCxnSpPr>
        <xdr:cNvPr id="461" name="直線コネクタ 460"/>
        <xdr:cNvCxnSpPr/>
      </xdr:nvCxnSpPr>
      <xdr:spPr>
        <a:xfrm flipV="1">
          <a:off x="8750300" y="16710140"/>
          <a:ext cx="889000" cy="2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149631</xdr:rowOff>
    </xdr:from>
    <xdr:to>
      <xdr:col>15</xdr:col>
      <xdr:colOff>231775</xdr:colOff>
      <xdr:row>95</xdr:row>
      <xdr:rowOff>79781</xdr:rowOff>
    </xdr:to>
    <xdr:sp macro="" textlink="">
      <xdr:nvSpPr>
        <xdr:cNvPr id="471" name="円/楕円 470"/>
        <xdr:cNvSpPr/>
      </xdr:nvSpPr>
      <xdr:spPr>
        <a:xfrm>
          <a:off x="104267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1058</xdr:rowOff>
    </xdr:from>
    <xdr:ext cx="534377" cy="259045"/>
    <xdr:sp macro="" textlink="">
      <xdr:nvSpPr>
        <xdr:cNvPr id="472" name="普通建設事業費 （ うち更新整備　）該当値テキスト"/>
        <xdr:cNvSpPr txBox="1"/>
      </xdr:nvSpPr>
      <xdr:spPr>
        <a:xfrm>
          <a:off x="10528300"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28690</xdr:rowOff>
    </xdr:from>
    <xdr:to>
      <xdr:col>14</xdr:col>
      <xdr:colOff>79375</xdr:colOff>
      <xdr:row>97</xdr:row>
      <xdr:rowOff>130290</xdr:rowOff>
    </xdr:to>
    <xdr:sp macro="" textlink="">
      <xdr:nvSpPr>
        <xdr:cNvPr id="473" name="円/楕円 472"/>
        <xdr:cNvSpPr/>
      </xdr:nvSpPr>
      <xdr:spPr>
        <a:xfrm>
          <a:off x="9588500" y="166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121417</xdr:rowOff>
    </xdr:from>
    <xdr:ext cx="534377" cy="259045"/>
    <xdr:sp macro="" textlink="">
      <xdr:nvSpPr>
        <xdr:cNvPr id="474" name="テキスト ボックス 473"/>
        <xdr:cNvSpPr txBox="1"/>
      </xdr:nvSpPr>
      <xdr:spPr>
        <a:xfrm>
          <a:off x="9372111" y="167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112725</xdr:rowOff>
    </xdr:from>
    <xdr:to>
      <xdr:col>12</xdr:col>
      <xdr:colOff>561975</xdr:colOff>
      <xdr:row>99</xdr:row>
      <xdr:rowOff>42875</xdr:rowOff>
    </xdr:to>
    <xdr:sp macro="" textlink="">
      <xdr:nvSpPr>
        <xdr:cNvPr id="475" name="円/楕円 474"/>
        <xdr:cNvSpPr/>
      </xdr:nvSpPr>
      <xdr:spPr>
        <a:xfrm>
          <a:off x="8699500" y="169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34002</xdr:rowOff>
    </xdr:from>
    <xdr:ext cx="469744" cy="259045"/>
    <xdr:sp macro="" textlink="">
      <xdr:nvSpPr>
        <xdr:cNvPr id="476" name="テキスト ボックス 475"/>
        <xdr:cNvSpPr txBox="1"/>
      </xdr:nvSpPr>
      <xdr:spPr>
        <a:xfrm>
          <a:off x="8515427" y="170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80264</xdr:rowOff>
    </xdr:from>
    <xdr:to>
      <xdr:col>19</xdr:col>
      <xdr:colOff>644525</xdr:colOff>
      <xdr:row>38</xdr:row>
      <xdr:rowOff>139700</xdr:rowOff>
    </xdr:to>
    <xdr:cxnSp macro="">
      <xdr:nvCxnSpPr>
        <xdr:cNvPr id="512" name="直線コネクタ 511"/>
        <xdr:cNvCxnSpPr/>
      </xdr:nvCxnSpPr>
      <xdr:spPr>
        <a:xfrm>
          <a:off x="12814300" y="6595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29464</xdr:rowOff>
    </xdr:from>
    <xdr:to>
      <xdr:col>18</xdr:col>
      <xdr:colOff>492125</xdr:colOff>
      <xdr:row>38</xdr:row>
      <xdr:rowOff>131064</xdr:rowOff>
    </xdr:to>
    <xdr:sp macro="" textlink="">
      <xdr:nvSpPr>
        <xdr:cNvPr id="530" name="円/楕円 529"/>
        <xdr:cNvSpPr/>
      </xdr:nvSpPr>
      <xdr:spPr>
        <a:xfrm>
          <a:off x="12763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122191</xdr:rowOff>
    </xdr:from>
    <xdr:ext cx="469744" cy="259045"/>
    <xdr:sp macro="" textlink="">
      <xdr:nvSpPr>
        <xdr:cNvPr id="531" name="テキスト ボックス 530"/>
        <xdr:cNvSpPr txBox="1"/>
      </xdr:nvSpPr>
      <xdr:spPr>
        <a:xfrm>
          <a:off x="12579427"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66421</xdr:rowOff>
    </xdr:from>
    <xdr:to>
      <xdr:col>23</xdr:col>
      <xdr:colOff>517525</xdr:colOff>
      <xdr:row>76</xdr:row>
      <xdr:rowOff>75578</xdr:rowOff>
    </xdr:to>
    <xdr:cxnSp macro="">
      <xdr:nvCxnSpPr>
        <xdr:cNvPr id="609" name="直線コネクタ 608"/>
        <xdr:cNvCxnSpPr/>
      </xdr:nvCxnSpPr>
      <xdr:spPr>
        <a:xfrm flipV="1">
          <a:off x="15481300" y="13096621"/>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75578</xdr:rowOff>
    </xdr:from>
    <xdr:to>
      <xdr:col>22</xdr:col>
      <xdr:colOff>365125</xdr:colOff>
      <xdr:row>76</xdr:row>
      <xdr:rowOff>109156</xdr:rowOff>
    </xdr:to>
    <xdr:cxnSp macro="">
      <xdr:nvCxnSpPr>
        <xdr:cNvPr id="612" name="直線コネクタ 611"/>
        <xdr:cNvCxnSpPr/>
      </xdr:nvCxnSpPr>
      <xdr:spPr>
        <a:xfrm flipV="1">
          <a:off x="14592300" y="13105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109156</xdr:rowOff>
    </xdr:from>
    <xdr:to>
      <xdr:col>21</xdr:col>
      <xdr:colOff>161925</xdr:colOff>
      <xdr:row>76</xdr:row>
      <xdr:rowOff>156959</xdr:rowOff>
    </xdr:to>
    <xdr:cxnSp macro="">
      <xdr:nvCxnSpPr>
        <xdr:cNvPr id="615" name="直線コネクタ 614"/>
        <xdr:cNvCxnSpPr/>
      </xdr:nvCxnSpPr>
      <xdr:spPr>
        <a:xfrm flipV="1">
          <a:off x="13703300" y="13139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156959</xdr:rowOff>
    </xdr:from>
    <xdr:to>
      <xdr:col>19</xdr:col>
      <xdr:colOff>644525</xdr:colOff>
      <xdr:row>77</xdr:row>
      <xdr:rowOff>9894</xdr:rowOff>
    </xdr:to>
    <xdr:cxnSp macro="">
      <xdr:nvCxnSpPr>
        <xdr:cNvPr id="618" name="直線コネクタ 617"/>
        <xdr:cNvCxnSpPr/>
      </xdr:nvCxnSpPr>
      <xdr:spPr>
        <a:xfrm flipV="1">
          <a:off x="12814300" y="1318715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15621</xdr:rowOff>
    </xdr:from>
    <xdr:to>
      <xdr:col>23</xdr:col>
      <xdr:colOff>568325</xdr:colOff>
      <xdr:row>76</xdr:row>
      <xdr:rowOff>117221</xdr:rowOff>
    </xdr:to>
    <xdr:sp macro="" textlink="">
      <xdr:nvSpPr>
        <xdr:cNvPr id="628" name="円/楕円 627"/>
        <xdr:cNvSpPr/>
      </xdr:nvSpPr>
      <xdr:spPr>
        <a:xfrm>
          <a:off x="162687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165498</xdr:rowOff>
    </xdr:from>
    <xdr:ext cx="534377" cy="259045"/>
    <xdr:sp macro="" textlink="">
      <xdr:nvSpPr>
        <xdr:cNvPr id="629" name="公債費該当値テキスト"/>
        <xdr:cNvSpPr txBox="1"/>
      </xdr:nvSpPr>
      <xdr:spPr>
        <a:xfrm>
          <a:off x="16370300" y="130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24778</xdr:rowOff>
    </xdr:from>
    <xdr:to>
      <xdr:col>22</xdr:col>
      <xdr:colOff>415925</xdr:colOff>
      <xdr:row>76</xdr:row>
      <xdr:rowOff>126378</xdr:rowOff>
    </xdr:to>
    <xdr:sp macro="" textlink="">
      <xdr:nvSpPr>
        <xdr:cNvPr id="630" name="円/楕円 629"/>
        <xdr:cNvSpPr/>
      </xdr:nvSpPr>
      <xdr:spPr>
        <a:xfrm>
          <a:off x="15430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117505</xdr:rowOff>
    </xdr:from>
    <xdr:ext cx="534377" cy="259045"/>
    <xdr:sp macro="" textlink="">
      <xdr:nvSpPr>
        <xdr:cNvPr id="631" name="テキスト ボックス 630"/>
        <xdr:cNvSpPr txBox="1"/>
      </xdr:nvSpPr>
      <xdr:spPr>
        <a:xfrm>
          <a:off x="15214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58356</xdr:rowOff>
    </xdr:from>
    <xdr:to>
      <xdr:col>21</xdr:col>
      <xdr:colOff>212725</xdr:colOff>
      <xdr:row>76</xdr:row>
      <xdr:rowOff>159956</xdr:rowOff>
    </xdr:to>
    <xdr:sp macro="" textlink="">
      <xdr:nvSpPr>
        <xdr:cNvPr id="632" name="円/楕円 631"/>
        <xdr:cNvSpPr/>
      </xdr:nvSpPr>
      <xdr:spPr>
        <a:xfrm>
          <a:off x="14541500" y="130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151083</xdr:rowOff>
    </xdr:from>
    <xdr:ext cx="534377" cy="259045"/>
    <xdr:sp macro="" textlink="">
      <xdr:nvSpPr>
        <xdr:cNvPr id="633" name="テキスト ボックス 632"/>
        <xdr:cNvSpPr txBox="1"/>
      </xdr:nvSpPr>
      <xdr:spPr>
        <a:xfrm>
          <a:off x="14325111" y="131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106159</xdr:rowOff>
    </xdr:from>
    <xdr:to>
      <xdr:col>20</xdr:col>
      <xdr:colOff>9525</xdr:colOff>
      <xdr:row>77</xdr:row>
      <xdr:rowOff>36309</xdr:rowOff>
    </xdr:to>
    <xdr:sp macro="" textlink="">
      <xdr:nvSpPr>
        <xdr:cNvPr id="634" name="円/楕円 633"/>
        <xdr:cNvSpPr/>
      </xdr:nvSpPr>
      <xdr:spPr>
        <a:xfrm>
          <a:off x="13652500" y="131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27436</xdr:rowOff>
    </xdr:from>
    <xdr:ext cx="534377" cy="259045"/>
    <xdr:sp macro="" textlink="">
      <xdr:nvSpPr>
        <xdr:cNvPr id="635" name="テキスト ボックス 634"/>
        <xdr:cNvSpPr txBox="1"/>
      </xdr:nvSpPr>
      <xdr:spPr>
        <a:xfrm>
          <a:off x="13436111" y="13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130544</xdr:rowOff>
    </xdr:from>
    <xdr:to>
      <xdr:col>18</xdr:col>
      <xdr:colOff>492125</xdr:colOff>
      <xdr:row>77</xdr:row>
      <xdr:rowOff>60694</xdr:rowOff>
    </xdr:to>
    <xdr:sp macro="" textlink="">
      <xdr:nvSpPr>
        <xdr:cNvPr id="636" name="円/楕円 635"/>
        <xdr:cNvSpPr/>
      </xdr:nvSpPr>
      <xdr:spPr>
        <a:xfrm>
          <a:off x="12763500" y="13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51821</xdr:rowOff>
    </xdr:from>
    <xdr:ext cx="534377" cy="259045"/>
    <xdr:sp macro="" textlink="">
      <xdr:nvSpPr>
        <xdr:cNvPr id="637" name="テキスト ボックス 636"/>
        <xdr:cNvSpPr txBox="1"/>
      </xdr:nvSpPr>
      <xdr:spPr>
        <a:xfrm>
          <a:off x="12547111" y="132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113564</xdr:rowOff>
    </xdr:from>
    <xdr:to>
      <xdr:col>23</xdr:col>
      <xdr:colOff>517525</xdr:colOff>
      <xdr:row>98</xdr:row>
      <xdr:rowOff>108128</xdr:rowOff>
    </xdr:to>
    <xdr:cxnSp macro="">
      <xdr:nvCxnSpPr>
        <xdr:cNvPr id="666" name="直線コネクタ 665"/>
        <xdr:cNvCxnSpPr/>
      </xdr:nvCxnSpPr>
      <xdr:spPr>
        <a:xfrm>
          <a:off x="15481300" y="16744214"/>
          <a:ext cx="838200" cy="1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113564</xdr:rowOff>
    </xdr:from>
    <xdr:to>
      <xdr:col>22</xdr:col>
      <xdr:colOff>365125</xdr:colOff>
      <xdr:row>97</xdr:row>
      <xdr:rowOff>147510</xdr:rowOff>
    </xdr:to>
    <xdr:cxnSp macro="">
      <xdr:nvCxnSpPr>
        <xdr:cNvPr id="669" name="直線コネクタ 668"/>
        <xdr:cNvCxnSpPr/>
      </xdr:nvCxnSpPr>
      <xdr:spPr>
        <a:xfrm flipV="1">
          <a:off x="14592300" y="16744214"/>
          <a:ext cx="8890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23597</xdr:rowOff>
    </xdr:from>
    <xdr:to>
      <xdr:col>21</xdr:col>
      <xdr:colOff>161925</xdr:colOff>
      <xdr:row>97</xdr:row>
      <xdr:rowOff>147510</xdr:rowOff>
    </xdr:to>
    <xdr:cxnSp macro="">
      <xdr:nvCxnSpPr>
        <xdr:cNvPr id="672" name="直線コネクタ 671"/>
        <xdr:cNvCxnSpPr/>
      </xdr:nvCxnSpPr>
      <xdr:spPr>
        <a:xfrm>
          <a:off x="13703300" y="16482797"/>
          <a:ext cx="889000" cy="29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23597</xdr:rowOff>
    </xdr:from>
    <xdr:to>
      <xdr:col>19</xdr:col>
      <xdr:colOff>644525</xdr:colOff>
      <xdr:row>96</xdr:row>
      <xdr:rowOff>159525</xdr:rowOff>
    </xdr:to>
    <xdr:cxnSp macro="">
      <xdr:nvCxnSpPr>
        <xdr:cNvPr id="675" name="直線コネクタ 674"/>
        <xdr:cNvCxnSpPr/>
      </xdr:nvCxnSpPr>
      <xdr:spPr>
        <a:xfrm flipV="1">
          <a:off x="12814300" y="16482797"/>
          <a:ext cx="889000" cy="1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57328</xdr:rowOff>
    </xdr:from>
    <xdr:to>
      <xdr:col>23</xdr:col>
      <xdr:colOff>568325</xdr:colOff>
      <xdr:row>98</xdr:row>
      <xdr:rowOff>158928</xdr:rowOff>
    </xdr:to>
    <xdr:sp macro="" textlink="">
      <xdr:nvSpPr>
        <xdr:cNvPr id="685" name="円/楕円 684"/>
        <xdr:cNvSpPr/>
      </xdr:nvSpPr>
      <xdr:spPr>
        <a:xfrm>
          <a:off x="16268700" y="168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143705</xdr:rowOff>
    </xdr:from>
    <xdr:ext cx="469744" cy="259045"/>
    <xdr:sp macro="" textlink="">
      <xdr:nvSpPr>
        <xdr:cNvPr id="686" name="積立金該当値テキスト"/>
        <xdr:cNvSpPr txBox="1"/>
      </xdr:nvSpPr>
      <xdr:spPr>
        <a:xfrm>
          <a:off x="16370300" y="1677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62764</xdr:rowOff>
    </xdr:from>
    <xdr:to>
      <xdr:col>22</xdr:col>
      <xdr:colOff>415925</xdr:colOff>
      <xdr:row>97</xdr:row>
      <xdr:rowOff>164364</xdr:rowOff>
    </xdr:to>
    <xdr:sp macro="" textlink="">
      <xdr:nvSpPr>
        <xdr:cNvPr id="687" name="円/楕円 686"/>
        <xdr:cNvSpPr/>
      </xdr:nvSpPr>
      <xdr:spPr>
        <a:xfrm>
          <a:off x="15430500" y="166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155491</xdr:rowOff>
    </xdr:from>
    <xdr:ext cx="534377" cy="259045"/>
    <xdr:sp macro="" textlink="">
      <xdr:nvSpPr>
        <xdr:cNvPr id="688" name="テキスト ボックス 687"/>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96710</xdr:rowOff>
    </xdr:from>
    <xdr:to>
      <xdr:col>21</xdr:col>
      <xdr:colOff>212725</xdr:colOff>
      <xdr:row>98</xdr:row>
      <xdr:rowOff>26860</xdr:rowOff>
    </xdr:to>
    <xdr:sp macro="" textlink="">
      <xdr:nvSpPr>
        <xdr:cNvPr id="689" name="円/楕円 688"/>
        <xdr:cNvSpPr/>
      </xdr:nvSpPr>
      <xdr:spPr>
        <a:xfrm>
          <a:off x="14541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43387</xdr:rowOff>
    </xdr:from>
    <xdr:ext cx="534377" cy="259045"/>
    <xdr:sp macro="" textlink="">
      <xdr:nvSpPr>
        <xdr:cNvPr id="690" name="テキスト ボックス 689"/>
        <xdr:cNvSpPr txBox="1"/>
      </xdr:nvSpPr>
      <xdr:spPr>
        <a:xfrm>
          <a:off x="14325111" y="1650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144247</xdr:rowOff>
    </xdr:from>
    <xdr:to>
      <xdr:col>20</xdr:col>
      <xdr:colOff>9525</xdr:colOff>
      <xdr:row>96</xdr:row>
      <xdr:rowOff>74397</xdr:rowOff>
    </xdr:to>
    <xdr:sp macro="" textlink="">
      <xdr:nvSpPr>
        <xdr:cNvPr id="691" name="円/楕円 690"/>
        <xdr:cNvSpPr/>
      </xdr:nvSpPr>
      <xdr:spPr>
        <a:xfrm>
          <a:off x="13652500" y="164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90924</xdr:rowOff>
    </xdr:from>
    <xdr:ext cx="534377" cy="259045"/>
    <xdr:sp macro="" textlink="">
      <xdr:nvSpPr>
        <xdr:cNvPr id="692" name="テキスト ボックス 691"/>
        <xdr:cNvSpPr txBox="1"/>
      </xdr:nvSpPr>
      <xdr:spPr>
        <a:xfrm>
          <a:off x="13436111" y="1620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108725</xdr:rowOff>
    </xdr:from>
    <xdr:to>
      <xdr:col>18</xdr:col>
      <xdr:colOff>492125</xdr:colOff>
      <xdr:row>97</xdr:row>
      <xdr:rowOff>38875</xdr:rowOff>
    </xdr:to>
    <xdr:sp macro="" textlink="">
      <xdr:nvSpPr>
        <xdr:cNvPr id="693" name="円/楕円 692"/>
        <xdr:cNvSpPr/>
      </xdr:nvSpPr>
      <xdr:spPr>
        <a:xfrm>
          <a:off x="12763500" y="165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55402</xdr:rowOff>
    </xdr:from>
    <xdr:ext cx="534377" cy="259045"/>
    <xdr:sp macro="" textlink="">
      <xdr:nvSpPr>
        <xdr:cNvPr id="694" name="テキスト ボックス 693"/>
        <xdr:cNvSpPr txBox="1"/>
      </xdr:nvSpPr>
      <xdr:spPr>
        <a:xfrm>
          <a:off x="12547111" y="163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43307</xdr:rowOff>
    </xdr:from>
    <xdr:to>
      <xdr:col>32</xdr:col>
      <xdr:colOff>187325</xdr:colOff>
      <xdr:row>39</xdr:row>
      <xdr:rowOff>43942</xdr:rowOff>
    </xdr:to>
    <xdr:cxnSp macro="">
      <xdr:nvCxnSpPr>
        <xdr:cNvPr id="723" name="直線コネクタ 722"/>
        <xdr:cNvCxnSpPr/>
      </xdr:nvCxnSpPr>
      <xdr:spPr>
        <a:xfrm>
          <a:off x="21323300" y="6729857"/>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35052</xdr:rowOff>
    </xdr:from>
    <xdr:to>
      <xdr:col>31</xdr:col>
      <xdr:colOff>34925</xdr:colOff>
      <xdr:row>39</xdr:row>
      <xdr:rowOff>43307</xdr:rowOff>
    </xdr:to>
    <xdr:cxnSp macro="">
      <xdr:nvCxnSpPr>
        <xdr:cNvPr id="726" name="直線コネクタ 725"/>
        <xdr:cNvCxnSpPr/>
      </xdr:nvCxnSpPr>
      <xdr:spPr>
        <a:xfrm>
          <a:off x="20434300" y="672160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35052</xdr:rowOff>
    </xdr:from>
    <xdr:to>
      <xdr:col>29</xdr:col>
      <xdr:colOff>517525</xdr:colOff>
      <xdr:row>39</xdr:row>
      <xdr:rowOff>40640</xdr:rowOff>
    </xdr:to>
    <xdr:cxnSp macro="">
      <xdr:nvCxnSpPr>
        <xdr:cNvPr id="729" name="直線コネクタ 728"/>
        <xdr:cNvCxnSpPr/>
      </xdr:nvCxnSpPr>
      <xdr:spPr>
        <a:xfrm flipV="1">
          <a:off x="19545300" y="6721602"/>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37211</xdr:rowOff>
    </xdr:from>
    <xdr:to>
      <xdr:col>28</xdr:col>
      <xdr:colOff>314325</xdr:colOff>
      <xdr:row>39</xdr:row>
      <xdr:rowOff>40640</xdr:rowOff>
    </xdr:to>
    <xdr:cxnSp macro="">
      <xdr:nvCxnSpPr>
        <xdr:cNvPr id="732" name="直線コネクタ 731"/>
        <xdr:cNvCxnSpPr/>
      </xdr:nvCxnSpPr>
      <xdr:spPr>
        <a:xfrm>
          <a:off x="18656300" y="672376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164592</xdr:rowOff>
    </xdr:from>
    <xdr:to>
      <xdr:col>32</xdr:col>
      <xdr:colOff>238125</xdr:colOff>
      <xdr:row>39</xdr:row>
      <xdr:rowOff>94742</xdr:rowOff>
    </xdr:to>
    <xdr:sp macro="" textlink="">
      <xdr:nvSpPr>
        <xdr:cNvPr id="742" name="円/楕円 741"/>
        <xdr:cNvSpPr/>
      </xdr:nvSpPr>
      <xdr:spPr>
        <a:xfrm>
          <a:off x="22110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79519</xdr:rowOff>
    </xdr:from>
    <xdr:ext cx="249299" cy="259045"/>
    <xdr:sp macro="" textlink="">
      <xdr:nvSpPr>
        <xdr:cNvPr id="743" name="投資及び出資金該当値テキスト"/>
        <xdr:cNvSpPr txBox="1"/>
      </xdr:nvSpPr>
      <xdr:spPr>
        <a:xfrm>
          <a:off x="22212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163957</xdr:rowOff>
    </xdr:from>
    <xdr:to>
      <xdr:col>31</xdr:col>
      <xdr:colOff>85725</xdr:colOff>
      <xdr:row>39</xdr:row>
      <xdr:rowOff>94107</xdr:rowOff>
    </xdr:to>
    <xdr:sp macro="" textlink="">
      <xdr:nvSpPr>
        <xdr:cNvPr id="744" name="円/楕円 743"/>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85234</xdr:rowOff>
    </xdr:from>
    <xdr:ext cx="249299" cy="259045"/>
    <xdr:sp macro="" textlink="">
      <xdr:nvSpPr>
        <xdr:cNvPr id="745" name="テキスト ボックス 744"/>
        <xdr:cNvSpPr txBox="1"/>
      </xdr:nvSpPr>
      <xdr:spPr>
        <a:xfrm>
          <a:off x="21198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155702</xdr:rowOff>
    </xdr:from>
    <xdr:to>
      <xdr:col>29</xdr:col>
      <xdr:colOff>568325</xdr:colOff>
      <xdr:row>39</xdr:row>
      <xdr:rowOff>85852</xdr:rowOff>
    </xdr:to>
    <xdr:sp macro="" textlink="">
      <xdr:nvSpPr>
        <xdr:cNvPr id="746" name="円/楕円 745"/>
        <xdr:cNvSpPr/>
      </xdr:nvSpPr>
      <xdr:spPr>
        <a:xfrm>
          <a:off x="20383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76979</xdr:rowOff>
    </xdr:from>
    <xdr:ext cx="313932" cy="259045"/>
    <xdr:sp macro="" textlink="">
      <xdr:nvSpPr>
        <xdr:cNvPr id="747" name="テキスト ボックス 746"/>
        <xdr:cNvSpPr txBox="1"/>
      </xdr:nvSpPr>
      <xdr:spPr>
        <a:xfrm>
          <a:off x="20277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161290</xdr:rowOff>
    </xdr:from>
    <xdr:to>
      <xdr:col>28</xdr:col>
      <xdr:colOff>365125</xdr:colOff>
      <xdr:row>39</xdr:row>
      <xdr:rowOff>91440</xdr:rowOff>
    </xdr:to>
    <xdr:sp macro="" textlink="">
      <xdr:nvSpPr>
        <xdr:cNvPr id="748" name="円/楕円 747"/>
        <xdr:cNvSpPr/>
      </xdr:nvSpPr>
      <xdr:spPr>
        <a:xfrm>
          <a:off x="19494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82567</xdr:rowOff>
    </xdr:from>
    <xdr:ext cx="313932" cy="259045"/>
    <xdr:sp macro="" textlink="">
      <xdr:nvSpPr>
        <xdr:cNvPr id="749" name="テキスト ボックス 748"/>
        <xdr:cNvSpPr txBox="1"/>
      </xdr:nvSpPr>
      <xdr:spPr>
        <a:xfrm>
          <a:off x="19388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157861</xdr:rowOff>
    </xdr:from>
    <xdr:to>
      <xdr:col>27</xdr:col>
      <xdr:colOff>161925</xdr:colOff>
      <xdr:row>39</xdr:row>
      <xdr:rowOff>88011</xdr:rowOff>
    </xdr:to>
    <xdr:sp macro="" textlink="">
      <xdr:nvSpPr>
        <xdr:cNvPr id="750" name="円/楕円 749"/>
        <xdr:cNvSpPr/>
      </xdr:nvSpPr>
      <xdr:spPr>
        <a:xfrm>
          <a:off x="18605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79138</xdr:rowOff>
    </xdr:from>
    <xdr:ext cx="313932" cy="259045"/>
    <xdr:sp macro="" textlink="">
      <xdr:nvSpPr>
        <xdr:cNvPr id="751" name="テキスト ボックス 750"/>
        <xdr:cNvSpPr txBox="1"/>
      </xdr:nvSpPr>
      <xdr:spPr>
        <a:xfrm>
          <a:off x="18499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32106</xdr:rowOff>
    </xdr:from>
    <xdr:to>
      <xdr:col>32</xdr:col>
      <xdr:colOff>187325</xdr:colOff>
      <xdr:row>59</xdr:row>
      <xdr:rowOff>32753</xdr:rowOff>
    </xdr:to>
    <xdr:cxnSp macro="">
      <xdr:nvCxnSpPr>
        <xdr:cNvPr id="780" name="直線コネクタ 779"/>
        <xdr:cNvCxnSpPr/>
      </xdr:nvCxnSpPr>
      <xdr:spPr>
        <a:xfrm>
          <a:off x="21323300" y="1014765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31496</xdr:rowOff>
    </xdr:from>
    <xdr:to>
      <xdr:col>31</xdr:col>
      <xdr:colOff>34925</xdr:colOff>
      <xdr:row>59</xdr:row>
      <xdr:rowOff>32106</xdr:rowOff>
    </xdr:to>
    <xdr:cxnSp macro="">
      <xdr:nvCxnSpPr>
        <xdr:cNvPr id="783" name="直線コネクタ 782"/>
        <xdr:cNvCxnSpPr/>
      </xdr:nvCxnSpPr>
      <xdr:spPr>
        <a:xfrm>
          <a:off x="20434300" y="1014704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28715</xdr:rowOff>
    </xdr:from>
    <xdr:to>
      <xdr:col>29</xdr:col>
      <xdr:colOff>517525</xdr:colOff>
      <xdr:row>59</xdr:row>
      <xdr:rowOff>31496</xdr:rowOff>
    </xdr:to>
    <xdr:cxnSp macro="">
      <xdr:nvCxnSpPr>
        <xdr:cNvPr id="786" name="直線コネクタ 785"/>
        <xdr:cNvCxnSpPr/>
      </xdr:nvCxnSpPr>
      <xdr:spPr>
        <a:xfrm>
          <a:off x="19545300" y="1014426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28715</xdr:rowOff>
    </xdr:from>
    <xdr:to>
      <xdr:col>28</xdr:col>
      <xdr:colOff>314325</xdr:colOff>
      <xdr:row>59</xdr:row>
      <xdr:rowOff>31610</xdr:rowOff>
    </xdr:to>
    <xdr:cxnSp macro="">
      <xdr:nvCxnSpPr>
        <xdr:cNvPr id="789" name="直線コネクタ 788"/>
        <xdr:cNvCxnSpPr/>
      </xdr:nvCxnSpPr>
      <xdr:spPr>
        <a:xfrm flipV="1">
          <a:off x="18656300" y="101442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153403</xdr:rowOff>
    </xdr:from>
    <xdr:to>
      <xdr:col>32</xdr:col>
      <xdr:colOff>238125</xdr:colOff>
      <xdr:row>59</xdr:row>
      <xdr:rowOff>83553</xdr:rowOff>
    </xdr:to>
    <xdr:sp macro="" textlink="">
      <xdr:nvSpPr>
        <xdr:cNvPr id="799" name="円/楕円 798"/>
        <xdr:cNvSpPr/>
      </xdr:nvSpPr>
      <xdr:spPr>
        <a:xfrm>
          <a:off x="221107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68330</xdr:rowOff>
    </xdr:from>
    <xdr:ext cx="378565" cy="259045"/>
    <xdr:sp macro="" textlink="">
      <xdr:nvSpPr>
        <xdr:cNvPr id="800" name="貸付金該当値テキスト"/>
        <xdr:cNvSpPr txBox="1"/>
      </xdr:nvSpPr>
      <xdr:spPr>
        <a:xfrm>
          <a:off x="22212300" y="1001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152756</xdr:rowOff>
    </xdr:from>
    <xdr:to>
      <xdr:col>31</xdr:col>
      <xdr:colOff>85725</xdr:colOff>
      <xdr:row>59</xdr:row>
      <xdr:rowOff>82906</xdr:rowOff>
    </xdr:to>
    <xdr:sp macro="" textlink="">
      <xdr:nvSpPr>
        <xdr:cNvPr id="801" name="円/楕円 800"/>
        <xdr:cNvSpPr/>
      </xdr:nvSpPr>
      <xdr:spPr>
        <a:xfrm>
          <a:off x="21272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74033</xdr:rowOff>
    </xdr:from>
    <xdr:ext cx="378565" cy="259045"/>
    <xdr:sp macro="" textlink="">
      <xdr:nvSpPr>
        <xdr:cNvPr id="802" name="テキスト ボックス 801"/>
        <xdr:cNvSpPr txBox="1"/>
      </xdr:nvSpPr>
      <xdr:spPr>
        <a:xfrm>
          <a:off x="21134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152146</xdr:rowOff>
    </xdr:from>
    <xdr:to>
      <xdr:col>29</xdr:col>
      <xdr:colOff>568325</xdr:colOff>
      <xdr:row>59</xdr:row>
      <xdr:rowOff>82296</xdr:rowOff>
    </xdr:to>
    <xdr:sp macro="" textlink="">
      <xdr:nvSpPr>
        <xdr:cNvPr id="803" name="円/楕円 802"/>
        <xdr:cNvSpPr/>
      </xdr:nvSpPr>
      <xdr:spPr>
        <a:xfrm>
          <a:off x="20383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73423</xdr:rowOff>
    </xdr:from>
    <xdr:ext cx="378565" cy="259045"/>
    <xdr:sp macro="" textlink="">
      <xdr:nvSpPr>
        <xdr:cNvPr id="804" name="テキスト ボックス 803"/>
        <xdr:cNvSpPr txBox="1"/>
      </xdr:nvSpPr>
      <xdr:spPr>
        <a:xfrm>
          <a:off x="20245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149365</xdr:rowOff>
    </xdr:from>
    <xdr:to>
      <xdr:col>28</xdr:col>
      <xdr:colOff>365125</xdr:colOff>
      <xdr:row>59</xdr:row>
      <xdr:rowOff>79515</xdr:rowOff>
    </xdr:to>
    <xdr:sp macro="" textlink="">
      <xdr:nvSpPr>
        <xdr:cNvPr id="805" name="円/楕円 804"/>
        <xdr:cNvSpPr/>
      </xdr:nvSpPr>
      <xdr:spPr>
        <a:xfrm>
          <a:off x="194945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70642</xdr:rowOff>
    </xdr:from>
    <xdr:ext cx="378565" cy="259045"/>
    <xdr:sp macro="" textlink="">
      <xdr:nvSpPr>
        <xdr:cNvPr id="806" name="テキスト ボックス 805"/>
        <xdr:cNvSpPr txBox="1"/>
      </xdr:nvSpPr>
      <xdr:spPr>
        <a:xfrm>
          <a:off x="19356017" y="1018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152260</xdr:rowOff>
    </xdr:from>
    <xdr:to>
      <xdr:col>27</xdr:col>
      <xdr:colOff>161925</xdr:colOff>
      <xdr:row>59</xdr:row>
      <xdr:rowOff>82410</xdr:rowOff>
    </xdr:to>
    <xdr:sp macro="" textlink="">
      <xdr:nvSpPr>
        <xdr:cNvPr id="807" name="円/楕円 806"/>
        <xdr:cNvSpPr/>
      </xdr:nvSpPr>
      <xdr:spPr>
        <a:xfrm>
          <a:off x="18605500" y="100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73537</xdr:rowOff>
    </xdr:from>
    <xdr:ext cx="378565" cy="259045"/>
    <xdr:sp macro="" textlink="">
      <xdr:nvSpPr>
        <xdr:cNvPr id="808" name="テキスト ボックス 807"/>
        <xdr:cNvSpPr txBox="1"/>
      </xdr:nvSpPr>
      <xdr:spPr>
        <a:xfrm>
          <a:off x="18467017" y="1018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122803</xdr:rowOff>
    </xdr:from>
    <xdr:to>
      <xdr:col>32</xdr:col>
      <xdr:colOff>187325</xdr:colOff>
      <xdr:row>75</xdr:row>
      <xdr:rowOff>130289</xdr:rowOff>
    </xdr:to>
    <xdr:cxnSp macro="">
      <xdr:nvCxnSpPr>
        <xdr:cNvPr id="838" name="直線コネクタ 837"/>
        <xdr:cNvCxnSpPr/>
      </xdr:nvCxnSpPr>
      <xdr:spPr>
        <a:xfrm>
          <a:off x="21323300" y="12981553"/>
          <a:ext cx="8382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122803</xdr:rowOff>
    </xdr:from>
    <xdr:to>
      <xdr:col>31</xdr:col>
      <xdr:colOff>34925</xdr:colOff>
      <xdr:row>76</xdr:row>
      <xdr:rowOff>59843</xdr:rowOff>
    </xdr:to>
    <xdr:cxnSp macro="">
      <xdr:nvCxnSpPr>
        <xdr:cNvPr id="841" name="直線コネクタ 840"/>
        <xdr:cNvCxnSpPr/>
      </xdr:nvCxnSpPr>
      <xdr:spPr>
        <a:xfrm flipV="1">
          <a:off x="20434300" y="12981553"/>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59843</xdr:rowOff>
    </xdr:from>
    <xdr:to>
      <xdr:col>29</xdr:col>
      <xdr:colOff>517525</xdr:colOff>
      <xdr:row>76</xdr:row>
      <xdr:rowOff>132251</xdr:rowOff>
    </xdr:to>
    <xdr:cxnSp macro="">
      <xdr:nvCxnSpPr>
        <xdr:cNvPr id="844" name="直線コネクタ 843"/>
        <xdr:cNvCxnSpPr/>
      </xdr:nvCxnSpPr>
      <xdr:spPr>
        <a:xfrm flipV="1">
          <a:off x="19545300" y="13090043"/>
          <a:ext cx="889000" cy="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125812</xdr:rowOff>
    </xdr:from>
    <xdr:to>
      <xdr:col>28</xdr:col>
      <xdr:colOff>314325</xdr:colOff>
      <xdr:row>76</xdr:row>
      <xdr:rowOff>132251</xdr:rowOff>
    </xdr:to>
    <xdr:cxnSp macro="">
      <xdr:nvCxnSpPr>
        <xdr:cNvPr id="847" name="直線コネクタ 846"/>
        <xdr:cNvCxnSpPr/>
      </xdr:nvCxnSpPr>
      <xdr:spPr>
        <a:xfrm>
          <a:off x="18656300" y="1315601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79489</xdr:rowOff>
    </xdr:from>
    <xdr:to>
      <xdr:col>32</xdr:col>
      <xdr:colOff>238125</xdr:colOff>
      <xdr:row>76</xdr:row>
      <xdr:rowOff>9640</xdr:rowOff>
    </xdr:to>
    <xdr:sp macro="" textlink="">
      <xdr:nvSpPr>
        <xdr:cNvPr id="857" name="円/楕円 856"/>
        <xdr:cNvSpPr/>
      </xdr:nvSpPr>
      <xdr:spPr>
        <a:xfrm>
          <a:off x="221107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102366</xdr:rowOff>
    </xdr:from>
    <xdr:ext cx="534377" cy="259045"/>
    <xdr:sp macro="" textlink="">
      <xdr:nvSpPr>
        <xdr:cNvPr id="858" name="繰出金該当値テキスト"/>
        <xdr:cNvSpPr txBox="1"/>
      </xdr:nvSpPr>
      <xdr:spPr>
        <a:xfrm>
          <a:off x="22212300" y="127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72003</xdr:rowOff>
    </xdr:from>
    <xdr:to>
      <xdr:col>31</xdr:col>
      <xdr:colOff>85725</xdr:colOff>
      <xdr:row>76</xdr:row>
      <xdr:rowOff>2152</xdr:rowOff>
    </xdr:to>
    <xdr:sp macro="" textlink="">
      <xdr:nvSpPr>
        <xdr:cNvPr id="859" name="円/楕円 858"/>
        <xdr:cNvSpPr/>
      </xdr:nvSpPr>
      <xdr:spPr>
        <a:xfrm>
          <a:off x="21272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18680</xdr:rowOff>
    </xdr:from>
    <xdr:ext cx="534377" cy="259045"/>
    <xdr:sp macro="" textlink="">
      <xdr:nvSpPr>
        <xdr:cNvPr id="860" name="テキスト ボックス 859"/>
        <xdr:cNvSpPr txBox="1"/>
      </xdr:nvSpPr>
      <xdr:spPr>
        <a:xfrm>
          <a:off x="21056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9043</xdr:rowOff>
    </xdr:from>
    <xdr:to>
      <xdr:col>29</xdr:col>
      <xdr:colOff>568325</xdr:colOff>
      <xdr:row>76</xdr:row>
      <xdr:rowOff>110643</xdr:rowOff>
    </xdr:to>
    <xdr:sp macro="" textlink="">
      <xdr:nvSpPr>
        <xdr:cNvPr id="861" name="円/楕円 860"/>
        <xdr:cNvSpPr/>
      </xdr:nvSpPr>
      <xdr:spPr>
        <a:xfrm>
          <a:off x="20383500" y="130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127169</xdr:rowOff>
    </xdr:from>
    <xdr:ext cx="534377" cy="259045"/>
    <xdr:sp macro="" textlink="">
      <xdr:nvSpPr>
        <xdr:cNvPr id="862" name="テキスト ボックス 861"/>
        <xdr:cNvSpPr txBox="1"/>
      </xdr:nvSpPr>
      <xdr:spPr>
        <a:xfrm>
          <a:off x="20167111" y="128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81451</xdr:rowOff>
    </xdr:from>
    <xdr:to>
      <xdr:col>28</xdr:col>
      <xdr:colOff>365125</xdr:colOff>
      <xdr:row>77</xdr:row>
      <xdr:rowOff>11601</xdr:rowOff>
    </xdr:to>
    <xdr:sp macro="" textlink="">
      <xdr:nvSpPr>
        <xdr:cNvPr id="863" name="円/楕円 862"/>
        <xdr:cNvSpPr/>
      </xdr:nvSpPr>
      <xdr:spPr>
        <a:xfrm>
          <a:off x="19494500" y="131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28129</xdr:rowOff>
    </xdr:from>
    <xdr:ext cx="534377" cy="259045"/>
    <xdr:sp macro="" textlink="">
      <xdr:nvSpPr>
        <xdr:cNvPr id="864" name="テキスト ボックス 863"/>
        <xdr:cNvSpPr txBox="1"/>
      </xdr:nvSpPr>
      <xdr:spPr>
        <a:xfrm>
          <a:off x="19278111" y="128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75012</xdr:rowOff>
    </xdr:from>
    <xdr:to>
      <xdr:col>27</xdr:col>
      <xdr:colOff>161925</xdr:colOff>
      <xdr:row>77</xdr:row>
      <xdr:rowOff>5162</xdr:rowOff>
    </xdr:to>
    <xdr:sp macro="" textlink="">
      <xdr:nvSpPr>
        <xdr:cNvPr id="865" name="円/楕円 864"/>
        <xdr:cNvSpPr/>
      </xdr:nvSpPr>
      <xdr:spPr>
        <a:xfrm>
          <a:off x="18605500" y="131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21689</xdr:rowOff>
    </xdr:from>
    <xdr:ext cx="534377" cy="259045"/>
    <xdr:sp macro="" textlink="">
      <xdr:nvSpPr>
        <xdr:cNvPr id="866" name="テキスト ボックス 865"/>
        <xdr:cNvSpPr txBox="1"/>
      </xdr:nvSpPr>
      <xdr:spPr>
        <a:xfrm>
          <a:off x="18389111" y="12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類似団体平均に比べ高いものとして，人件費，普通建設事業費，繰出金が挙げられる。人件費については，人口減少により住民一人当たりの費用が前年度より増加となった。普通建設事業費については，住民一人当たりのコストが一番高い費目となっており，要因としては新規整備では広域幹線道路整備事業費と防衛補助道路改良事業費が，更新整備では小川南小学校整備事業費と小川南中学校整備事業費が増加したことが挙げられる。繰出金については，年々増加傾向にあったが，国民健康保険特別会計や後期高齢者医療保険特別会計への繰出金が増加したのに対し，下水道事業特別会計や介護保険特別会計への繰出金が減少になったことで前年度より減少となった。</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扶助費については，類似団体平均を大きく下回っているが年々増加傾向にあり住民一人当たり８３，４５７円となっている。要因としては，民間保育所入所児童委託料と認定子ども園施設型給付負担金，障害者自立支援給付費が増加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52,172
50,926
144.74
24,154,983
23,402,719
596,279
13,153,888
25,827,611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140157</xdr:rowOff>
    </xdr:from>
    <xdr:to>
      <xdr:col>6</xdr:col>
      <xdr:colOff>511175</xdr:colOff>
      <xdr:row>33</xdr:row>
      <xdr:rowOff>141529</xdr:rowOff>
    </xdr:to>
    <xdr:cxnSp macro="">
      <xdr:nvCxnSpPr>
        <xdr:cNvPr id="59" name="直線コネクタ 58"/>
        <xdr:cNvCxnSpPr/>
      </xdr:nvCxnSpPr>
      <xdr:spPr>
        <a:xfrm>
          <a:off x="3797300" y="579800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140157</xdr:rowOff>
    </xdr:from>
    <xdr:to>
      <xdr:col>5</xdr:col>
      <xdr:colOff>358775</xdr:colOff>
      <xdr:row>34</xdr:row>
      <xdr:rowOff>19914</xdr:rowOff>
    </xdr:to>
    <xdr:cxnSp macro="">
      <xdr:nvCxnSpPr>
        <xdr:cNvPr id="62" name="直線コネクタ 61"/>
        <xdr:cNvCxnSpPr/>
      </xdr:nvCxnSpPr>
      <xdr:spPr>
        <a:xfrm flipV="1">
          <a:off x="2908300" y="579800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19914</xdr:rowOff>
    </xdr:from>
    <xdr:to>
      <xdr:col>4</xdr:col>
      <xdr:colOff>155575</xdr:colOff>
      <xdr:row>34</xdr:row>
      <xdr:rowOff>159360</xdr:rowOff>
    </xdr:to>
    <xdr:cxnSp macro="">
      <xdr:nvCxnSpPr>
        <xdr:cNvPr id="65" name="直線コネクタ 64"/>
        <xdr:cNvCxnSpPr/>
      </xdr:nvCxnSpPr>
      <xdr:spPr>
        <a:xfrm flipV="1">
          <a:off x="2019300" y="584921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69748</xdr:rowOff>
    </xdr:from>
    <xdr:to>
      <xdr:col>2</xdr:col>
      <xdr:colOff>638175</xdr:colOff>
      <xdr:row>34</xdr:row>
      <xdr:rowOff>159360</xdr:rowOff>
    </xdr:to>
    <xdr:cxnSp macro="">
      <xdr:nvCxnSpPr>
        <xdr:cNvPr id="68" name="直線コネクタ 67"/>
        <xdr:cNvCxnSpPr/>
      </xdr:nvCxnSpPr>
      <xdr:spPr>
        <a:xfrm>
          <a:off x="1130300" y="589904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90729</xdr:rowOff>
    </xdr:from>
    <xdr:to>
      <xdr:col>6</xdr:col>
      <xdr:colOff>561975</xdr:colOff>
      <xdr:row>34</xdr:row>
      <xdr:rowOff>20879</xdr:rowOff>
    </xdr:to>
    <xdr:sp macro="" textlink="">
      <xdr:nvSpPr>
        <xdr:cNvPr id="78" name="円/楕円 77"/>
        <xdr:cNvSpPr/>
      </xdr:nvSpPr>
      <xdr:spPr>
        <a:xfrm>
          <a:off x="45847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113606</xdr:rowOff>
    </xdr:from>
    <xdr:ext cx="469744" cy="259045"/>
    <xdr:sp macro="" textlink="">
      <xdr:nvSpPr>
        <xdr:cNvPr id="79" name="議会費該当値テキスト"/>
        <xdr:cNvSpPr txBox="1"/>
      </xdr:nvSpPr>
      <xdr:spPr>
        <a:xfrm>
          <a:off x="4686300" y="56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89357</xdr:rowOff>
    </xdr:from>
    <xdr:to>
      <xdr:col>5</xdr:col>
      <xdr:colOff>409575</xdr:colOff>
      <xdr:row>34</xdr:row>
      <xdr:rowOff>19507</xdr:rowOff>
    </xdr:to>
    <xdr:sp macro="" textlink="">
      <xdr:nvSpPr>
        <xdr:cNvPr id="80" name="円/楕円 79"/>
        <xdr:cNvSpPr/>
      </xdr:nvSpPr>
      <xdr:spPr>
        <a:xfrm>
          <a:off x="3746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36034</xdr:rowOff>
    </xdr:from>
    <xdr:ext cx="469744" cy="259045"/>
    <xdr:sp macro="" textlink="">
      <xdr:nvSpPr>
        <xdr:cNvPr id="81" name="テキスト ボックス 80"/>
        <xdr:cNvSpPr txBox="1"/>
      </xdr:nvSpPr>
      <xdr:spPr>
        <a:xfrm>
          <a:off x="3562427"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140564</xdr:rowOff>
    </xdr:from>
    <xdr:to>
      <xdr:col>4</xdr:col>
      <xdr:colOff>206375</xdr:colOff>
      <xdr:row>34</xdr:row>
      <xdr:rowOff>70714</xdr:rowOff>
    </xdr:to>
    <xdr:sp macro="" textlink="">
      <xdr:nvSpPr>
        <xdr:cNvPr id="82" name="円/楕円 81"/>
        <xdr:cNvSpPr/>
      </xdr:nvSpPr>
      <xdr:spPr>
        <a:xfrm>
          <a:off x="2857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87241</xdr:rowOff>
    </xdr:from>
    <xdr:ext cx="469744" cy="259045"/>
    <xdr:sp macro="" textlink="">
      <xdr:nvSpPr>
        <xdr:cNvPr id="83" name="テキスト ボックス 82"/>
        <xdr:cNvSpPr txBox="1"/>
      </xdr:nvSpPr>
      <xdr:spPr>
        <a:xfrm>
          <a:off x="2673427"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108560</xdr:rowOff>
    </xdr:from>
    <xdr:to>
      <xdr:col>3</xdr:col>
      <xdr:colOff>3175</xdr:colOff>
      <xdr:row>35</xdr:row>
      <xdr:rowOff>38710</xdr:rowOff>
    </xdr:to>
    <xdr:sp macro="" textlink="">
      <xdr:nvSpPr>
        <xdr:cNvPr id="84" name="円/楕円 83"/>
        <xdr:cNvSpPr/>
      </xdr:nvSpPr>
      <xdr:spPr>
        <a:xfrm>
          <a:off x="1968500" y="59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29837</xdr:rowOff>
    </xdr:from>
    <xdr:ext cx="469744" cy="259045"/>
    <xdr:sp macro="" textlink="">
      <xdr:nvSpPr>
        <xdr:cNvPr id="85" name="テキスト ボックス 84"/>
        <xdr:cNvSpPr txBox="1"/>
      </xdr:nvSpPr>
      <xdr:spPr>
        <a:xfrm>
          <a:off x="1784427" y="60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18948</xdr:rowOff>
    </xdr:from>
    <xdr:to>
      <xdr:col>1</xdr:col>
      <xdr:colOff>485775</xdr:colOff>
      <xdr:row>34</xdr:row>
      <xdr:rowOff>120548</xdr:rowOff>
    </xdr:to>
    <xdr:sp macro="" textlink="">
      <xdr:nvSpPr>
        <xdr:cNvPr id="86" name="円/楕円 85"/>
        <xdr:cNvSpPr/>
      </xdr:nvSpPr>
      <xdr:spPr>
        <a:xfrm>
          <a:off x="1079500" y="58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111675</xdr:rowOff>
    </xdr:from>
    <xdr:ext cx="469744" cy="259045"/>
    <xdr:sp macro="" textlink="">
      <xdr:nvSpPr>
        <xdr:cNvPr id="87" name="テキスト ボックス 86"/>
        <xdr:cNvSpPr txBox="1"/>
      </xdr:nvSpPr>
      <xdr:spPr>
        <a:xfrm>
          <a:off x="895427" y="594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27091</xdr:rowOff>
    </xdr:from>
    <xdr:to>
      <xdr:col>6</xdr:col>
      <xdr:colOff>511175</xdr:colOff>
      <xdr:row>56</xdr:row>
      <xdr:rowOff>109456</xdr:rowOff>
    </xdr:to>
    <xdr:cxnSp macro="">
      <xdr:nvCxnSpPr>
        <xdr:cNvPr id="116" name="直線コネクタ 115"/>
        <xdr:cNvCxnSpPr/>
      </xdr:nvCxnSpPr>
      <xdr:spPr>
        <a:xfrm>
          <a:off x="3797300" y="9628291"/>
          <a:ext cx="8382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27091</xdr:rowOff>
    </xdr:from>
    <xdr:to>
      <xdr:col>5</xdr:col>
      <xdr:colOff>358775</xdr:colOff>
      <xdr:row>56</xdr:row>
      <xdr:rowOff>123957</xdr:rowOff>
    </xdr:to>
    <xdr:cxnSp macro="">
      <xdr:nvCxnSpPr>
        <xdr:cNvPr id="119" name="直線コネクタ 118"/>
        <xdr:cNvCxnSpPr/>
      </xdr:nvCxnSpPr>
      <xdr:spPr>
        <a:xfrm flipV="1">
          <a:off x="2908300" y="9628291"/>
          <a:ext cx="889000" cy="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113556</xdr:rowOff>
    </xdr:from>
    <xdr:to>
      <xdr:col>4</xdr:col>
      <xdr:colOff>155575</xdr:colOff>
      <xdr:row>56</xdr:row>
      <xdr:rowOff>123957</xdr:rowOff>
    </xdr:to>
    <xdr:cxnSp macro="">
      <xdr:nvCxnSpPr>
        <xdr:cNvPr id="122" name="直線コネクタ 121"/>
        <xdr:cNvCxnSpPr/>
      </xdr:nvCxnSpPr>
      <xdr:spPr>
        <a:xfrm>
          <a:off x="2019300" y="9543306"/>
          <a:ext cx="889000" cy="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113556</xdr:rowOff>
    </xdr:from>
    <xdr:to>
      <xdr:col>2</xdr:col>
      <xdr:colOff>638175</xdr:colOff>
      <xdr:row>56</xdr:row>
      <xdr:rowOff>54089</xdr:rowOff>
    </xdr:to>
    <xdr:cxnSp macro="">
      <xdr:nvCxnSpPr>
        <xdr:cNvPr id="125" name="直線コネクタ 124"/>
        <xdr:cNvCxnSpPr/>
      </xdr:nvCxnSpPr>
      <xdr:spPr>
        <a:xfrm flipV="1">
          <a:off x="1130300" y="9543306"/>
          <a:ext cx="889000" cy="1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58656</xdr:rowOff>
    </xdr:from>
    <xdr:to>
      <xdr:col>6</xdr:col>
      <xdr:colOff>561975</xdr:colOff>
      <xdr:row>56</xdr:row>
      <xdr:rowOff>160256</xdr:rowOff>
    </xdr:to>
    <xdr:sp macro="" textlink="">
      <xdr:nvSpPr>
        <xdr:cNvPr id="135" name="円/楕円 134"/>
        <xdr:cNvSpPr/>
      </xdr:nvSpPr>
      <xdr:spPr>
        <a:xfrm>
          <a:off x="4584700" y="96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37083</xdr:rowOff>
    </xdr:from>
    <xdr:ext cx="534377" cy="259045"/>
    <xdr:sp macro="" textlink="">
      <xdr:nvSpPr>
        <xdr:cNvPr id="136" name="総務費該当値テキスト"/>
        <xdr:cNvSpPr txBox="1"/>
      </xdr:nvSpPr>
      <xdr:spPr>
        <a:xfrm>
          <a:off x="4686300" y="96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147741</xdr:rowOff>
    </xdr:from>
    <xdr:to>
      <xdr:col>5</xdr:col>
      <xdr:colOff>409575</xdr:colOff>
      <xdr:row>56</xdr:row>
      <xdr:rowOff>77891</xdr:rowOff>
    </xdr:to>
    <xdr:sp macro="" textlink="">
      <xdr:nvSpPr>
        <xdr:cNvPr id="137" name="円/楕円 136"/>
        <xdr:cNvSpPr/>
      </xdr:nvSpPr>
      <xdr:spPr>
        <a:xfrm>
          <a:off x="3746500" y="95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69018</xdr:rowOff>
    </xdr:from>
    <xdr:ext cx="534377" cy="259045"/>
    <xdr:sp macro="" textlink="">
      <xdr:nvSpPr>
        <xdr:cNvPr id="138" name="テキスト ボックス 137"/>
        <xdr:cNvSpPr txBox="1"/>
      </xdr:nvSpPr>
      <xdr:spPr>
        <a:xfrm>
          <a:off x="3530111" y="96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73157</xdr:rowOff>
    </xdr:from>
    <xdr:to>
      <xdr:col>4</xdr:col>
      <xdr:colOff>206375</xdr:colOff>
      <xdr:row>57</xdr:row>
      <xdr:rowOff>3307</xdr:rowOff>
    </xdr:to>
    <xdr:sp macro="" textlink="">
      <xdr:nvSpPr>
        <xdr:cNvPr id="139" name="円/楕円 138"/>
        <xdr:cNvSpPr/>
      </xdr:nvSpPr>
      <xdr:spPr>
        <a:xfrm>
          <a:off x="2857500" y="96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165884</xdr:rowOff>
    </xdr:from>
    <xdr:ext cx="534377" cy="259045"/>
    <xdr:sp macro="" textlink="">
      <xdr:nvSpPr>
        <xdr:cNvPr id="140" name="テキスト ボックス 139"/>
        <xdr:cNvSpPr txBox="1"/>
      </xdr:nvSpPr>
      <xdr:spPr>
        <a:xfrm>
          <a:off x="2641111" y="976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62756</xdr:rowOff>
    </xdr:from>
    <xdr:to>
      <xdr:col>3</xdr:col>
      <xdr:colOff>3175</xdr:colOff>
      <xdr:row>55</xdr:row>
      <xdr:rowOff>164356</xdr:rowOff>
    </xdr:to>
    <xdr:sp macro="" textlink="">
      <xdr:nvSpPr>
        <xdr:cNvPr id="141" name="円/楕円 140"/>
        <xdr:cNvSpPr/>
      </xdr:nvSpPr>
      <xdr:spPr>
        <a:xfrm>
          <a:off x="1968500" y="94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9433</xdr:rowOff>
    </xdr:from>
    <xdr:ext cx="534377" cy="259045"/>
    <xdr:sp macro="" textlink="">
      <xdr:nvSpPr>
        <xdr:cNvPr id="142" name="テキスト ボックス 141"/>
        <xdr:cNvSpPr txBox="1"/>
      </xdr:nvSpPr>
      <xdr:spPr>
        <a:xfrm>
          <a:off x="1752111" y="92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3289</xdr:rowOff>
    </xdr:from>
    <xdr:to>
      <xdr:col>1</xdr:col>
      <xdr:colOff>485775</xdr:colOff>
      <xdr:row>56</xdr:row>
      <xdr:rowOff>104889</xdr:rowOff>
    </xdr:to>
    <xdr:sp macro="" textlink="">
      <xdr:nvSpPr>
        <xdr:cNvPr id="143" name="円/楕円 142"/>
        <xdr:cNvSpPr/>
      </xdr:nvSpPr>
      <xdr:spPr>
        <a:xfrm>
          <a:off x="1079500" y="96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96016</xdr:rowOff>
    </xdr:from>
    <xdr:ext cx="534377" cy="259045"/>
    <xdr:sp macro="" textlink="">
      <xdr:nvSpPr>
        <xdr:cNvPr id="144" name="テキスト ボックス 143"/>
        <xdr:cNvSpPr txBox="1"/>
      </xdr:nvSpPr>
      <xdr:spPr>
        <a:xfrm>
          <a:off x="863111" y="969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68605</xdr:rowOff>
    </xdr:from>
    <xdr:to>
      <xdr:col>6</xdr:col>
      <xdr:colOff>511175</xdr:colOff>
      <xdr:row>78</xdr:row>
      <xdr:rowOff>83629</xdr:rowOff>
    </xdr:to>
    <xdr:cxnSp macro="">
      <xdr:nvCxnSpPr>
        <xdr:cNvPr id="174" name="直線コネクタ 173"/>
        <xdr:cNvCxnSpPr/>
      </xdr:nvCxnSpPr>
      <xdr:spPr>
        <a:xfrm flipV="1">
          <a:off x="3797300" y="13441705"/>
          <a:ext cx="8382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83629</xdr:rowOff>
    </xdr:from>
    <xdr:to>
      <xdr:col>5</xdr:col>
      <xdr:colOff>358775</xdr:colOff>
      <xdr:row>78</xdr:row>
      <xdr:rowOff>158114</xdr:rowOff>
    </xdr:to>
    <xdr:cxnSp macro="">
      <xdr:nvCxnSpPr>
        <xdr:cNvPr id="177" name="直線コネクタ 176"/>
        <xdr:cNvCxnSpPr/>
      </xdr:nvCxnSpPr>
      <xdr:spPr>
        <a:xfrm flipV="1">
          <a:off x="2908300" y="13456729"/>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158114</xdr:rowOff>
    </xdr:from>
    <xdr:to>
      <xdr:col>4</xdr:col>
      <xdr:colOff>155575</xdr:colOff>
      <xdr:row>79</xdr:row>
      <xdr:rowOff>24854</xdr:rowOff>
    </xdr:to>
    <xdr:cxnSp macro="">
      <xdr:nvCxnSpPr>
        <xdr:cNvPr id="180" name="直線コネクタ 179"/>
        <xdr:cNvCxnSpPr/>
      </xdr:nvCxnSpPr>
      <xdr:spPr>
        <a:xfrm flipV="1">
          <a:off x="2019300" y="13531214"/>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24854</xdr:rowOff>
    </xdr:from>
    <xdr:to>
      <xdr:col>2</xdr:col>
      <xdr:colOff>638175</xdr:colOff>
      <xdr:row>79</xdr:row>
      <xdr:rowOff>119405</xdr:rowOff>
    </xdr:to>
    <xdr:cxnSp macro="">
      <xdr:nvCxnSpPr>
        <xdr:cNvPr id="183" name="直線コネクタ 182"/>
        <xdr:cNvCxnSpPr/>
      </xdr:nvCxnSpPr>
      <xdr:spPr>
        <a:xfrm flipV="1">
          <a:off x="1130300" y="13569404"/>
          <a:ext cx="889000" cy="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17805</xdr:rowOff>
    </xdr:from>
    <xdr:to>
      <xdr:col>6</xdr:col>
      <xdr:colOff>561975</xdr:colOff>
      <xdr:row>78</xdr:row>
      <xdr:rowOff>119405</xdr:rowOff>
    </xdr:to>
    <xdr:sp macro="" textlink="">
      <xdr:nvSpPr>
        <xdr:cNvPr id="193" name="円/楕円 192"/>
        <xdr:cNvSpPr/>
      </xdr:nvSpPr>
      <xdr:spPr>
        <a:xfrm>
          <a:off x="45847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167682</xdr:rowOff>
    </xdr:from>
    <xdr:ext cx="599010" cy="259045"/>
    <xdr:sp macro="" textlink="">
      <xdr:nvSpPr>
        <xdr:cNvPr id="194" name="民生費該当値テキスト"/>
        <xdr:cNvSpPr txBox="1"/>
      </xdr:nvSpPr>
      <xdr:spPr>
        <a:xfrm>
          <a:off x="4686300" y="133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32829</xdr:rowOff>
    </xdr:from>
    <xdr:to>
      <xdr:col>5</xdr:col>
      <xdr:colOff>409575</xdr:colOff>
      <xdr:row>78</xdr:row>
      <xdr:rowOff>134429</xdr:rowOff>
    </xdr:to>
    <xdr:sp macro="" textlink="">
      <xdr:nvSpPr>
        <xdr:cNvPr id="195" name="円/楕円 194"/>
        <xdr:cNvSpPr/>
      </xdr:nvSpPr>
      <xdr:spPr>
        <a:xfrm>
          <a:off x="3746500" y="13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125556</xdr:rowOff>
    </xdr:from>
    <xdr:ext cx="599010" cy="259045"/>
    <xdr:sp macro="" textlink="">
      <xdr:nvSpPr>
        <xdr:cNvPr id="196" name="テキスト ボックス 195"/>
        <xdr:cNvSpPr txBox="1"/>
      </xdr:nvSpPr>
      <xdr:spPr>
        <a:xfrm>
          <a:off x="3497794" y="134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107314</xdr:rowOff>
    </xdr:from>
    <xdr:to>
      <xdr:col>4</xdr:col>
      <xdr:colOff>206375</xdr:colOff>
      <xdr:row>79</xdr:row>
      <xdr:rowOff>37464</xdr:rowOff>
    </xdr:to>
    <xdr:sp macro="" textlink="">
      <xdr:nvSpPr>
        <xdr:cNvPr id="197" name="円/楕円 196"/>
        <xdr:cNvSpPr/>
      </xdr:nvSpPr>
      <xdr:spPr>
        <a:xfrm>
          <a:off x="2857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28591</xdr:rowOff>
    </xdr:from>
    <xdr:ext cx="599010" cy="259045"/>
    <xdr:sp macro="" textlink="">
      <xdr:nvSpPr>
        <xdr:cNvPr id="198" name="テキスト ボックス 197"/>
        <xdr:cNvSpPr txBox="1"/>
      </xdr:nvSpPr>
      <xdr:spPr>
        <a:xfrm>
          <a:off x="2608794" y="1357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145504</xdr:rowOff>
    </xdr:from>
    <xdr:to>
      <xdr:col>3</xdr:col>
      <xdr:colOff>3175</xdr:colOff>
      <xdr:row>79</xdr:row>
      <xdr:rowOff>75654</xdr:rowOff>
    </xdr:to>
    <xdr:sp macro="" textlink="">
      <xdr:nvSpPr>
        <xdr:cNvPr id="199" name="円/楕円 198"/>
        <xdr:cNvSpPr/>
      </xdr:nvSpPr>
      <xdr:spPr>
        <a:xfrm>
          <a:off x="1968500" y="13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66781</xdr:rowOff>
    </xdr:from>
    <xdr:ext cx="599010" cy="259045"/>
    <xdr:sp macro="" textlink="">
      <xdr:nvSpPr>
        <xdr:cNvPr id="200" name="テキスト ボックス 199"/>
        <xdr:cNvSpPr txBox="1"/>
      </xdr:nvSpPr>
      <xdr:spPr>
        <a:xfrm>
          <a:off x="1719794" y="1361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121,543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68605</xdr:rowOff>
    </xdr:from>
    <xdr:to>
      <xdr:col>1</xdr:col>
      <xdr:colOff>485775</xdr:colOff>
      <xdr:row>79</xdr:row>
      <xdr:rowOff>170205</xdr:rowOff>
    </xdr:to>
    <xdr:sp macro="" textlink="">
      <xdr:nvSpPr>
        <xdr:cNvPr id="201" name="円/楕円 200"/>
        <xdr:cNvSpPr/>
      </xdr:nvSpPr>
      <xdr:spPr>
        <a:xfrm>
          <a:off x="1079500" y="136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161332</xdr:rowOff>
    </xdr:from>
    <xdr:ext cx="599010" cy="259045"/>
    <xdr:sp macro="" textlink="">
      <xdr:nvSpPr>
        <xdr:cNvPr id="202" name="テキスト ボックス 201"/>
        <xdr:cNvSpPr txBox="1"/>
      </xdr:nvSpPr>
      <xdr:spPr>
        <a:xfrm>
          <a:off x="830794" y="1370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101828</xdr:rowOff>
    </xdr:from>
    <xdr:to>
      <xdr:col>6</xdr:col>
      <xdr:colOff>511175</xdr:colOff>
      <xdr:row>98</xdr:row>
      <xdr:rowOff>13494</xdr:rowOff>
    </xdr:to>
    <xdr:cxnSp macro="">
      <xdr:nvCxnSpPr>
        <xdr:cNvPr id="232" name="直線コネクタ 231"/>
        <xdr:cNvCxnSpPr/>
      </xdr:nvCxnSpPr>
      <xdr:spPr>
        <a:xfrm>
          <a:off x="3797300" y="16732478"/>
          <a:ext cx="838200" cy="8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101828</xdr:rowOff>
    </xdr:from>
    <xdr:to>
      <xdr:col>5</xdr:col>
      <xdr:colOff>358775</xdr:colOff>
      <xdr:row>97</xdr:row>
      <xdr:rowOff>137109</xdr:rowOff>
    </xdr:to>
    <xdr:cxnSp macro="">
      <xdr:nvCxnSpPr>
        <xdr:cNvPr id="235" name="直線コネクタ 234"/>
        <xdr:cNvCxnSpPr/>
      </xdr:nvCxnSpPr>
      <xdr:spPr>
        <a:xfrm flipV="1">
          <a:off x="2908300" y="16732478"/>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51918</xdr:rowOff>
    </xdr:from>
    <xdr:to>
      <xdr:col>4</xdr:col>
      <xdr:colOff>155575</xdr:colOff>
      <xdr:row>97</xdr:row>
      <xdr:rowOff>137109</xdr:rowOff>
    </xdr:to>
    <xdr:cxnSp macro="">
      <xdr:nvCxnSpPr>
        <xdr:cNvPr id="238" name="直線コネクタ 237"/>
        <xdr:cNvCxnSpPr/>
      </xdr:nvCxnSpPr>
      <xdr:spPr>
        <a:xfrm>
          <a:off x="2019300" y="16682568"/>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51918</xdr:rowOff>
    </xdr:from>
    <xdr:to>
      <xdr:col>2</xdr:col>
      <xdr:colOff>638175</xdr:colOff>
      <xdr:row>98</xdr:row>
      <xdr:rowOff>2063</xdr:rowOff>
    </xdr:to>
    <xdr:cxnSp macro="">
      <xdr:nvCxnSpPr>
        <xdr:cNvPr id="241" name="直線コネクタ 240"/>
        <xdr:cNvCxnSpPr/>
      </xdr:nvCxnSpPr>
      <xdr:spPr>
        <a:xfrm flipV="1">
          <a:off x="1130300" y="16682568"/>
          <a:ext cx="889000" cy="12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134144</xdr:rowOff>
    </xdr:from>
    <xdr:to>
      <xdr:col>6</xdr:col>
      <xdr:colOff>561975</xdr:colOff>
      <xdr:row>98</xdr:row>
      <xdr:rowOff>64294</xdr:rowOff>
    </xdr:to>
    <xdr:sp macro="" textlink="">
      <xdr:nvSpPr>
        <xdr:cNvPr id="251" name="円/楕円 250"/>
        <xdr:cNvSpPr/>
      </xdr:nvSpPr>
      <xdr:spPr>
        <a:xfrm>
          <a:off x="4584700" y="167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112571</xdr:rowOff>
    </xdr:from>
    <xdr:ext cx="534377" cy="259045"/>
    <xdr:sp macro="" textlink="">
      <xdr:nvSpPr>
        <xdr:cNvPr id="252" name="衛生費該当値テキスト"/>
        <xdr:cNvSpPr txBox="1"/>
      </xdr:nvSpPr>
      <xdr:spPr>
        <a:xfrm>
          <a:off x="4686300" y="1674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51028</xdr:rowOff>
    </xdr:from>
    <xdr:to>
      <xdr:col>5</xdr:col>
      <xdr:colOff>409575</xdr:colOff>
      <xdr:row>97</xdr:row>
      <xdr:rowOff>152628</xdr:rowOff>
    </xdr:to>
    <xdr:sp macro="" textlink="">
      <xdr:nvSpPr>
        <xdr:cNvPr id="253" name="円/楕円 252"/>
        <xdr:cNvSpPr/>
      </xdr:nvSpPr>
      <xdr:spPr>
        <a:xfrm>
          <a:off x="3746500" y="166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143755</xdr:rowOff>
    </xdr:from>
    <xdr:ext cx="534377" cy="259045"/>
    <xdr:sp macro="" textlink="">
      <xdr:nvSpPr>
        <xdr:cNvPr id="254" name="テキスト ボックス 253"/>
        <xdr:cNvSpPr txBox="1"/>
      </xdr:nvSpPr>
      <xdr:spPr>
        <a:xfrm>
          <a:off x="3530111" y="167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86309</xdr:rowOff>
    </xdr:from>
    <xdr:to>
      <xdr:col>4</xdr:col>
      <xdr:colOff>206375</xdr:colOff>
      <xdr:row>98</xdr:row>
      <xdr:rowOff>16459</xdr:rowOff>
    </xdr:to>
    <xdr:sp macro="" textlink="">
      <xdr:nvSpPr>
        <xdr:cNvPr id="255" name="円/楕円 254"/>
        <xdr:cNvSpPr/>
      </xdr:nvSpPr>
      <xdr:spPr>
        <a:xfrm>
          <a:off x="2857500" y="167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7586</xdr:rowOff>
    </xdr:from>
    <xdr:ext cx="534377" cy="259045"/>
    <xdr:sp macro="" textlink="">
      <xdr:nvSpPr>
        <xdr:cNvPr id="256" name="テキスト ボックス 255"/>
        <xdr:cNvSpPr txBox="1"/>
      </xdr:nvSpPr>
      <xdr:spPr>
        <a:xfrm>
          <a:off x="2641111"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1118</xdr:rowOff>
    </xdr:from>
    <xdr:to>
      <xdr:col>3</xdr:col>
      <xdr:colOff>3175</xdr:colOff>
      <xdr:row>97</xdr:row>
      <xdr:rowOff>102718</xdr:rowOff>
    </xdr:to>
    <xdr:sp macro="" textlink="">
      <xdr:nvSpPr>
        <xdr:cNvPr id="257" name="円/楕円 256"/>
        <xdr:cNvSpPr/>
      </xdr:nvSpPr>
      <xdr:spPr>
        <a:xfrm>
          <a:off x="1968500" y="166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58" name="テキスト ボックス 257"/>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122713</xdr:rowOff>
    </xdr:from>
    <xdr:to>
      <xdr:col>1</xdr:col>
      <xdr:colOff>485775</xdr:colOff>
      <xdr:row>98</xdr:row>
      <xdr:rowOff>52863</xdr:rowOff>
    </xdr:to>
    <xdr:sp macro="" textlink="">
      <xdr:nvSpPr>
        <xdr:cNvPr id="259" name="円/楕円 258"/>
        <xdr:cNvSpPr/>
      </xdr:nvSpPr>
      <xdr:spPr>
        <a:xfrm>
          <a:off x="1079500" y="167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43990</xdr:rowOff>
    </xdr:from>
    <xdr:ext cx="534377" cy="259045"/>
    <xdr:sp macro="" textlink="">
      <xdr:nvSpPr>
        <xdr:cNvPr id="260" name="テキスト ボックス 259"/>
        <xdr:cNvSpPr txBox="1"/>
      </xdr:nvSpPr>
      <xdr:spPr>
        <a:xfrm>
          <a:off x="863111" y="168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138557</xdr:rowOff>
    </xdr:from>
    <xdr:to>
      <xdr:col>15</xdr:col>
      <xdr:colOff>180975</xdr:colOff>
      <xdr:row>38</xdr:row>
      <xdr:rowOff>139014</xdr:rowOff>
    </xdr:to>
    <xdr:cxnSp macro="">
      <xdr:nvCxnSpPr>
        <xdr:cNvPr id="287" name="直線コネクタ 286"/>
        <xdr:cNvCxnSpPr/>
      </xdr:nvCxnSpPr>
      <xdr:spPr>
        <a:xfrm>
          <a:off x="9639300" y="665365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52146</xdr:rowOff>
    </xdr:from>
    <xdr:to>
      <xdr:col>14</xdr:col>
      <xdr:colOff>28575</xdr:colOff>
      <xdr:row>38</xdr:row>
      <xdr:rowOff>138557</xdr:rowOff>
    </xdr:to>
    <xdr:cxnSp macro="">
      <xdr:nvCxnSpPr>
        <xdr:cNvPr id="290" name="直線コネクタ 289"/>
        <xdr:cNvCxnSpPr/>
      </xdr:nvCxnSpPr>
      <xdr:spPr>
        <a:xfrm>
          <a:off x="8750300" y="6395796"/>
          <a:ext cx="889000" cy="2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52146</xdr:rowOff>
    </xdr:from>
    <xdr:to>
      <xdr:col>12</xdr:col>
      <xdr:colOff>511175</xdr:colOff>
      <xdr:row>38</xdr:row>
      <xdr:rowOff>94894</xdr:rowOff>
    </xdr:to>
    <xdr:cxnSp macro="">
      <xdr:nvCxnSpPr>
        <xdr:cNvPr id="293" name="直線コネクタ 292"/>
        <xdr:cNvCxnSpPr/>
      </xdr:nvCxnSpPr>
      <xdr:spPr>
        <a:xfrm flipV="1">
          <a:off x="7861300" y="6395796"/>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40716</xdr:rowOff>
    </xdr:from>
    <xdr:to>
      <xdr:col>11</xdr:col>
      <xdr:colOff>307975</xdr:colOff>
      <xdr:row>38</xdr:row>
      <xdr:rowOff>94894</xdr:rowOff>
    </xdr:to>
    <xdr:cxnSp macro="">
      <xdr:nvCxnSpPr>
        <xdr:cNvPr id="296" name="直線コネクタ 295"/>
        <xdr:cNvCxnSpPr/>
      </xdr:nvCxnSpPr>
      <xdr:spPr>
        <a:xfrm>
          <a:off x="6972300" y="6555816"/>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88214</xdr:rowOff>
    </xdr:from>
    <xdr:to>
      <xdr:col>15</xdr:col>
      <xdr:colOff>231775</xdr:colOff>
      <xdr:row>39</xdr:row>
      <xdr:rowOff>18364</xdr:rowOff>
    </xdr:to>
    <xdr:sp macro="" textlink="">
      <xdr:nvSpPr>
        <xdr:cNvPr id="306" name="円/楕円 305"/>
        <xdr:cNvSpPr/>
      </xdr:nvSpPr>
      <xdr:spPr>
        <a:xfrm>
          <a:off x="10426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3141</xdr:rowOff>
    </xdr:from>
    <xdr:ext cx="249299" cy="259045"/>
    <xdr:sp macro="" textlink="">
      <xdr:nvSpPr>
        <xdr:cNvPr id="307" name="労働費該当値テキスト"/>
        <xdr:cNvSpPr txBox="1"/>
      </xdr:nvSpPr>
      <xdr:spPr>
        <a:xfrm>
          <a:off x="10528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87757</xdr:rowOff>
    </xdr:from>
    <xdr:to>
      <xdr:col>14</xdr:col>
      <xdr:colOff>79375</xdr:colOff>
      <xdr:row>39</xdr:row>
      <xdr:rowOff>17907</xdr:rowOff>
    </xdr:to>
    <xdr:sp macro="" textlink="">
      <xdr:nvSpPr>
        <xdr:cNvPr id="308" name="円/楕円 307"/>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9034</xdr:rowOff>
    </xdr:from>
    <xdr:ext cx="249299" cy="259045"/>
    <xdr:sp macro="" textlink="">
      <xdr:nvSpPr>
        <xdr:cNvPr id="309" name="テキスト ボックス 308"/>
        <xdr:cNvSpPr txBox="1"/>
      </xdr:nvSpPr>
      <xdr:spPr>
        <a:xfrm>
          <a:off x="9514649"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1346</xdr:rowOff>
    </xdr:from>
    <xdr:to>
      <xdr:col>12</xdr:col>
      <xdr:colOff>561975</xdr:colOff>
      <xdr:row>37</xdr:row>
      <xdr:rowOff>102946</xdr:rowOff>
    </xdr:to>
    <xdr:sp macro="" textlink="">
      <xdr:nvSpPr>
        <xdr:cNvPr id="310" name="円/楕円 309"/>
        <xdr:cNvSpPr/>
      </xdr:nvSpPr>
      <xdr:spPr>
        <a:xfrm>
          <a:off x="86995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94073</xdr:rowOff>
    </xdr:from>
    <xdr:ext cx="469744" cy="259045"/>
    <xdr:sp macro="" textlink="">
      <xdr:nvSpPr>
        <xdr:cNvPr id="311" name="テキスト ボックス 310"/>
        <xdr:cNvSpPr txBox="1"/>
      </xdr:nvSpPr>
      <xdr:spPr>
        <a:xfrm>
          <a:off x="8515427" y="643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44094</xdr:rowOff>
    </xdr:from>
    <xdr:to>
      <xdr:col>11</xdr:col>
      <xdr:colOff>358775</xdr:colOff>
      <xdr:row>38</xdr:row>
      <xdr:rowOff>145694</xdr:rowOff>
    </xdr:to>
    <xdr:sp macro="" textlink="">
      <xdr:nvSpPr>
        <xdr:cNvPr id="312" name="円/楕円 311"/>
        <xdr:cNvSpPr/>
      </xdr:nvSpPr>
      <xdr:spPr>
        <a:xfrm>
          <a:off x="7810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136821</xdr:rowOff>
    </xdr:from>
    <xdr:ext cx="378565" cy="259045"/>
    <xdr:sp macro="" textlink="">
      <xdr:nvSpPr>
        <xdr:cNvPr id="313" name="テキスト ボックス 312"/>
        <xdr:cNvSpPr txBox="1"/>
      </xdr:nvSpPr>
      <xdr:spPr>
        <a:xfrm>
          <a:off x="7672017" y="665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161366</xdr:rowOff>
    </xdr:from>
    <xdr:to>
      <xdr:col>10</xdr:col>
      <xdr:colOff>155575</xdr:colOff>
      <xdr:row>38</xdr:row>
      <xdr:rowOff>91516</xdr:rowOff>
    </xdr:to>
    <xdr:sp macro="" textlink="">
      <xdr:nvSpPr>
        <xdr:cNvPr id="314" name="円/楕円 313"/>
        <xdr:cNvSpPr/>
      </xdr:nvSpPr>
      <xdr:spPr>
        <a:xfrm>
          <a:off x="6921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82643</xdr:rowOff>
    </xdr:from>
    <xdr:ext cx="378565" cy="259045"/>
    <xdr:sp macro="" textlink="">
      <xdr:nvSpPr>
        <xdr:cNvPr id="315" name="テキスト ボックス 314"/>
        <xdr:cNvSpPr txBox="1"/>
      </xdr:nvSpPr>
      <xdr:spPr>
        <a:xfrm>
          <a:off x="6783017" y="65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91171</xdr:rowOff>
    </xdr:from>
    <xdr:to>
      <xdr:col>15</xdr:col>
      <xdr:colOff>180975</xdr:colOff>
      <xdr:row>57</xdr:row>
      <xdr:rowOff>130393</xdr:rowOff>
    </xdr:to>
    <xdr:cxnSp macro="">
      <xdr:nvCxnSpPr>
        <xdr:cNvPr id="346" name="直線コネクタ 345"/>
        <xdr:cNvCxnSpPr/>
      </xdr:nvCxnSpPr>
      <xdr:spPr>
        <a:xfrm>
          <a:off x="9639300" y="9863821"/>
          <a:ext cx="838200" cy="3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166920</xdr:rowOff>
    </xdr:from>
    <xdr:to>
      <xdr:col>14</xdr:col>
      <xdr:colOff>28575</xdr:colOff>
      <xdr:row>57</xdr:row>
      <xdr:rowOff>91171</xdr:rowOff>
    </xdr:to>
    <xdr:cxnSp macro="">
      <xdr:nvCxnSpPr>
        <xdr:cNvPr id="349" name="直線コネクタ 348"/>
        <xdr:cNvCxnSpPr/>
      </xdr:nvCxnSpPr>
      <xdr:spPr>
        <a:xfrm>
          <a:off x="8750300" y="9768120"/>
          <a:ext cx="889000" cy="9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107663</xdr:rowOff>
    </xdr:from>
    <xdr:to>
      <xdr:col>12</xdr:col>
      <xdr:colOff>511175</xdr:colOff>
      <xdr:row>56</xdr:row>
      <xdr:rowOff>166920</xdr:rowOff>
    </xdr:to>
    <xdr:cxnSp macro="">
      <xdr:nvCxnSpPr>
        <xdr:cNvPr id="352" name="直線コネクタ 351"/>
        <xdr:cNvCxnSpPr/>
      </xdr:nvCxnSpPr>
      <xdr:spPr>
        <a:xfrm>
          <a:off x="7861300" y="9537413"/>
          <a:ext cx="889000" cy="2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107663</xdr:rowOff>
    </xdr:from>
    <xdr:to>
      <xdr:col>11</xdr:col>
      <xdr:colOff>307975</xdr:colOff>
      <xdr:row>57</xdr:row>
      <xdr:rowOff>88559</xdr:rowOff>
    </xdr:to>
    <xdr:cxnSp macro="">
      <xdr:nvCxnSpPr>
        <xdr:cNvPr id="355" name="直線コネクタ 354"/>
        <xdr:cNvCxnSpPr/>
      </xdr:nvCxnSpPr>
      <xdr:spPr>
        <a:xfrm flipV="1">
          <a:off x="6972300" y="9537413"/>
          <a:ext cx="889000" cy="3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79593</xdr:rowOff>
    </xdr:from>
    <xdr:to>
      <xdr:col>15</xdr:col>
      <xdr:colOff>231775</xdr:colOff>
      <xdr:row>58</xdr:row>
      <xdr:rowOff>9743</xdr:rowOff>
    </xdr:to>
    <xdr:sp macro="" textlink="">
      <xdr:nvSpPr>
        <xdr:cNvPr id="365" name="円/楕円 364"/>
        <xdr:cNvSpPr/>
      </xdr:nvSpPr>
      <xdr:spPr>
        <a:xfrm>
          <a:off x="10426700" y="98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58020</xdr:rowOff>
    </xdr:from>
    <xdr:ext cx="534377" cy="259045"/>
    <xdr:sp macro="" textlink="">
      <xdr:nvSpPr>
        <xdr:cNvPr id="366" name="農林水産業費該当値テキスト"/>
        <xdr:cNvSpPr txBox="1"/>
      </xdr:nvSpPr>
      <xdr:spPr>
        <a:xfrm>
          <a:off x="10528300" y="983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40371</xdr:rowOff>
    </xdr:from>
    <xdr:to>
      <xdr:col>14</xdr:col>
      <xdr:colOff>79375</xdr:colOff>
      <xdr:row>57</xdr:row>
      <xdr:rowOff>141971</xdr:rowOff>
    </xdr:to>
    <xdr:sp macro="" textlink="">
      <xdr:nvSpPr>
        <xdr:cNvPr id="367" name="円/楕円 366"/>
        <xdr:cNvSpPr/>
      </xdr:nvSpPr>
      <xdr:spPr>
        <a:xfrm>
          <a:off x="9588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133098</xdr:rowOff>
    </xdr:from>
    <xdr:ext cx="534377" cy="259045"/>
    <xdr:sp macro="" textlink="">
      <xdr:nvSpPr>
        <xdr:cNvPr id="368" name="テキスト ボックス 367"/>
        <xdr:cNvSpPr txBox="1"/>
      </xdr:nvSpPr>
      <xdr:spPr>
        <a:xfrm>
          <a:off x="9372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116120</xdr:rowOff>
    </xdr:from>
    <xdr:to>
      <xdr:col>12</xdr:col>
      <xdr:colOff>561975</xdr:colOff>
      <xdr:row>57</xdr:row>
      <xdr:rowOff>46270</xdr:rowOff>
    </xdr:to>
    <xdr:sp macro="" textlink="">
      <xdr:nvSpPr>
        <xdr:cNvPr id="369" name="円/楕円 368"/>
        <xdr:cNvSpPr/>
      </xdr:nvSpPr>
      <xdr:spPr>
        <a:xfrm>
          <a:off x="8699500" y="9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62797</xdr:rowOff>
    </xdr:from>
    <xdr:ext cx="534377" cy="259045"/>
    <xdr:sp macro="" textlink="">
      <xdr:nvSpPr>
        <xdr:cNvPr id="370" name="テキスト ボックス 369"/>
        <xdr:cNvSpPr txBox="1"/>
      </xdr:nvSpPr>
      <xdr:spPr>
        <a:xfrm>
          <a:off x="8483111" y="949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56863</xdr:rowOff>
    </xdr:from>
    <xdr:to>
      <xdr:col>11</xdr:col>
      <xdr:colOff>358775</xdr:colOff>
      <xdr:row>55</xdr:row>
      <xdr:rowOff>158463</xdr:rowOff>
    </xdr:to>
    <xdr:sp macro="" textlink="">
      <xdr:nvSpPr>
        <xdr:cNvPr id="371" name="円/楕円 370"/>
        <xdr:cNvSpPr/>
      </xdr:nvSpPr>
      <xdr:spPr>
        <a:xfrm>
          <a:off x="7810500" y="9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3540</xdr:rowOff>
    </xdr:from>
    <xdr:ext cx="534377" cy="259045"/>
    <xdr:sp macro="" textlink="">
      <xdr:nvSpPr>
        <xdr:cNvPr id="372" name="テキスト ボックス 371"/>
        <xdr:cNvSpPr txBox="1"/>
      </xdr:nvSpPr>
      <xdr:spPr>
        <a:xfrm>
          <a:off x="7594111" y="92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37759</xdr:rowOff>
    </xdr:from>
    <xdr:to>
      <xdr:col>10</xdr:col>
      <xdr:colOff>155575</xdr:colOff>
      <xdr:row>57</xdr:row>
      <xdr:rowOff>139359</xdr:rowOff>
    </xdr:to>
    <xdr:sp macro="" textlink="">
      <xdr:nvSpPr>
        <xdr:cNvPr id="373" name="円/楕円 372"/>
        <xdr:cNvSpPr/>
      </xdr:nvSpPr>
      <xdr:spPr>
        <a:xfrm>
          <a:off x="6921500" y="98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155886</xdr:rowOff>
    </xdr:from>
    <xdr:ext cx="534377" cy="259045"/>
    <xdr:sp macro="" textlink="">
      <xdr:nvSpPr>
        <xdr:cNvPr id="374" name="テキスト ボックス 373"/>
        <xdr:cNvSpPr txBox="1"/>
      </xdr:nvSpPr>
      <xdr:spPr>
        <a:xfrm>
          <a:off x="6705111" y="95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107336</xdr:rowOff>
    </xdr:from>
    <xdr:to>
      <xdr:col>15</xdr:col>
      <xdr:colOff>180975</xdr:colOff>
      <xdr:row>78</xdr:row>
      <xdr:rowOff>110505</xdr:rowOff>
    </xdr:to>
    <xdr:cxnSp macro="">
      <xdr:nvCxnSpPr>
        <xdr:cNvPr id="405" name="直線コネクタ 404"/>
        <xdr:cNvCxnSpPr/>
      </xdr:nvCxnSpPr>
      <xdr:spPr>
        <a:xfrm flipV="1">
          <a:off x="9639300" y="13480436"/>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100871</xdr:rowOff>
    </xdr:from>
    <xdr:to>
      <xdr:col>14</xdr:col>
      <xdr:colOff>28575</xdr:colOff>
      <xdr:row>78</xdr:row>
      <xdr:rowOff>110505</xdr:rowOff>
    </xdr:to>
    <xdr:cxnSp macro="">
      <xdr:nvCxnSpPr>
        <xdr:cNvPr id="408" name="直線コネクタ 407"/>
        <xdr:cNvCxnSpPr/>
      </xdr:nvCxnSpPr>
      <xdr:spPr>
        <a:xfrm>
          <a:off x="8750300" y="1347397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100871</xdr:rowOff>
    </xdr:from>
    <xdr:to>
      <xdr:col>12</xdr:col>
      <xdr:colOff>511175</xdr:colOff>
      <xdr:row>78</xdr:row>
      <xdr:rowOff>134606</xdr:rowOff>
    </xdr:to>
    <xdr:cxnSp macro="">
      <xdr:nvCxnSpPr>
        <xdr:cNvPr id="411" name="直線コネクタ 410"/>
        <xdr:cNvCxnSpPr/>
      </xdr:nvCxnSpPr>
      <xdr:spPr>
        <a:xfrm flipV="1">
          <a:off x="7861300" y="13473971"/>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134606</xdr:rowOff>
    </xdr:from>
    <xdr:to>
      <xdr:col>11</xdr:col>
      <xdr:colOff>307975</xdr:colOff>
      <xdr:row>78</xdr:row>
      <xdr:rowOff>164095</xdr:rowOff>
    </xdr:to>
    <xdr:cxnSp macro="">
      <xdr:nvCxnSpPr>
        <xdr:cNvPr id="414" name="直線コネクタ 413"/>
        <xdr:cNvCxnSpPr/>
      </xdr:nvCxnSpPr>
      <xdr:spPr>
        <a:xfrm flipV="1">
          <a:off x="6972300" y="13507706"/>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56536</xdr:rowOff>
    </xdr:from>
    <xdr:to>
      <xdr:col>15</xdr:col>
      <xdr:colOff>231775</xdr:colOff>
      <xdr:row>78</xdr:row>
      <xdr:rowOff>158136</xdr:rowOff>
    </xdr:to>
    <xdr:sp macro="" textlink="">
      <xdr:nvSpPr>
        <xdr:cNvPr id="424" name="円/楕円 423"/>
        <xdr:cNvSpPr/>
      </xdr:nvSpPr>
      <xdr:spPr>
        <a:xfrm>
          <a:off x="10426700" y="134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34963</xdr:rowOff>
    </xdr:from>
    <xdr:ext cx="469744" cy="259045"/>
    <xdr:sp macro="" textlink="">
      <xdr:nvSpPr>
        <xdr:cNvPr id="425" name="商工費該当値テキスト"/>
        <xdr:cNvSpPr txBox="1"/>
      </xdr:nvSpPr>
      <xdr:spPr>
        <a:xfrm>
          <a:off x="10528300" y="1340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59705</xdr:rowOff>
    </xdr:from>
    <xdr:to>
      <xdr:col>14</xdr:col>
      <xdr:colOff>79375</xdr:colOff>
      <xdr:row>78</xdr:row>
      <xdr:rowOff>161305</xdr:rowOff>
    </xdr:to>
    <xdr:sp macro="" textlink="">
      <xdr:nvSpPr>
        <xdr:cNvPr id="426" name="円/楕円 425"/>
        <xdr:cNvSpPr/>
      </xdr:nvSpPr>
      <xdr:spPr>
        <a:xfrm>
          <a:off x="9588500" y="134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152432</xdr:rowOff>
    </xdr:from>
    <xdr:ext cx="469744" cy="259045"/>
    <xdr:sp macro="" textlink="">
      <xdr:nvSpPr>
        <xdr:cNvPr id="427" name="テキスト ボックス 426"/>
        <xdr:cNvSpPr txBox="1"/>
      </xdr:nvSpPr>
      <xdr:spPr>
        <a:xfrm>
          <a:off x="9404427" y="1352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50071</xdr:rowOff>
    </xdr:from>
    <xdr:to>
      <xdr:col>12</xdr:col>
      <xdr:colOff>561975</xdr:colOff>
      <xdr:row>78</xdr:row>
      <xdr:rowOff>151671</xdr:rowOff>
    </xdr:to>
    <xdr:sp macro="" textlink="">
      <xdr:nvSpPr>
        <xdr:cNvPr id="428" name="円/楕円 427"/>
        <xdr:cNvSpPr/>
      </xdr:nvSpPr>
      <xdr:spPr>
        <a:xfrm>
          <a:off x="8699500" y="1342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142798</xdr:rowOff>
    </xdr:from>
    <xdr:ext cx="469744" cy="259045"/>
    <xdr:sp macro="" textlink="">
      <xdr:nvSpPr>
        <xdr:cNvPr id="429" name="テキスト ボックス 428"/>
        <xdr:cNvSpPr txBox="1"/>
      </xdr:nvSpPr>
      <xdr:spPr>
        <a:xfrm>
          <a:off x="8515427" y="1351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83806</xdr:rowOff>
    </xdr:from>
    <xdr:to>
      <xdr:col>11</xdr:col>
      <xdr:colOff>358775</xdr:colOff>
      <xdr:row>79</xdr:row>
      <xdr:rowOff>13956</xdr:rowOff>
    </xdr:to>
    <xdr:sp macro="" textlink="">
      <xdr:nvSpPr>
        <xdr:cNvPr id="430" name="円/楕円 429"/>
        <xdr:cNvSpPr/>
      </xdr:nvSpPr>
      <xdr:spPr>
        <a:xfrm>
          <a:off x="7810500" y="13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5083</xdr:rowOff>
    </xdr:from>
    <xdr:ext cx="469744" cy="259045"/>
    <xdr:sp macro="" textlink="">
      <xdr:nvSpPr>
        <xdr:cNvPr id="431" name="テキスト ボックス 430"/>
        <xdr:cNvSpPr txBox="1"/>
      </xdr:nvSpPr>
      <xdr:spPr>
        <a:xfrm>
          <a:off x="7626427" y="1354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113295</xdr:rowOff>
    </xdr:from>
    <xdr:to>
      <xdr:col>10</xdr:col>
      <xdr:colOff>155575</xdr:colOff>
      <xdr:row>79</xdr:row>
      <xdr:rowOff>43445</xdr:rowOff>
    </xdr:to>
    <xdr:sp macro="" textlink="">
      <xdr:nvSpPr>
        <xdr:cNvPr id="432" name="円/楕円 431"/>
        <xdr:cNvSpPr/>
      </xdr:nvSpPr>
      <xdr:spPr>
        <a:xfrm>
          <a:off x="6921500" y="1348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34572</xdr:rowOff>
    </xdr:from>
    <xdr:ext cx="469744" cy="259045"/>
    <xdr:sp macro="" textlink="">
      <xdr:nvSpPr>
        <xdr:cNvPr id="433" name="テキスト ボックス 432"/>
        <xdr:cNvSpPr txBox="1"/>
      </xdr:nvSpPr>
      <xdr:spPr>
        <a:xfrm>
          <a:off x="6737427" y="135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12382</xdr:rowOff>
    </xdr:from>
    <xdr:to>
      <xdr:col>15</xdr:col>
      <xdr:colOff>180975</xdr:colOff>
      <xdr:row>94</xdr:row>
      <xdr:rowOff>149861</xdr:rowOff>
    </xdr:to>
    <xdr:cxnSp macro="">
      <xdr:nvCxnSpPr>
        <xdr:cNvPr id="462" name="直線コネクタ 461"/>
        <xdr:cNvCxnSpPr/>
      </xdr:nvCxnSpPr>
      <xdr:spPr>
        <a:xfrm flipV="1">
          <a:off x="9639300" y="16128682"/>
          <a:ext cx="838200" cy="1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11455</xdr:rowOff>
    </xdr:from>
    <xdr:to>
      <xdr:col>14</xdr:col>
      <xdr:colOff>28575</xdr:colOff>
      <xdr:row>94</xdr:row>
      <xdr:rowOff>149861</xdr:rowOff>
    </xdr:to>
    <xdr:cxnSp macro="">
      <xdr:nvCxnSpPr>
        <xdr:cNvPr id="465" name="直線コネクタ 464"/>
        <xdr:cNvCxnSpPr/>
      </xdr:nvCxnSpPr>
      <xdr:spPr>
        <a:xfrm>
          <a:off x="8750300" y="16127755"/>
          <a:ext cx="889000" cy="1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11455</xdr:rowOff>
    </xdr:from>
    <xdr:to>
      <xdr:col>12</xdr:col>
      <xdr:colOff>511175</xdr:colOff>
      <xdr:row>94</xdr:row>
      <xdr:rowOff>54800</xdr:rowOff>
    </xdr:to>
    <xdr:cxnSp macro="">
      <xdr:nvCxnSpPr>
        <xdr:cNvPr id="468" name="直線コネクタ 467"/>
        <xdr:cNvCxnSpPr/>
      </xdr:nvCxnSpPr>
      <xdr:spPr>
        <a:xfrm flipV="1">
          <a:off x="7861300" y="16127755"/>
          <a:ext cx="889000" cy="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54800</xdr:rowOff>
    </xdr:from>
    <xdr:to>
      <xdr:col>11</xdr:col>
      <xdr:colOff>307975</xdr:colOff>
      <xdr:row>95</xdr:row>
      <xdr:rowOff>96089</xdr:rowOff>
    </xdr:to>
    <xdr:cxnSp macro="">
      <xdr:nvCxnSpPr>
        <xdr:cNvPr id="471" name="直線コネクタ 470"/>
        <xdr:cNvCxnSpPr/>
      </xdr:nvCxnSpPr>
      <xdr:spPr>
        <a:xfrm flipV="1">
          <a:off x="6972300" y="16171100"/>
          <a:ext cx="889000" cy="2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133032</xdr:rowOff>
    </xdr:from>
    <xdr:to>
      <xdr:col>15</xdr:col>
      <xdr:colOff>231775</xdr:colOff>
      <xdr:row>94</xdr:row>
      <xdr:rowOff>63182</xdr:rowOff>
    </xdr:to>
    <xdr:sp macro="" textlink="">
      <xdr:nvSpPr>
        <xdr:cNvPr id="481" name="円/楕円 480"/>
        <xdr:cNvSpPr/>
      </xdr:nvSpPr>
      <xdr:spPr>
        <a:xfrm>
          <a:off x="10426700" y="160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155909</xdr:rowOff>
    </xdr:from>
    <xdr:ext cx="534377" cy="259045"/>
    <xdr:sp macro="" textlink="">
      <xdr:nvSpPr>
        <xdr:cNvPr id="482" name="土木費該当値テキスト"/>
        <xdr:cNvSpPr txBox="1"/>
      </xdr:nvSpPr>
      <xdr:spPr>
        <a:xfrm>
          <a:off x="10528300" y="159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70,025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99061</xdr:rowOff>
    </xdr:from>
    <xdr:to>
      <xdr:col>14</xdr:col>
      <xdr:colOff>79375</xdr:colOff>
      <xdr:row>95</xdr:row>
      <xdr:rowOff>29211</xdr:rowOff>
    </xdr:to>
    <xdr:sp macro="" textlink="">
      <xdr:nvSpPr>
        <xdr:cNvPr id="483" name="円/楕円 482"/>
        <xdr:cNvSpPr/>
      </xdr:nvSpPr>
      <xdr:spPr>
        <a:xfrm>
          <a:off x="9588500" y="162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20338</xdr:rowOff>
    </xdr:from>
    <xdr:ext cx="534377" cy="259045"/>
    <xdr:sp macro="" textlink="">
      <xdr:nvSpPr>
        <xdr:cNvPr id="484" name="テキスト ボックス 483"/>
        <xdr:cNvSpPr txBox="1"/>
      </xdr:nvSpPr>
      <xdr:spPr>
        <a:xfrm>
          <a:off x="9372111" y="163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59,200</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132105</xdr:rowOff>
    </xdr:from>
    <xdr:to>
      <xdr:col>12</xdr:col>
      <xdr:colOff>561975</xdr:colOff>
      <xdr:row>94</xdr:row>
      <xdr:rowOff>62255</xdr:rowOff>
    </xdr:to>
    <xdr:sp macro="" textlink="">
      <xdr:nvSpPr>
        <xdr:cNvPr id="485" name="円/楕円 484"/>
        <xdr:cNvSpPr/>
      </xdr:nvSpPr>
      <xdr:spPr>
        <a:xfrm>
          <a:off x="8699500" y="160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78782</xdr:rowOff>
    </xdr:from>
    <xdr:ext cx="534377" cy="259045"/>
    <xdr:sp macro="" textlink="">
      <xdr:nvSpPr>
        <xdr:cNvPr id="486" name="テキスト ボックス 485"/>
        <xdr:cNvSpPr txBox="1"/>
      </xdr:nvSpPr>
      <xdr:spPr>
        <a:xfrm>
          <a:off x="8483111" y="158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4000</xdr:rowOff>
    </xdr:from>
    <xdr:to>
      <xdr:col>11</xdr:col>
      <xdr:colOff>358775</xdr:colOff>
      <xdr:row>94</xdr:row>
      <xdr:rowOff>105600</xdr:rowOff>
    </xdr:to>
    <xdr:sp macro="" textlink="">
      <xdr:nvSpPr>
        <xdr:cNvPr id="487" name="円/楕円 486"/>
        <xdr:cNvSpPr/>
      </xdr:nvSpPr>
      <xdr:spPr>
        <a:xfrm>
          <a:off x="7810500" y="161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122127</xdr:rowOff>
    </xdr:from>
    <xdr:ext cx="534377" cy="259045"/>
    <xdr:sp macro="" textlink="">
      <xdr:nvSpPr>
        <xdr:cNvPr id="488" name="テキスト ボックス 487"/>
        <xdr:cNvSpPr txBox="1"/>
      </xdr:nvSpPr>
      <xdr:spPr>
        <a:xfrm>
          <a:off x="7594111" y="15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45289</xdr:rowOff>
    </xdr:from>
    <xdr:to>
      <xdr:col>10</xdr:col>
      <xdr:colOff>155575</xdr:colOff>
      <xdr:row>95</xdr:row>
      <xdr:rowOff>146889</xdr:rowOff>
    </xdr:to>
    <xdr:sp macro="" textlink="">
      <xdr:nvSpPr>
        <xdr:cNvPr id="489" name="円/楕円 488"/>
        <xdr:cNvSpPr/>
      </xdr:nvSpPr>
      <xdr:spPr>
        <a:xfrm>
          <a:off x="6921500" y="163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163416</xdr:rowOff>
    </xdr:from>
    <xdr:ext cx="534377" cy="259045"/>
    <xdr:sp macro="" textlink="">
      <xdr:nvSpPr>
        <xdr:cNvPr id="490" name="テキスト ボックス 489"/>
        <xdr:cNvSpPr txBox="1"/>
      </xdr:nvSpPr>
      <xdr:spPr>
        <a:xfrm>
          <a:off x="6705111" y="161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7203</xdr:rowOff>
    </xdr:from>
    <xdr:to>
      <xdr:col>23</xdr:col>
      <xdr:colOff>517525</xdr:colOff>
      <xdr:row>34</xdr:row>
      <xdr:rowOff>87488</xdr:rowOff>
    </xdr:to>
    <xdr:cxnSp macro="">
      <xdr:nvCxnSpPr>
        <xdr:cNvPr id="518" name="直線コネクタ 517"/>
        <xdr:cNvCxnSpPr/>
      </xdr:nvCxnSpPr>
      <xdr:spPr>
        <a:xfrm>
          <a:off x="15481300" y="5836503"/>
          <a:ext cx="8382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53472</xdr:rowOff>
    </xdr:from>
    <xdr:to>
      <xdr:col>22</xdr:col>
      <xdr:colOff>365125</xdr:colOff>
      <xdr:row>34</xdr:row>
      <xdr:rowOff>7203</xdr:rowOff>
    </xdr:to>
    <xdr:cxnSp macro="">
      <xdr:nvCxnSpPr>
        <xdr:cNvPr id="521" name="直線コネクタ 520"/>
        <xdr:cNvCxnSpPr/>
      </xdr:nvCxnSpPr>
      <xdr:spPr>
        <a:xfrm>
          <a:off x="14592300" y="5539872"/>
          <a:ext cx="889000" cy="29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3" name="テキスト ボックス 522"/>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125435</xdr:rowOff>
    </xdr:from>
    <xdr:to>
      <xdr:col>21</xdr:col>
      <xdr:colOff>161925</xdr:colOff>
      <xdr:row>32</xdr:row>
      <xdr:rowOff>53472</xdr:rowOff>
    </xdr:to>
    <xdr:cxnSp macro="">
      <xdr:nvCxnSpPr>
        <xdr:cNvPr id="524" name="直線コネクタ 523"/>
        <xdr:cNvCxnSpPr/>
      </xdr:nvCxnSpPr>
      <xdr:spPr>
        <a:xfrm>
          <a:off x="13703300" y="5440385"/>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125435</xdr:rowOff>
    </xdr:from>
    <xdr:to>
      <xdr:col>19</xdr:col>
      <xdr:colOff>644525</xdr:colOff>
      <xdr:row>34</xdr:row>
      <xdr:rowOff>85705</xdr:rowOff>
    </xdr:to>
    <xdr:cxnSp macro="">
      <xdr:nvCxnSpPr>
        <xdr:cNvPr id="527" name="直線コネクタ 526"/>
        <xdr:cNvCxnSpPr/>
      </xdr:nvCxnSpPr>
      <xdr:spPr>
        <a:xfrm flipV="1">
          <a:off x="12814300" y="5440385"/>
          <a:ext cx="889000" cy="47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36688</xdr:rowOff>
    </xdr:from>
    <xdr:to>
      <xdr:col>23</xdr:col>
      <xdr:colOff>568325</xdr:colOff>
      <xdr:row>34</xdr:row>
      <xdr:rowOff>138288</xdr:rowOff>
    </xdr:to>
    <xdr:sp macro="" textlink="">
      <xdr:nvSpPr>
        <xdr:cNvPr id="537" name="円/楕円 536"/>
        <xdr:cNvSpPr/>
      </xdr:nvSpPr>
      <xdr:spPr>
        <a:xfrm>
          <a:off x="16268700" y="5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59565</xdr:rowOff>
    </xdr:from>
    <xdr:ext cx="534377" cy="259045"/>
    <xdr:sp macro="" textlink="">
      <xdr:nvSpPr>
        <xdr:cNvPr id="538" name="消防費該当値テキスト"/>
        <xdr:cNvSpPr txBox="1"/>
      </xdr:nvSpPr>
      <xdr:spPr>
        <a:xfrm>
          <a:off x="16370300" y="571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26,142</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127853</xdr:rowOff>
    </xdr:from>
    <xdr:to>
      <xdr:col>22</xdr:col>
      <xdr:colOff>415925</xdr:colOff>
      <xdr:row>34</xdr:row>
      <xdr:rowOff>58003</xdr:rowOff>
    </xdr:to>
    <xdr:sp macro="" textlink="">
      <xdr:nvSpPr>
        <xdr:cNvPr id="539" name="円/楕円 538"/>
        <xdr:cNvSpPr/>
      </xdr:nvSpPr>
      <xdr:spPr>
        <a:xfrm>
          <a:off x="15430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74530</xdr:rowOff>
    </xdr:from>
    <xdr:ext cx="534377" cy="259045"/>
    <xdr:sp macro="" textlink="">
      <xdr:nvSpPr>
        <xdr:cNvPr id="540" name="テキスト ボックス 539"/>
        <xdr:cNvSpPr txBox="1"/>
      </xdr:nvSpPr>
      <xdr:spPr>
        <a:xfrm>
          <a:off x="15214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2672</xdr:rowOff>
    </xdr:from>
    <xdr:to>
      <xdr:col>21</xdr:col>
      <xdr:colOff>212725</xdr:colOff>
      <xdr:row>32</xdr:row>
      <xdr:rowOff>104272</xdr:rowOff>
    </xdr:to>
    <xdr:sp macro="" textlink="">
      <xdr:nvSpPr>
        <xdr:cNvPr id="541" name="円/楕円 540"/>
        <xdr:cNvSpPr/>
      </xdr:nvSpPr>
      <xdr:spPr>
        <a:xfrm>
          <a:off x="14541500" y="54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120799</xdr:rowOff>
    </xdr:from>
    <xdr:ext cx="534377" cy="259045"/>
    <xdr:sp macro="" textlink="">
      <xdr:nvSpPr>
        <xdr:cNvPr id="542" name="テキスト ボックス 541"/>
        <xdr:cNvSpPr txBox="1"/>
      </xdr:nvSpPr>
      <xdr:spPr>
        <a:xfrm>
          <a:off x="14325111" y="52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34,386</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74635</xdr:rowOff>
    </xdr:from>
    <xdr:to>
      <xdr:col>20</xdr:col>
      <xdr:colOff>9525</xdr:colOff>
      <xdr:row>32</xdr:row>
      <xdr:rowOff>4785</xdr:rowOff>
    </xdr:to>
    <xdr:sp macro="" textlink="">
      <xdr:nvSpPr>
        <xdr:cNvPr id="543" name="円/楕円 542"/>
        <xdr:cNvSpPr/>
      </xdr:nvSpPr>
      <xdr:spPr>
        <a:xfrm>
          <a:off x="13652500" y="53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21312</xdr:rowOff>
    </xdr:from>
    <xdr:ext cx="534377" cy="259045"/>
    <xdr:sp macro="" textlink="">
      <xdr:nvSpPr>
        <xdr:cNvPr id="544" name="テキスト ボックス 543"/>
        <xdr:cNvSpPr txBox="1"/>
      </xdr:nvSpPr>
      <xdr:spPr>
        <a:xfrm>
          <a:off x="13436111" y="51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34905</xdr:rowOff>
    </xdr:from>
    <xdr:to>
      <xdr:col>18</xdr:col>
      <xdr:colOff>492125</xdr:colOff>
      <xdr:row>34</xdr:row>
      <xdr:rowOff>136505</xdr:rowOff>
    </xdr:to>
    <xdr:sp macro="" textlink="">
      <xdr:nvSpPr>
        <xdr:cNvPr id="545" name="円/楕円 544"/>
        <xdr:cNvSpPr/>
      </xdr:nvSpPr>
      <xdr:spPr>
        <a:xfrm>
          <a:off x="12763500" y="5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153032</xdr:rowOff>
    </xdr:from>
    <xdr:ext cx="534377" cy="259045"/>
    <xdr:sp macro="" textlink="">
      <xdr:nvSpPr>
        <xdr:cNvPr id="546" name="テキスト ボックス 545"/>
        <xdr:cNvSpPr txBox="1"/>
      </xdr:nvSpPr>
      <xdr:spPr>
        <a:xfrm>
          <a:off x="12547111" y="56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53899</xdr:rowOff>
    </xdr:from>
    <xdr:to>
      <xdr:col>23</xdr:col>
      <xdr:colOff>517525</xdr:colOff>
      <xdr:row>54</xdr:row>
      <xdr:rowOff>113259</xdr:rowOff>
    </xdr:to>
    <xdr:cxnSp macro="">
      <xdr:nvCxnSpPr>
        <xdr:cNvPr id="576" name="直線コネクタ 575"/>
        <xdr:cNvCxnSpPr/>
      </xdr:nvCxnSpPr>
      <xdr:spPr>
        <a:xfrm flipV="1">
          <a:off x="15481300" y="9312199"/>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17304</xdr:rowOff>
    </xdr:from>
    <xdr:to>
      <xdr:col>22</xdr:col>
      <xdr:colOff>365125</xdr:colOff>
      <xdr:row>54</xdr:row>
      <xdr:rowOff>113259</xdr:rowOff>
    </xdr:to>
    <xdr:cxnSp macro="">
      <xdr:nvCxnSpPr>
        <xdr:cNvPr id="579" name="直線コネクタ 578"/>
        <xdr:cNvCxnSpPr/>
      </xdr:nvCxnSpPr>
      <xdr:spPr>
        <a:xfrm>
          <a:off x="14592300" y="9104154"/>
          <a:ext cx="8890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17304</xdr:rowOff>
    </xdr:from>
    <xdr:to>
      <xdr:col>21</xdr:col>
      <xdr:colOff>161925</xdr:colOff>
      <xdr:row>56</xdr:row>
      <xdr:rowOff>105676</xdr:rowOff>
    </xdr:to>
    <xdr:cxnSp macro="">
      <xdr:nvCxnSpPr>
        <xdr:cNvPr id="582" name="直線コネクタ 581"/>
        <xdr:cNvCxnSpPr/>
      </xdr:nvCxnSpPr>
      <xdr:spPr>
        <a:xfrm flipV="1">
          <a:off x="13703300" y="9104154"/>
          <a:ext cx="889000" cy="60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39440</xdr:rowOff>
    </xdr:from>
    <xdr:to>
      <xdr:col>19</xdr:col>
      <xdr:colOff>644525</xdr:colOff>
      <xdr:row>56</xdr:row>
      <xdr:rowOff>105676</xdr:rowOff>
    </xdr:to>
    <xdr:cxnSp macro="">
      <xdr:nvCxnSpPr>
        <xdr:cNvPr id="585" name="直線コネクタ 584"/>
        <xdr:cNvCxnSpPr/>
      </xdr:nvCxnSpPr>
      <xdr:spPr>
        <a:xfrm>
          <a:off x="12814300" y="9469190"/>
          <a:ext cx="889000" cy="2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3099</xdr:rowOff>
    </xdr:from>
    <xdr:to>
      <xdr:col>23</xdr:col>
      <xdr:colOff>568325</xdr:colOff>
      <xdr:row>54</xdr:row>
      <xdr:rowOff>104699</xdr:rowOff>
    </xdr:to>
    <xdr:sp macro="" textlink="">
      <xdr:nvSpPr>
        <xdr:cNvPr id="595" name="円/楕円 594"/>
        <xdr:cNvSpPr/>
      </xdr:nvSpPr>
      <xdr:spPr>
        <a:xfrm>
          <a:off x="16268700" y="9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25976</xdr:rowOff>
    </xdr:from>
    <xdr:ext cx="534377" cy="259045"/>
    <xdr:sp macro="" textlink="">
      <xdr:nvSpPr>
        <xdr:cNvPr id="596" name="教育費該当値テキスト"/>
        <xdr:cNvSpPr txBox="1"/>
      </xdr:nvSpPr>
      <xdr:spPr>
        <a:xfrm>
          <a:off x="16370300" y="91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64,504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62459</xdr:rowOff>
    </xdr:from>
    <xdr:to>
      <xdr:col>22</xdr:col>
      <xdr:colOff>415925</xdr:colOff>
      <xdr:row>54</xdr:row>
      <xdr:rowOff>164059</xdr:rowOff>
    </xdr:to>
    <xdr:sp macro="" textlink="">
      <xdr:nvSpPr>
        <xdr:cNvPr id="597" name="円/楕円 596"/>
        <xdr:cNvSpPr/>
      </xdr:nvSpPr>
      <xdr:spPr>
        <a:xfrm>
          <a:off x="15430500" y="93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9136</xdr:rowOff>
    </xdr:from>
    <xdr:ext cx="534377" cy="259045"/>
    <xdr:sp macro="" textlink="">
      <xdr:nvSpPr>
        <xdr:cNvPr id="598" name="テキスト ボックス 597"/>
        <xdr:cNvSpPr txBox="1"/>
      </xdr:nvSpPr>
      <xdr:spPr>
        <a:xfrm>
          <a:off x="15214111" y="90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137954</xdr:rowOff>
    </xdr:from>
    <xdr:to>
      <xdr:col>21</xdr:col>
      <xdr:colOff>212725</xdr:colOff>
      <xdr:row>53</xdr:row>
      <xdr:rowOff>68104</xdr:rowOff>
    </xdr:to>
    <xdr:sp macro="" textlink="">
      <xdr:nvSpPr>
        <xdr:cNvPr id="599" name="円/楕円 598"/>
        <xdr:cNvSpPr/>
      </xdr:nvSpPr>
      <xdr:spPr>
        <a:xfrm>
          <a:off x="14541500" y="90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84631</xdr:rowOff>
    </xdr:from>
    <xdr:ext cx="534377" cy="259045"/>
    <xdr:sp macro="" textlink="">
      <xdr:nvSpPr>
        <xdr:cNvPr id="600" name="テキスト ボックス 599"/>
        <xdr:cNvSpPr txBox="1"/>
      </xdr:nvSpPr>
      <xdr:spPr>
        <a:xfrm>
          <a:off x="14325111" y="88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54876</xdr:rowOff>
    </xdr:from>
    <xdr:to>
      <xdr:col>20</xdr:col>
      <xdr:colOff>9525</xdr:colOff>
      <xdr:row>56</xdr:row>
      <xdr:rowOff>156476</xdr:rowOff>
    </xdr:to>
    <xdr:sp macro="" textlink="">
      <xdr:nvSpPr>
        <xdr:cNvPr id="601" name="円/楕円 600"/>
        <xdr:cNvSpPr/>
      </xdr:nvSpPr>
      <xdr:spPr>
        <a:xfrm>
          <a:off x="13652500" y="96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147603</xdr:rowOff>
    </xdr:from>
    <xdr:ext cx="534377" cy="259045"/>
    <xdr:sp macro="" textlink="">
      <xdr:nvSpPr>
        <xdr:cNvPr id="602" name="テキスト ボックス 601"/>
        <xdr:cNvSpPr txBox="1"/>
      </xdr:nvSpPr>
      <xdr:spPr>
        <a:xfrm>
          <a:off x="13436111" y="97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160090</xdr:rowOff>
    </xdr:from>
    <xdr:to>
      <xdr:col>18</xdr:col>
      <xdr:colOff>492125</xdr:colOff>
      <xdr:row>55</xdr:row>
      <xdr:rowOff>90240</xdr:rowOff>
    </xdr:to>
    <xdr:sp macro="" textlink="">
      <xdr:nvSpPr>
        <xdr:cNvPr id="603" name="円/楕円 602"/>
        <xdr:cNvSpPr/>
      </xdr:nvSpPr>
      <xdr:spPr>
        <a:xfrm>
          <a:off x="12763500" y="94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106767</xdr:rowOff>
    </xdr:from>
    <xdr:ext cx="534377" cy="259045"/>
    <xdr:sp macro="" textlink="">
      <xdr:nvSpPr>
        <xdr:cNvPr id="604" name="テキスト ボックス 603"/>
        <xdr:cNvSpPr txBox="1"/>
      </xdr:nvSpPr>
      <xdr:spPr>
        <a:xfrm>
          <a:off x="12547111" y="91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80263</xdr:rowOff>
    </xdr:from>
    <xdr:to>
      <xdr:col>19</xdr:col>
      <xdr:colOff>644525</xdr:colOff>
      <xdr:row>78</xdr:row>
      <xdr:rowOff>139700</xdr:rowOff>
    </xdr:to>
    <xdr:cxnSp macro="">
      <xdr:nvCxnSpPr>
        <xdr:cNvPr id="640" name="直線コネクタ 639"/>
        <xdr:cNvCxnSpPr/>
      </xdr:nvCxnSpPr>
      <xdr:spPr>
        <a:xfrm>
          <a:off x="12814300" y="13453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29463</xdr:rowOff>
    </xdr:from>
    <xdr:to>
      <xdr:col>18</xdr:col>
      <xdr:colOff>492125</xdr:colOff>
      <xdr:row>78</xdr:row>
      <xdr:rowOff>131063</xdr:rowOff>
    </xdr:to>
    <xdr:sp macro="" textlink="">
      <xdr:nvSpPr>
        <xdr:cNvPr id="658" name="円/楕円 657"/>
        <xdr:cNvSpPr/>
      </xdr:nvSpPr>
      <xdr:spPr>
        <a:xfrm>
          <a:off x="12763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122190</xdr:rowOff>
    </xdr:from>
    <xdr:ext cx="469744" cy="259045"/>
    <xdr:sp macro="" textlink="">
      <xdr:nvSpPr>
        <xdr:cNvPr id="659" name="テキスト ボックス 658"/>
        <xdr:cNvSpPr txBox="1"/>
      </xdr:nvSpPr>
      <xdr:spPr>
        <a:xfrm>
          <a:off x="12579427"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66421</xdr:rowOff>
    </xdr:from>
    <xdr:to>
      <xdr:col>23</xdr:col>
      <xdr:colOff>517525</xdr:colOff>
      <xdr:row>96</xdr:row>
      <xdr:rowOff>75578</xdr:rowOff>
    </xdr:to>
    <xdr:cxnSp macro="">
      <xdr:nvCxnSpPr>
        <xdr:cNvPr id="688" name="直線コネクタ 687"/>
        <xdr:cNvCxnSpPr/>
      </xdr:nvCxnSpPr>
      <xdr:spPr>
        <a:xfrm flipV="1">
          <a:off x="15481300" y="16525621"/>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75578</xdr:rowOff>
    </xdr:from>
    <xdr:to>
      <xdr:col>22</xdr:col>
      <xdr:colOff>365125</xdr:colOff>
      <xdr:row>96</xdr:row>
      <xdr:rowOff>109156</xdr:rowOff>
    </xdr:to>
    <xdr:cxnSp macro="">
      <xdr:nvCxnSpPr>
        <xdr:cNvPr id="691" name="直線コネクタ 690"/>
        <xdr:cNvCxnSpPr/>
      </xdr:nvCxnSpPr>
      <xdr:spPr>
        <a:xfrm flipV="1">
          <a:off x="14592300" y="16534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109156</xdr:rowOff>
    </xdr:from>
    <xdr:to>
      <xdr:col>21</xdr:col>
      <xdr:colOff>161925</xdr:colOff>
      <xdr:row>96</xdr:row>
      <xdr:rowOff>156959</xdr:rowOff>
    </xdr:to>
    <xdr:cxnSp macro="">
      <xdr:nvCxnSpPr>
        <xdr:cNvPr id="694" name="直線コネクタ 693"/>
        <xdr:cNvCxnSpPr/>
      </xdr:nvCxnSpPr>
      <xdr:spPr>
        <a:xfrm flipV="1">
          <a:off x="13703300" y="16568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156959</xdr:rowOff>
    </xdr:from>
    <xdr:to>
      <xdr:col>19</xdr:col>
      <xdr:colOff>644525</xdr:colOff>
      <xdr:row>97</xdr:row>
      <xdr:rowOff>9894</xdr:rowOff>
    </xdr:to>
    <xdr:cxnSp macro="">
      <xdr:nvCxnSpPr>
        <xdr:cNvPr id="697" name="直線コネクタ 696"/>
        <xdr:cNvCxnSpPr/>
      </xdr:nvCxnSpPr>
      <xdr:spPr>
        <a:xfrm flipV="1">
          <a:off x="12814300" y="1661615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15621</xdr:rowOff>
    </xdr:from>
    <xdr:to>
      <xdr:col>23</xdr:col>
      <xdr:colOff>568325</xdr:colOff>
      <xdr:row>96</xdr:row>
      <xdr:rowOff>117221</xdr:rowOff>
    </xdr:to>
    <xdr:sp macro="" textlink="">
      <xdr:nvSpPr>
        <xdr:cNvPr id="707" name="円/楕円 706"/>
        <xdr:cNvSpPr/>
      </xdr:nvSpPr>
      <xdr:spPr>
        <a:xfrm>
          <a:off x="16268700" y="16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165498</xdr:rowOff>
    </xdr:from>
    <xdr:ext cx="534377" cy="259045"/>
    <xdr:sp macro="" textlink="">
      <xdr:nvSpPr>
        <xdr:cNvPr id="708" name="公債費該当値テキスト"/>
        <xdr:cNvSpPr txBox="1"/>
      </xdr:nvSpPr>
      <xdr:spPr>
        <a:xfrm>
          <a:off x="16370300" y="164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24778</xdr:rowOff>
    </xdr:from>
    <xdr:to>
      <xdr:col>22</xdr:col>
      <xdr:colOff>415925</xdr:colOff>
      <xdr:row>96</xdr:row>
      <xdr:rowOff>126378</xdr:rowOff>
    </xdr:to>
    <xdr:sp macro="" textlink="">
      <xdr:nvSpPr>
        <xdr:cNvPr id="709" name="円/楕円 708"/>
        <xdr:cNvSpPr/>
      </xdr:nvSpPr>
      <xdr:spPr>
        <a:xfrm>
          <a:off x="15430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117505</xdr:rowOff>
    </xdr:from>
    <xdr:ext cx="534377" cy="259045"/>
    <xdr:sp macro="" textlink="">
      <xdr:nvSpPr>
        <xdr:cNvPr id="710" name="テキスト ボックス 709"/>
        <xdr:cNvSpPr txBox="1"/>
      </xdr:nvSpPr>
      <xdr:spPr>
        <a:xfrm>
          <a:off x="15214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58356</xdr:rowOff>
    </xdr:from>
    <xdr:to>
      <xdr:col>21</xdr:col>
      <xdr:colOff>212725</xdr:colOff>
      <xdr:row>96</xdr:row>
      <xdr:rowOff>159956</xdr:rowOff>
    </xdr:to>
    <xdr:sp macro="" textlink="">
      <xdr:nvSpPr>
        <xdr:cNvPr id="711" name="円/楕円 710"/>
        <xdr:cNvSpPr/>
      </xdr:nvSpPr>
      <xdr:spPr>
        <a:xfrm>
          <a:off x="14541500" y="1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151083</xdr:rowOff>
    </xdr:from>
    <xdr:ext cx="534377" cy="259045"/>
    <xdr:sp macro="" textlink="">
      <xdr:nvSpPr>
        <xdr:cNvPr id="712" name="テキスト ボックス 711"/>
        <xdr:cNvSpPr txBox="1"/>
      </xdr:nvSpPr>
      <xdr:spPr>
        <a:xfrm>
          <a:off x="14325111" y="1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106159</xdr:rowOff>
    </xdr:from>
    <xdr:to>
      <xdr:col>20</xdr:col>
      <xdr:colOff>9525</xdr:colOff>
      <xdr:row>97</xdr:row>
      <xdr:rowOff>36309</xdr:rowOff>
    </xdr:to>
    <xdr:sp macro="" textlink="">
      <xdr:nvSpPr>
        <xdr:cNvPr id="713" name="円/楕円 712"/>
        <xdr:cNvSpPr/>
      </xdr:nvSpPr>
      <xdr:spPr>
        <a:xfrm>
          <a:off x="13652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27436</xdr:rowOff>
    </xdr:from>
    <xdr:ext cx="534377" cy="259045"/>
    <xdr:sp macro="" textlink="">
      <xdr:nvSpPr>
        <xdr:cNvPr id="714" name="テキスト ボックス 713"/>
        <xdr:cNvSpPr txBox="1"/>
      </xdr:nvSpPr>
      <xdr:spPr>
        <a:xfrm>
          <a:off x="13436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130544</xdr:rowOff>
    </xdr:from>
    <xdr:to>
      <xdr:col>18</xdr:col>
      <xdr:colOff>492125</xdr:colOff>
      <xdr:row>97</xdr:row>
      <xdr:rowOff>60694</xdr:rowOff>
    </xdr:to>
    <xdr:sp macro="" textlink="">
      <xdr:nvSpPr>
        <xdr:cNvPr id="715" name="円/楕円 714"/>
        <xdr:cNvSpPr/>
      </xdr:nvSpPr>
      <xdr:spPr>
        <a:xfrm>
          <a:off x="12763500" y="165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51821</xdr:rowOff>
    </xdr:from>
    <xdr:ext cx="534377" cy="259045"/>
    <xdr:sp macro="" textlink="">
      <xdr:nvSpPr>
        <xdr:cNvPr id="716" name="テキスト ボックス 715"/>
        <xdr:cNvSpPr txBox="1"/>
      </xdr:nvSpPr>
      <xdr:spPr>
        <a:xfrm>
          <a:off x="12547111" y="166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類似団体平均に比べ高いものとして，議会費と土木費，消防費，教育費が挙げられる。議会費については，議員給与費の増に対し議員共済負担金の減により住民一人当たりのコストが前年度より減額となり３，８７１円となっている。土木費については，広域幹線道路整備事業費及び羽鳥駅周辺整備事業費などの増加により住民一人当たりのコストが前年度より増加となり７０，０２５円となっている。消防費については，防災行政無線放送施設整備事業費や茨城消防救急無線・指令センター運営協議会負担金などの減により前年度より減額となり２６，１４２円となっている。教育費については，美野里地区幼稚園耐震補強事業や玉里運動公園整備事業が終了したが，小川南中学校整備事業費の増加により住民一人当たりのコストが前年度より増加となり６４，５０４円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民生費については，類似団体平均よりは低くなっているが，臨時福祉給付金や児童福祉扶助費の増加，国民健康保険特別会計や後期高齢者医療保険特別会計への繰出金の増加により住民一人当たりのコストが一番高い費目と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歳入では前年度比で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394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％）の減，歳出では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320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％）の減となった。単年度収支で対前年度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百万円減，実質単年度収支で対前年度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百万円減となったがともに黒字となった。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百万円を積立したことと標準財政規模が減少したことにより，前年度より財政調整基金残高の比率は増加している。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前年度に引き続き全会計において黒字であった。一般会計では歳入で一本算定への縮減期間に入ったことによる普通交付税の減少，歳出で高齢化にともなう扶助費の増加や大規模事業の進捗による公債費の増加により厳しい財政状況になっているが，継続して黒字額を保っている。また，特別会計等では歳入で保険料や使用料の減少，歳出で給付費や公債費の増加により一般会計からの繰入金が年々増加傾向にあり，一般会計同様に厳しい財政状況となっている。今後も全会計において黒字を維持できるよう経費の適正化、保険料や使用料の見直し等を着実に実施し</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安定的な</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経営に努める。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24154983</v>
      </c>
      <c r="BO4" s="381"/>
      <c r="BP4" s="381"/>
      <c r="BQ4" s="381"/>
      <c r="BR4" s="381"/>
      <c r="BS4" s="381"/>
      <c r="BT4" s="381"/>
      <c r="BU4" s="382"/>
      <c r="BV4" s="380">
        <v>24548604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23402719</v>
      </c>
      <c r="BO5" s="418"/>
      <c r="BP5" s="418"/>
      <c r="BQ5" s="418"/>
      <c r="BR5" s="418"/>
      <c r="BS5" s="418"/>
      <c r="BT5" s="418"/>
      <c r="BU5" s="419"/>
      <c r="BV5" s="417">
        <v>23722917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87.3</v>
      </c>
      <c r="CU5" s="415"/>
      <c r="CV5" s="415"/>
      <c r="CW5" s="415"/>
      <c r="CX5" s="415"/>
      <c r="CY5" s="415"/>
      <c r="CZ5" s="415"/>
      <c r="DA5" s="416"/>
      <c r="DB5" s="414">
        <v>85.9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752264</v>
      </c>
      <c r="BO6" s="418"/>
      <c r="BP6" s="418"/>
      <c r="BQ6" s="418"/>
      <c r="BR6" s="418"/>
      <c r="BS6" s="418"/>
      <c r="BT6" s="418"/>
      <c r="BU6" s="419"/>
      <c r="BV6" s="417">
        <v>825687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92.7</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155985</v>
      </c>
      <c r="BO7" s="418"/>
      <c r="BP7" s="418"/>
      <c r="BQ7" s="418"/>
      <c r="BR7" s="418"/>
      <c r="BS7" s="418"/>
      <c r="BT7" s="418"/>
      <c r="BU7" s="419"/>
      <c r="BV7" s="417">
        <v>240479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13153888</v>
      </c>
      <c r="CU7" s="418"/>
      <c r="CV7" s="418"/>
      <c r="CW7" s="418"/>
      <c r="CX7" s="418"/>
      <c r="CY7" s="418"/>
      <c r="CZ7" s="418"/>
      <c r="DA7" s="419"/>
      <c r="DB7" s="417">
        <v>13269496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596279</v>
      </c>
      <c r="BO8" s="418"/>
      <c r="BP8" s="418"/>
      <c r="BQ8" s="418"/>
      <c r="BR8" s="418"/>
      <c r="BS8" s="418"/>
      <c r="BT8" s="418"/>
      <c r="BU8" s="419"/>
      <c r="BV8" s="417">
        <v>585208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50911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11071</v>
      </c>
      <c r="BO9" s="418"/>
      <c r="BP9" s="418"/>
      <c r="BQ9" s="418"/>
      <c r="BR9" s="418"/>
      <c r="BS9" s="418"/>
      <c r="BT9" s="418"/>
      <c r="BU9" s="419"/>
      <c r="BV9" s="417">
        <v>102201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12.2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52279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1979</v>
      </c>
      <c r="BO10" s="418"/>
      <c r="BP10" s="418"/>
      <c r="BQ10" s="418"/>
      <c r="BR10" s="418"/>
      <c r="BS10" s="418"/>
      <c r="BT10" s="418"/>
      <c r="BU10" s="419"/>
      <c r="BV10" s="417">
        <v>2132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52172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50926</v>
      </c>
      <c r="S13" s="499"/>
      <c r="T13" s="499"/>
      <c r="U13" s="499"/>
      <c r="V13" s="500"/>
      <c r="W13" s="433" t="s">
        <v>123</v>
      </c>
      <c r="X13" s="434"/>
      <c r="Y13" s="434"/>
      <c r="Z13" s="434"/>
      <c r="AA13" s="434"/>
      <c r="AB13" s="424"/>
      <c r="AC13" s="468">
        <v>2989</v>
      </c>
      <c r="AD13" s="469"/>
      <c r="AE13" s="469"/>
      <c r="AF13" s="469"/>
      <c r="AG13" s="508"/>
      <c r="AH13" s="468">
        <v>3317</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13050</v>
      </c>
      <c r="BO13" s="418"/>
      <c r="BP13" s="418"/>
      <c r="BQ13" s="418"/>
      <c r="BR13" s="418"/>
      <c r="BS13" s="418"/>
      <c r="BT13" s="418"/>
      <c r="BU13" s="419"/>
      <c r="BV13" s="417">
        <v>104333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7.6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52489</v>
      </c>
      <c r="S14" s="499"/>
      <c r="T14" s="499"/>
      <c r="U14" s="499"/>
      <c r="V14" s="500"/>
      <c r="W14" s="407"/>
      <c r="X14" s="408"/>
      <c r="Y14" s="408"/>
      <c r="Z14" s="408"/>
      <c r="AA14" s="408"/>
      <c r="AB14" s="397"/>
      <c r="AC14" s="501">
        <v>11.8</v>
      </c>
      <c r="AD14" s="502"/>
      <c r="AE14" s="502"/>
      <c r="AF14" s="502"/>
      <c r="AG14" s="503"/>
      <c r="AH14" s="501">
        <v>12.9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61.2</v>
      </c>
      <c r="CU14" s="513"/>
      <c r="CV14" s="513"/>
      <c r="CW14" s="513"/>
      <c r="CX14" s="513"/>
      <c r="CY14" s="513"/>
      <c r="CZ14" s="513"/>
      <c r="DA14" s="514"/>
      <c r="DB14" s="512">
        <v>59.9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51366</v>
      </c>
      <c r="S15" s="499"/>
      <c r="T15" s="499"/>
      <c r="U15" s="499"/>
      <c r="V15" s="500"/>
      <c r="W15" s="433" t="s">
        <v>130</v>
      </c>
      <c r="X15" s="434"/>
      <c r="Y15" s="434"/>
      <c r="Z15" s="434"/>
      <c r="AA15" s="434"/>
      <c r="AB15" s="424"/>
      <c r="AC15" s="468">
        <v>7580</v>
      </c>
      <c r="AD15" s="469"/>
      <c r="AE15" s="469"/>
      <c r="AF15" s="469"/>
      <c r="AG15" s="508"/>
      <c r="AH15" s="468">
        <v>7732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6146955</v>
      </c>
      <c r="BO15" s="381"/>
      <c r="BP15" s="381"/>
      <c r="BQ15" s="381"/>
      <c r="BR15" s="381"/>
      <c r="BS15" s="381"/>
      <c r="BT15" s="381"/>
      <c r="BU15" s="382"/>
      <c r="BV15" s="380">
        <v>6061940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29.9</v>
      </c>
      <c r="AD16" s="502"/>
      <c r="AE16" s="502"/>
      <c r="AF16" s="502"/>
      <c r="AG16" s="503"/>
      <c r="AH16" s="501">
        <v>30</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10058781</v>
      </c>
      <c r="BO16" s="418"/>
      <c r="BP16" s="418"/>
      <c r="BQ16" s="418"/>
      <c r="BR16" s="418"/>
      <c r="BS16" s="418"/>
      <c r="BT16" s="418"/>
      <c r="BU16" s="419"/>
      <c r="BV16" s="417">
        <v>9719469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14781</v>
      </c>
      <c r="AD17" s="469"/>
      <c r="AE17" s="469"/>
      <c r="AF17" s="469"/>
      <c r="AG17" s="508"/>
      <c r="AH17" s="468">
        <v>14757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7783376</v>
      </c>
      <c r="BO17" s="418"/>
      <c r="BP17" s="418"/>
      <c r="BQ17" s="418"/>
      <c r="BR17" s="418"/>
      <c r="BS17" s="418"/>
      <c r="BT17" s="418"/>
      <c r="BU17" s="419"/>
      <c r="BV17" s="417">
        <v>7658526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144.74</v>
      </c>
      <c r="M18" s="530"/>
      <c r="N18" s="530"/>
      <c r="O18" s="530"/>
      <c r="P18" s="530"/>
      <c r="Q18" s="530"/>
      <c r="R18" s="531"/>
      <c r="S18" s="531"/>
      <c r="T18" s="531"/>
      <c r="U18" s="531"/>
      <c r="V18" s="532"/>
      <c r="W18" s="435"/>
      <c r="X18" s="436"/>
      <c r="Y18" s="436"/>
      <c r="Z18" s="436"/>
      <c r="AA18" s="436"/>
      <c r="AB18" s="427"/>
      <c r="AC18" s="533">
        <v>58.3</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11898346</v>
      </c>
      <c r="BO18" s="418"/>
      <c r="BP18" s="418"/>
      <c r="BQ18" s="418"/>
      <c r="BR18" s="418"/>
      <c r="BS18" s="418"/>
      <c r="BT18" s="418"/>
      <c r="BU18" s="419"/>
      <c r="BV18" s="417">
        <v>11832213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352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15418543</v>
      </c>
      <c r="BO19" s="418"/>
      <c r="BP19" s="418"/>
      <c r="BQ19" s="418"/>
      <c r="BR19" s="418"/>
      <c r="BS19" s="418"/>
      <c r="BT19" s="418"/>
      <c r="BU19" s="419"/>
      <c r="BV19" s="417">
        <v>15746842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17491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25827611</v>
      </c>
      <c r="BO23" s="418"/>
      <c r="BP23" s="418"/>
      <c r="BQ23" s="418"/>
      <c r="BR23" s="418"/>
      <c r="BS23" s="418"/>
      <c r="BT23" s="418"/>
      <c r="BU23" s="419"/>
      <c r="BV23" s="417">
        <v>25136748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8560</v>
      </c>
      <c r="R24" s="469"/>
      <c r="S24" s="469"/>
      <c r="T24" s="469"/>
      <c r="U24" s="469"/>
      <c r="V24" s="508"/>
      <c r="W24" s="563"/>
      <c r="X24" s="551"/>
      <c r="Y24" s="552"/>
      <c r="Z24" s="467" t="s">
        <v>154</v>
      </c>
      <c r="AA24" s="447"/>
      <c r="AB24" s="447"/>
      <c r="AC24" s="447"/>
      <c r="AD24" s="447"/>
      <c r="AE24" s="447"/>
      <c r="AF24" s="447"/>
      <c r="AG24" s="448"/>
      <c r="AH24" s="468">
        <v>435</v>
      </c>
      <c r="AI24" s="469"/>
      <c r="AJ24" s="469"/>
      <c r="AK24" s="469"/>
      <c r="AL24" s="508"/>
      <c r="AM24" s="468">
        <v>1386345</v>
      </c>
      <c r="AN24" s="469"/>
      <c r="AO24" s="469"/>
      <c r="AP24" s="469"/>
      <c r="AQ24" s="469"/>
      <c r="AR24" s="508"/>
      <c r="AS24" s="468">
        <v>3187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14874897</v>
      </c>
      <c r="BO24" s="418"/>
      <c r="BP24" s="418"/>
      <c r="BQ24" s="418"/>
      <c r="BR24" s="418"/>
      <c r="BS24" s="418"/>
      <c r="BT24" s="418"/>
      <c r="BU24" s="419"/>
      <c r="BV24" s="417">
        <v>14444240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6840</v>
      </c>
      <c r="R25" s="469"/>
      <c r="S25" s="469"/>
      <c r="T25" s="469"/>
      <c r="U25" s="469"/>
      <c r="V25" s="508"/>
      <c r="W25" s="563"/>
      <c r="X25" s="551"/>
      <c r="Y25" s="552"/>
      <c r="Z25" s="467" t="s">
        <v>157</v>
      </c>
      <c r="AA25" s="447"/>
      <c r="AB25" s="447"/>
      <c r="AC25" s="447"/>
      <c r="AD25" s="447"/>
      <c r="AE25" s="447"/>
      <c r="AF25" s="447"/>
      <c r="AG25" s="448"/>
      <c r="AH25" s="468">
        <v>107</v>
      </c>
      <c r="AI25" s="469"/>
      <c r="AJ25" s="469"/>
      <c r="AK25" s="469"/>
      <c r="AL25" s="508"/>
      <c r="AM25" s="468">
        <v>361660</v>
      </c>
      <c r="AN25" s="469"/>
      <c r="AO25" s="469"/>
      <c r="AP25" s="469"/>
      <c r="AQ25" s="469"/>
      <c r="AR25" s="508"/>
      <c r="AS25" s="468">
        <v>3380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6400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35789</v>
      </c>
      <c r="AN26" s="469"/>
      <c r="AO26" s="469"/>
      <c r="AP26" s="469"/>
      <c r="AQ26" s="469"/>
      <c r="AR26" s="508"/>
      <c r="AS26" s="468">
        <v>2753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4110</v>
      </c>
      <c r="R27" s="469"/>
      <c r="S27" s="469"/>
      <c r="T27" s="469"/>
      <c r="U27" s="469"/>
      <c r="V27" s="508"/>
      <c r="W27" s="563"/>
      <c r="X27" s="551"/>
      <c r="Y27" s="552"/>
      <c r="Z27" s="467" t="s">
        <v>163</v>
      </c>
      <c r="AA27" s="447"/>
      <c r="AB27" s="447"/>
      <c r="AC27" s="447"/>
      <c r="AD27" s="447"/>
      <c r="AE27" s="447"/>
      <c r="AF27" s="447"/>
      <c r="AG27" s="448"/>
      <c r="AH27" s="468">
        <v>17</v>
      </c>
      <c r="AI27" s="469"/>
      <c r="AJ27" s="469"/>
      <c r="AK27" s="469"/>
      <c r="AL27" s="508"/>
      <c r="AM27" s="468">
        <v>50473</v>
      </c>
      <c r="AN27" s="469"/>
      <c r="AO27" s="469"/>
      <c r="AP27" s="469"/>
      <c r="AQ27" s="469"/>
      <c r="AR27" s="508"/>
      <c r="AS27" s="468">
        <v>2969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549562</v>
      </c>
      <c r="BO27" s="587"/>
      <c r="BP27" s="587"/>
      <c r="BQ27" s="587"/>
      <c r="BR27" s="587"/>
      <c r="BS27" s="587"/>
      <c r="BT27" s="587"/>
      <c r="BU27" s="588"/>
      <c r="BV27" s="586">
        <v>549562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3700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3281298</v>
      </c>
      <c r="BO28" s="381"/>
      <c r="BP28" s="381"/>
      <c r="BQ28" s="381"/>
      <c r="BR28" s="381"/>
      <c r="BS28" s="381"/>
      <c r="BT28" s="381"/>
      <c r="BU28" s="382"/>
      <c r="BV28" s="380">
        <v>3279319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18</v>
      </c>
      <c r="M29" s="469"/>
      <c r="N29" s="469"/>
      <c r="O29" s="469"/>
      <c r="P29" s="508"/>
      <c r="Q29" s="468">
        <v>3490</v>
      </c>
      <c r="R29" s="469"/>
      <c r="S29" s="469"/>
      <c r="T29" s="469"/>
      <c r="U29" s="469"/>
      <c r="V29" s="508"/>
      <c r="W29" s="564"/>
      <c r="X29" s="565"/>
      <c r="Y29" s="566"/>
      <c r="Z29" s="467" t="s">
        <v>170</v>
      </c>
      <c r="AA29" s="447"/>
      <c r="AB29" s="447"/>
      <c r="AC29" s="447"/>
      <c r="AD29" s="447"/>
      <c r="AE29" s="447"/>
      <c r="AF29" s="447"/>
      <c r="AG29" s="448"/>
      <c r="AH29" s="468">
        <v>452</v>
      </c>
      <c r="AI29" s="469"/>
      <c r="AJ29" s="469"/>
      <c r="AK29" s="469"/>
      <c r="AL29" s="508"/>
      <c r="AM29" s="468">
        <v>1436818</v>
      </c>
      <c r="AN29" s="469"/>
      <c r="AO29" s="469"/>
      <c r="AP29" s="469"/>
      <c r="AQ29" s="469"/>
      <c r="AR29" s="508"/>
      <c r="AS29" s="468">
        <v>3179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2045761</v>
      </c>
      <c r="BO29" s="418"/>
      <c r="BP29" s="418"/>
      <c r="BQ29" s="418"/>
      <c r="BR29" s="418"/>
      <c r="BS29" s="418"/>
      <c r="BT29" s="418"/>
      <c r="BU29" s="419"/>
      <c r="BV29" s="417">
        <v>2041293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3654663</v>
      </c>
      <c r="BO30" s="587"/>
      <c r="BP30" s="587"/>
      <c r="BQ30" s="587"/>
      <c r="BR30" s="587"/>
      <c r="BS30" s="587"/>
      <c r="BT30" s="587"/>
      <c r="BU30" s="588"/>
      <c r="BV30" s="586">
        <v>3496788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小美玉市土地開発公社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霊園事業特別会計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国民健康保険特別会計（直診勘定）</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IF('各会計、関係団体の財政状況及び健全化判断比率'!B36="","",'各会計、関係団体の財政状況及び健全化判断比率'!B36)</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小美玉ふるさと食品公社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IF('各会計、関係団体の財政状況及び健全化判断比率'!B37="","",'各会計、関係団体の財政状況及び健全化判断比率'!B37)</f>
        <v>戸別浄化槽事業特別会計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小美玉農業公社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介護保険特別会計（保険事業勘定）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介護保険特別会計（介護サービス事業勘定）</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茨城地方広域環境事務組合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湖北水道企業団</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湖北環境衛生組合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茨城美野里環境組合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霞台厚生施設組合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9.65</v>
      </c>
      <c r="G34" s="33">
        <v>10.9</v>
      </c>
      <c r="H34" s="33">
        <v>11.44</v>
      </c>
      <c r="I34" s="33">
        <v>11.52</v>
      </c>
      <c r="J34" s="34">
        <v>10.92</v>
      </c>
      <c r="K34" s="22"/>
      <c r="L34" s="22"/>
      <c r="M34" s="22"/>
      <c r="N34" s="22"/>
      <c r="O34" s="22"/>
      <c r="P34" s="22"/>
    </row>
    <row r="35" spans="1:16" ht="39" customHeight="1">
      <c r="A35" s="22"/>
      <c r="B35" s="35"/>
      <c r="C35" s="1178" t="s">
        <v>536</v>
      </c>
      <c r="D35" s="1179"/>
      <c r="E35" s="1180"/>
      <c r="F35" s="36">
        <v>8.7799999999999994</v>
      </c>
      <c r="G35" s="37">
        <v>3.86</v>
      </c>
      <c r="H35" s="37">
        <v>3.7</v>
      </c>
      <c r="I35" s="37">
        <v>4.4000000000000004</v>
      </c>
      <c r="J35" s="38">
        <v>4.51</v>
      </c>
      <c r="K35" s="22"/>
      <c r="L35" s="22"/>
      <c r="M35" s="22"/>
      <c r="N35" s="22"/>
      <c r="O35" s="22"/>
      <c r="P35" s="22"/>
    </row>
    <row r="36" spans="1:16" ht="39" customHeight="1">
      <c r="A36" s="22"/>
      <c r="B36" s="35"/>
      <c r="C36" s="1178" t="s">
        <v>537</v>
      </c>
      <c r="D36" s="1179"/>
      <c r="E36" s="1180"/>
      <c r="F36" s="36">
        <v>1.78</v>
      </c>
      <c r="G36" s="37">
        <v>1.74</v>
      </c>
      <c r="H36" s="37">
        <v>1.63</v>
      </c>
      <c r="I36" s="37">
        <v>1.63</v>
      </c>
      <c r="J36" s="38">
        <v>1.67</v>
      </c>
      <c r="K36" s="22"/>
      <c r="L36" s="22"/>
      <c r="M36" s="22"/>
      <c r="N36" s="22"/>
      <c r="O36" s="22"/>
      <c r="P36" s="22"/>
    </row>
    <row r="37" spans="1:16" ht="39" customHeight="1">
      <c r="A37" s="22"/>
      <c r="B37" s="35"/>
      <c r="C37" s="1178" t="s">
        <v>538</v>
      </c>
      <c r="D37" s="1179"/>
      <c r="E37" s="1180"/>
      <c r="F37" s="36">
        <v>0.75</v>
      </c>
      <c r="G37" s="37">
        <v>0.47</v>
      </c>
      <c r="H37" s="37">
        <v>0.43</v>
      </c>
      <c r="I37" s="37">
        <v>0.88</v>
      </c>
      <c r="J37" s="38">
        <v>0.8</v>
      </c>
      <c r="K37" s="22"/>
      <c r="L37" s="22"/>
      <c r="M37" s="22"/>
      <c r="N37" s="22"/>
      <c r="O37" s="22"/>
      <c r="P37" s="22"/>
    </row>
    <row r="38" spans="1:16" ht="39" customHeight="1">
      <c r="A38" s="22"/>
      <c r="B38" s="35"/>
      <c r="C38" s="1178" t="s">
        <v>539</v>
      </c>
      <c r="D38" s="1179"/>
      <c r="E38" s="1180"/>
      <c r="F38" s="36">
        <v>2.0299999999999998</v>
      </c>
      <c r="G38" s="37">
        <v>1.27</v>
      </c>
      <c r="H38" s="37">
        <v>0.03</v>
      </c>
      <c r="I38" s="37">
        <v>0.49</v>
      </c>
      <c r="J38" s="38">
        <v>0.4</v>
      </c>
      <c r="K38" s="22"/>
      <c r="L38" s="22"/>
      <c r="M38" s="22"/>
      <c r="N38" s="22"/>
      <c r="O38" s="22"/>
      <c r="P38" s="22"/>
    </row>
    <row r="39" spans="1:16" ht="39" customHeight="1">
      <c r="A39" s="22"/>
      <c r="B39" s="35"/>
      <c r="C39" s="1178" t="s">
        <v>540</v>
      </c>
      <c r="D39" s="1179"/>
      <c r="E39" s="1180"/>
      <c r="F39" s="36">
        <v>7.0000000000000007E-2</v>
      </c>
      <c r="G39" s="37">
        <v>0.17</v>
      </c>
      <c r="H39" s="37">
        <v>0.21</v>
      </c>
      <c r="I39" s="37">
        <v>0.3</v>
      </c>
      <c r="J39" s="38">
        <v>0.28999999999999998</v>
      </c>
      <c r="K39" s="22"/>
      <c r="L39" s="22"/>
      <c r="M39" s="22"/>
      <c r="N39" s="22"/>
      <c r="O39" s="22"/>
      <c r="P39" s="22"/>
    </row>
    <row r="40" spans="1:16" ht="39" customHeight="1">
      <c r="A40" s="22"/>
      <c r="B40" s="35"/>
      <c r="C40" s="1178" t="s">
        <v>541</v>
      </c>
      <c r="D40" s="1179"/>
      <c r="E40" s="1180"/>
      <c r="F40" s="36">
        <v>0.26</v>
      </c>
      <c r="G40" s="37">
        <v>7.0000000000000007E-2</v>
      </c>
      <c r="H40" s="37">
        <v>0.1</v>
      </c>
      <c r="I40" s="37">
        <v>0.13</v>
      </c>
      <c r="J40" s="38">
        <v>0.14000000000000001</v>
      </c>
      <c r="K40" s="22"/>
      <c r="L40" s="22"/>
      <c r="M40" s="22"/>
      <c r="N40" s="22"/>
      <c r="O40" s="22"/>
      <c r="P40" s="22"/>
    </row>
    <row r="41" spans="1:16" ht="39" customHeight="1">
      <c r="A41" s="22"/>
      <c r="B41" s="35"/>
      <c r="C41" s="1178" t="s">
        <v>542</v>
      </c>
      <c r="D41" s="1179"/>
      <c r="E41" s="1180"/>
      <c r="F41" s="36">
        <v>0.04</v>
      </c>
      <c r="G41" s="37">
        <v>0.03</v>
      </c>
      <c r="H41" s="37">
        <v>0.08</v>
      </c>
      <c r="I41" s="37">
        <v>0.02</v>
      </c>
      <c r="J41" s="38">
        <v>0.09</v>
      </c>
      <c r="K41" s="22"/>
      <c r="L41" s="22"/>
      <c r="M41" s="22"/>
      <c r="N41" s="22"/>
      <c r="O41" s="22"/>
      <c r="P41" s="22"/>
    </row>
    <row r="42" spans="1:16" ht="39" customHeight="1">
      <c r="A42" s="22"/>
      <c r="B42" s="39"/>
      <c r="C42" s="1178" t="s">
        <v>543</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544</v>
      </c>
      <c r="D43" s="1182"/>
      <c r="E43" s="1183"/>
      <c r="F43" s="41">
        <v>0.22</v>
      </c>
      <c r="G43" s="42">
        <v>0.17</v>
      </c>
      <c r="H43" s="42">
        <v>0.1</v>
      </c>
      <c r="I43" s="42">
        <v>0.12</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1589</v>
      </c>
      <c r="L45" s="60">
        <v>1691</v>
      </c>
      <c r="M45" s="60">
        <v>1873</v>
      </c>
      <c r="N45" s="60">
        <v>1997</v>
      </c>
      <c r="O45" s="61">
        <v>2023</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731</v>
      </c>
      <c r="L48" s="64">
        <v>741</v>
      </c>
      <c r="M48" s="64">
        <v>810</v>
      </c>
      <c r="N48" s="64">
        <v>834</v>
      </c>
      <c r="O48" s="65">
        <v>810</v>
      </c>
      <c r="P48" s="48"/>
      <c r="Q48" s="48"/>
      <c r="R48" s="48"/>
      <c r="S48" s="48"/>
      <c r="T48" s="48"/>
      <c r="U48" s="48"/>
    </row>
    <row r="49" spans="1:21" ht="30.75" customHeight="1">
      <c r="A49" s="48"/>
      <c r="B49" s="1196"/>
      <c r="C49" s="1197"/>
      <c r="D49" s="62"/>
      <c r="E49" s="1188" t="s">
        <v>16</v>
      </c>
      <c r="F49" s="1188"/>
      <c r="G49" s="1188"/>
      <c r="H49" s="1188"/>
      <c r="I49" s="1188"/>
      <c r="J49" s="1189"/>
      <c r="K49" s="63">
        <v>61</v>
      </c>
      <c r="L49" s="64">
        <v>59</v>
      </c>
      <c r="M49" s="64">
        <v>62</v>
      </c>
      <c r="N49" s="64">
        <v>57</v>
      </c>
      <c r="O49" s="65">
        <v>60</v>
      </c>
      <c r="P49" s="48"/>
      <c r="Q49" s="48"/>
      <c r="R49" s="48"/>
      <c r="S49" s="48"/>
      <c r="T49" s="48"/>
      <c r="U49" s="48"/>
    </row>
    <row r="50" spans="1:21" ht="30.75" customHeight="1">
      <c r="A50" s="48"/>
      <c r="B50" s="1196"/>
      <c r="C50" s="1197"/>
      <c r="D50" s="62"/>
      <c r="E50" s="1188" t="s">
        <v>17</v>
      </c>
      <c r="F50" s="1188"/>
      <c r="G50" s="1188"/>
      <c r="H50" s="1188"/>
      <c r="I50" s="1188"/>
      <c r="J50" s="1189"/>
      <c r="K50" s="63">
        <v>13</v>
      </c>
      <c r="L50" s="64">
        <v>219</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1626</v>
      </c>
      <c r="L52" s="64">
        <v>1765</v>
      </c>
      <c r="M52" s="64">
        <v>1973</v>
      </c>
      <c r="N52" s="64">
        <v>2002</v>
      </c>
      <c r="O52" s="65">
        <v>2096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768</v>
      </c>
      <c r="L53" s="69">
        <v>945</v>
      </c>
      <c r="M53" s="69">
        <v>772</v>
      </c>
      <c r="N53" s="69">
        <v>886</v>
      </c>
      <c r="O53" s="70">
        <v>797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1200" verticalDpi="12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17978</v>
      </c>
      <c r="J41" s="83">
        <v>21053</v>
      </c>
      <c r="K41" s="83">
        <v>23446</v>
      </c>
      <c r="L41" s="83">
        <v>25137</v>
      </c>
      <c r="M41" s="84">
        <v>25828</v>
      </c>
    </row>
    <row r="42" spans="2:13" ht="27.75" customHeight="1">
      <c r="B42" s="1204"/>
      <c r="C42" s="1205"/>
      <c r="D42" s="85"/>
      <c r="E42" s="1210" t="s">
        <v>26</v>
      </c>
      <c r="F42" s="1210"/>
      <c r="G42" s="1210"/>
      <c r="H42" s="1211"/>
      <c r="I42" s="86">
        <v>13</v>
      </c>
      <c r="J42" s="87">
        <v>219</v>
      </c>
      <c r="K42" s="87" t="s">
        <v>488</v>
      </c>
      <c r="L42" s="87" t="s">
        <v>488</v>
      </c>
      <c r="M42" s="88" t="s">
        <v>488</v>
      </c>
    </row>
    <row r="43" spans="2:13" ht="27.75" customHeight="1">
      <c r="B43" s="1204"/>
      <c r="C43" s="1205"/>
      <c r="D43" s="85"/>
      <c r="E43" s="1210" t="s">
        <v>27</v>
      </c>
      <c r="F43" s="1210"/>
      <c r="G43" s="1210"/>
      <c r="H43" s="1211"/>
      <c r="I43" s="86">
        <v>13203</v>
      </c>
      <c r="J43" s="87">
        <v>12684</v>
      </c>
      <c r="K43" s="87">
        <v>12681</v>
      </c>
      <c r="L43" s="87">
        <v>12613</v>
      </c>
      <c r="M43" s="88">
        <v>12688</v>
      </c>
    </row>
    <row r="44" spans="2:13" ht="27.75" customHeight="1">
      <c r="B44" s="1204"/>
      <c r="C44" s="1205"/>
      <c r="D44" s="85"/>
      <c r="E44" s="1210" t="s">
        <v>28</v>
      </c>
      <c r="F44" s="1210"/>
      <c r="G44" s="1210"/>
      <c r="H44" s="1211"/>
      <c r="I44" s="86">
        <v>335</v>
      </c>
      <c r="J44" s="87">
        <v>272</v>
      </c>
      <c r="K44" s="87">
        <v>231</v>
      </c>
      <c r="L44" s="87">
        <v>174</v>
      </c>
      <c r="M44" s="88">
        <v>117</v>
      </c>
    </row>
    <row r="45" spans="2:13" ht="27.75" customHeight="1">
      <c r="B45" s="1204"/>
      <c r="C45" s="1205"/>
      <c r="D45" s="85"/>
      <c r="E45" s="1210" t="s">
        <v>29</v>
      </c>
      <c r="F45" s="1210"/>
      <c r="G45" s="1210"/>
      <c r="H45" s="1211"/>
      <c r="I45" s="86">
        <v>3541</v>
      </c>
      <c r="J45" s="87">
        <v>3458</v>
      </c>
      <c r="K45" s="87">
        <v>2832</v>
      </c>
      <c r="L45" s="87">
        <v>3196</v>
      </c>
      <c r="M45" s="88">
        <v>3094</v>
      </c>
    </row>
    <row r="46" spans="2:13" ht="27.75" customHeight="1">
      <c r="B46" s="1204"/>
      <c r="C46" s="1205"/>
      <c r="D46" s="89"/>
      <c r="E46" s="1210" t="s">
        <v>30</v>
      </c>
      <c r="F46" s="1210"/>
      <c r="G46" s="1210"/>
      <c r="H46" s="1211"/>
      <c r="I46" s="86">
        <v>5</v>
      </c>
      <c r="J46" s="87">
        <v>11</v>
      </c>
      <c r="K46" s="87">
        <v>0</v>
      </c>
      <c r="L46" s="87" t="s">
        <v>488</v>
      </c>
      <c r="M46" s="88" t="s">
        <v>488</v>
      </c>
    </row>
    <row r="47" spans="2:13" ht="27.75" customHeight="1">
      <c r="B47" s="1204"/>
      <c r="C47" s="1205"/>
      <c r="D47" s="90"/>
      <c r="E47" s="1212" t="s">
        <v>31</v>
      </c>
      <c r="F47" s="1213"/>
      <c r="G47" s="1213"/>
      <c r="H47" s="1214"/>
      <c r="I47" s="86" t="s">
        <v>488</v>
      </c>
      <c r="J47" s="87" t="s">
        <v>488</v>
      </c>
      <c r="K47" s="87" t="s">
        <v>488</v>
      </c>
      <c r="L47" s="87" t="s">
        <v>488</v>
      </c>
      <c r="M47" s="88" t="s">
        <v>488</v>
      </c>
    </row>
    <row r="48" spans="2:13" ht="27.75" customHeight="1">
      <c r="B48" s="1204"/>
      <c r="C48" s="1205"/>
      <c r="D48" s="85"/>
      <c r="E48" s="1210" t="s">
        <v>32</v>
      </c>
      <c r="F48" s="1210"/>
      <c r="G48" s="1210"/>
      <c r="H48" s="1211"/>
      <c r="I48" s="86" t="s">
        <v>488</v>
      </c>
      <c r="J48" s="87" t="s">
        <v>488</v>
      </c>
      <c r="K48" s="87" t="s">
        <v>488</v>
      </c>
      <c r="L48" s="87" t="s">
        <v>488</v>
      </c>
      <c r="M48" s="88" t="s">
        <v>488</v>
      </c>
    </row>
    <row r="49" spans="2:13" ht="27.75" customHeight="1">
      <c r="B49" s="1206"/>
      <c r="C49" s="1207"/>
      <c r="D49" s="85"/>
      <c r="E49" s="1210" t="s">
        <v>33</v>
      </c>
      <c r="F49" s="1210"/>
      <c r="G49" s="1210"/>
      <c r="H49" s="1211"/>
      <c r="I49" s="86" t="s">
        <v>488</v>
      </c>
      <c r="J49" s="87" t="s">
        <v>488</v>
      </c>
      <c r="K49" s="87" t="s">
        <v>488</v>
      </c>
      <c r="L49" s="87" t="s">
        <v>488</v>
      </c>
      <c r="M49" s="88" t="s">
        <v>488</v>
      </c>
    </row>
    <row r="50" spans="2:13" ht="27.75" customHeight="1">
      <c r="B50" s="1215" t="s">
        <v>34</v>
      </c>
      <c r="C50" s="1216"/>
      <c r="D50" s="91"/>
      <c r="E50" s="1210" t="s">
        <v>35</v>
      </c>
      <c r="F50" s="1210"/>
      <c r="G50" s="1210"/>
      <c r="H50" s="1211"/>
      <c r="I50" s="86">
        <v>5080</v>
      </c>
      <c r="J50" s="87">
        <v>6370</v>
      </c>
      <c r="K50" s="87">
        <v>6581</v>
      </c>
      <c r="L50" s="87">
        <v>6819</v>
      </c>
      <c r="M50" s="88">
        <v>7146</v>
      </c>
    </row>
    <row r="51" spans="2:13" ht="27.75" customHeight="1">
      <c r="B51" s="1204"/>
      <c r="C51" s="1205"/>
      <c r="D51" s="85"/>
      <c r="E51" s="1210" t="s">
        <v>36</v>
      </c>
      <c r="F51" s="1210"/>
      <c r="G51" s="1210"/>
      <c r="H51" s="1211"/>
      <c r="I51" s="86">
        <v>360</v>
      </c>
      <c r="J51" s="87">
        <v>568</v>
      </c>
      <c r="K51" s="87">
        <v>853</v>
      </c>
      <c r="L51" s="87">
        <v>928</v>
      </c>
      <c r="M51" s="88">
        <v>906</v>
      </c>
    </row>
    <row r="52" spans="2:13" ht="27.75" customHeight="1">
      <c r="B52" s="1206"/>
      <c r="C52" s="1207"/>
      <c r="D52" s="85"/>
      <c r="E52" s="1210" t="s">
        <v>37</v>
      </c>
      <c r="F52" s="1210"/>
      <c r="G52" s="1210"/>
      <c r="H52" s="1211"/>
      <c r="I52" s="86">
        <v>17872</v>
      </c>
      <c r="J52" s="87">
        <v>23676</v>
      </c>
      <c r="K52" s="87">
        <v>25246</v>
      </c>
      <c r="L52" s="87">
        <v>26572</v>
      </c>
      <c r="M52" s="88">
        <v>26851</v>
      </c>
    </row>
    <row r="53" spans="2:13" ht="27.75" customHeight="1" thickBot="1">
      <c r="B53" s="1217" t="s">
        <v>21</v>
      </c>
      <c r="C53" s="1218"/>
      <c r="D53" s="92"/>
      <c r="E53" s="1219" t="s">
        <v>38</v>
      </c>
      <c r="F53" s="1219"/>
      <c r="G53" s="1219"/>
      <c r="H53" s="1220"/>
      <c r="I53" s="93">
        <v>11762</v>
      </c>
      <c r="J53" s="94">
        <v>7082</v>
      </c>
      <c r="K53" s="94">
        <v>6509</v>
      </c>
      <c r="L53" s="94">
        <v>6802</v>
      </c>
      <c r="M53" s="95">
        <v>6824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564</v>
      </c>
      <c r="C41" s="248"/>
      <c r="D41" s="248"/>
      <c r="E41" s="248"/>
      <c r="F41" s="248"/>
      <c r="G41" s="248"/>
      <c r="H41" s="248"/>
      <c r="I41" s="248"/>
      <c r="J41" s="248"/>
      <c r="K41" s="248"/>
      <c r="L41" s="248"/>
      <c r="M41" s="248"/>
      <c r="N41" s="248"/>
      <c r="O41" s="248"/>
      <c r="P41" s="249"/>
    </row>
    <row r="42" spans="2:17">
      <c r="B42" s="250"/>
      <c r="C42" s="246"/>
      <c r="D42" s="246"/>
      <c r="E42" s="246"/>
      <c r="F42" s="246"/>
      <c r="G42" s="353" t="s">
        <v>565</v>
      </c>
      <c r="I42" s="354"/>
      <c r="J42" s="354"/>
      <c r="K42" s="354"/>
      <c r="L42" s="246"/>
      <c r="M42" s="246"/>
      <c r="N42" s="246"/>
      <c r="O42" s="246"/>
    </row>
    <row r="43" spans="2:17">
      <c r="B43" s="250"/>
      <c r="C43" s="246"/>
      <c r="D43" s="246"/>
      <c r="E43" s="246"/>
      <c r="F43" s="246"/>
      <c r="G43" s="1233" t="s">
        <v>573</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2"/>
      <c r="H50" s="1243"/>
      <c r="I50" s="1243"/>
      <c r="J50" s="1244"/>
      <c r="K50" s="356" t="s">
        <v>528</v>
      </c>
      <c r="L50" s="356" t="s">
        <v>529</v>
      </c>
      <c r="M50" s="356" t="s">
        <v>530</v>
      </c>
      <c r="N50" s="356" t="s">
        <v>531</v>
      </c>
      <c r="O50" s="356" t="s">
        <v>532</v>
      </c>
    </row>
    <row r="51" spans="1:17">
      <c r="B51" s="250"/>
      <c r="C51" s="246"/>
      <c r="D51" s="246"/>
      <c r="E51" s="246"/>
      <c r="F51" s="246"/>
      <c r="G51" s="1245" t="s">
        <v>567</v>
      </c>
      <c r="H51" s="1246"/>
      <c r="I51" s="1251" t="s">
        <v>568</v>
      </c>
      <c r="J51" s="1251"/>
      <c r="K51" s="1256"/>
      <c r="L51" s="1256"/>
      <c r="M51" s="1256"/>
      <c r="N51" s="1221">
        <v>59.9</v>
      </c>
      <c r="O51" s="1221">
        <v>61.2</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5"/>
      <c r="L53" s="1255"/>
      <c r="M53" s="1255"/>
      <c r="N53" s="1253">
        <v>54.1</v>
      </c>
      <c r="O53" s="1253">
        <v>53.4</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569</v>
      </c>
      <c r="H55" s="1226"/>
      <c r="I55" s="1231" t="s">
        <v>568</v>
      </c>
      <c r="J55" s="1231"/>
      <c r="K55" s="1256"/>
      <c r="L55" s="1256"/>
      <c r="M55" s="1256"/>
      <c r="N55" s="1221">
        <v>39</v>
      </c>
      <c r="O55" s="1221">
        <v>32.5</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5"/>
      <c r="L57" s="1255"/>
      <c r="M57" s="1255"/>
      <c r="N57" s="1253">
        <v>55.4</v>
      </c>
      <c r="O57" s="1253">
        <v>56.7</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570</v>
      </c>
      <c r="C63" s="246"/>
      <c r="D63" s="246"/>
      <c r="E63" s="246"/>
      <c r="F63" s="246"/>
      <c r="G63" s="246"/>
      <c r="H63" s="246"/>
      <c r="I63" s="246"/>
      <c r="J63" s="246"/>
      <c r="K63" s="246"/>
      <c r="L63" s="246"/>
      <c r="M63" s="246"/>
      <c r="N63" s="246"/>
      <c r="O63" s="246"/>
    </row>
    <row r="64" spans="1:17">
      <c r="B64" s="250"/>
      <c r="C64" s="246"/>
      <c r="D64" s="246"/>
      <c r="E64" s="246"/>
      <c r="F64" s="246"/>
      <c r="G64" s="353" t="s">
        <v>565</v>
      </c>
      <c r="I64" s="354"/>
      <c r="J64" s="354"/>
      <c r="K64" s="354"/>
      <c r="L64" s="246"/>
      <c r="M64" s="246"/>
      <c r="N64" s="246"/>
      <c r="O64" s="246"/>
    </row>
    <row r="65" spans="2:30">
      <c r="B65" s="250"/>
      <c r="C65" s="246"/>
      <c r="D65" s="246"/>
      <c r="E65" s="246"/>
      <c r="F65" s="246"/>
      <c r="G65" s="1233" t="s">
        <v>575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42"/>
      <c r="H72" s="1243"/>
      <c r="I72" s="1243"/>
      <c r="J72" s="1244"/>
      <c r="K72" s="356" t="s">
        <v>528</v>
      </c>
      <c r="L72" s="356" t="s">
        <v>529</v>
      </c>
      <c r="M72" s="356" t="s">
        <v>530</v>
      </c>
      <c r="N72" s="356" t="s">
        <v>531</v>
      </c>
      <c r="O72" s="356" t="s">
        <v>532</v>
      </c>
    </row>
    <row r="73" spans="2:30">
      <c r="B73" s="250"/>
      <c r="C73" s="246"/>
      <c r="D73" s="246"/>
      <c r="E73" s="246"/>
      <c r="F73" s="246"/>
      <c r="G73" s="1245" t="s">
        <v>567</v>
      </c>
      <c r="H73" s="1246"/>
      <c r="I73" s="1251" t="s">
        <v>568</v>
      </c>
      <c r="J73" s="1251"/>
      <c r="K73" s="1232">
        <v>104.4</v>
      </c>
      <c r="L73" s="1232">
        <v>62.6</v>
      </c>
      <c r="M73" s="1221">
        <v>58.2</v>
      </c>
      <c r="N73" s="1221">
        <v>59.9</v>
      </c>
      <c r="O73" s="1221">
        <v>61.2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572</v>
      </c>
      <c r="J75" s="1231"/>
      <c r="K75" s="1253">
        <v>8.1</v>
      </c>
      <c r="L75" s="1253">
        <v>7.8</v>
      </c>
      <c r="M75" s="1253">
        <v>7.3</v>
      </c>
      <c r="N75" s="1253">
        <v>7.6</v>
      </c>
      <c r="O75" s="1253">
        <v>7.2</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569</v>
      </c>
      <c r="H77" s="1226"/>
      <c r="I77" s="1231" t="s">
        <v>568</v>
      </c>
      <c r="J77" s="1231"/>
      <c r="K77" s="1232">
        <v>58.2</v>
      </c>
      <c r="L77" s="1232">
        <v>50.3</v>
      </c>
      <c r="M77" s="1221">
        <v>45.9</v>
      </c>
      <c r="N77" s="1221">
        <v>39</v>
      </c>
      <c r="O77" s="1221">
        <v>32.5</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572</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67643</v>
      </c>
      <c r="E3" s="118"/>
      <c r="F3" s="119">
        <v>50880</v>
      </c>
      <c r="G3" s="120"/>
      <c r="H3" s="121"/>
    </row>
    <row r="4" spans="1:8">
      <c r="A4" s="122"/>
      <c r="B4" s="123"/>
      <c r="C4" s="124"/>
      <c r="D4" s="125">
        <v>26032</v>
      </c>
      <c r="E4" s="126"/>
      <c r="F4" s="127">
        <v>26879</v>
      </c>
      <c r="G4" s="128"/>
      <c r="H4" s="129"/>
    </row>
    <row r="5" spans="1:8">
      <c r="A5" s="110" t="s">
        <v>522</v>
      </c>
      <c r="B5" s="115"/>
      <c r="C5" s="116"/>
      <c r="D5" s="117">
        <v>113835</v>
      </c>
      <c r="E5" s="118"/>
      <c r="F5" s="119">
        <v>63956</v>
      </c>
      <c r="G5" s="120"/>
      <c r="H5" s="121"/>
    </row>
    <row r="6" spans="1:8">
      <c r="A6" s="122"/>
      <c r="B6" s="123"/>
      <c r="C6" s="124"/>
      <c r="D6" s="125">
        <v>38774</v>
      </c>
      <c r="E6" s="126"/>
      <c r="F6" s="127">
        <v>29239</v>
      </c>
      <c r="G6" s="128"/>
      <c r="H6" s="129"/>
    </row>
    <row r="7" spans="1:8">
      <c r="A7" s="110" t="s">
        <v>523</v>
      </c>
      <c r="B7" s="115"/>
      <c r="C7" s="116"/>
      <c r="D7" s="117">
        <v>122906</v>
      </c>
      <c r="E7" s="118"/>
      <c r="F7" s="119">
        <v>66255</v>
      </c>
      <c r="G7" s="120"/>
      <c r="H7" s="121"/>
    </row>
    <row r="8" spans="1:8">
      <c r="A8" s="122"/>
      <c r="B8" s="123"/>
      <c r="C8" s="124"/>
      <c r="D8" s="125">
        <v>47445</v>
      </c>
      <c r="E8" s="126"/>
      <c r="F8" s="127">
        <v>31822</v>
      </c>
      <c r="G8" s="128"/>
      <c r="H8" s="129"/>
    </row>
    <row r="9" spans="1:8">
      <c r="A9" s="110" t="s">
        <v>524</v>
      </c>
      <c r="B9" s="115"/>
      <c r="C9" s="116"/>
      <c r="D9" s="117">
        <v>85124</v>
      </c>
      <c r="E9" s="118"/>
      <c r="F9" s="119">
        <v>92247</v>
      </c>
      <c r="G9" s="120"/>
      <c r="H9" s="121"/>
    </row>
    <row r="10" spans="1:8">
      <c r="A10" s="122"/>
      <c r="B10" s="123"/>
      <c r="C10" s="124"/>
      <c r="D10" s="125">
        <v>47724</v>
      </c>
      <c r="E10" s="126"/>
      <c r="F10" s="127">
        <v>37204</v>
      </c>
      <c r="G10" s="128"/>
      <c r="H10" s="129"/>
    </row>
    <row r="11" spans="1:8">
      <c r="A11" s="110" t="s">
        <v>525</v>
      </c>
      <c r="B11" s="115"/>
      <c r="C11" s="116"/>
      <c r="D11" s="117">
        <v>93813</v>
      </c>
      <c r="E11" s="118"/>
      <c r="F11" s="119">
        <v>67319</v>
      </c>
      <c r="G11" s="120"/>
      <c r="H11" s="121"/>
    </row>
    <row r="12" spans="1:8">
      <c r="A12" s="122"/>
      <c r="B12" s="123"/>
      <c r="C12" s="130"/>
      <c r="D12" s="125">
        <v>36034</v>
      </c>
      <c r="E12" s="126"/>
      <c r="F12" s="127">
        <v>38101</v>
      </c>
      <c r="G12" s="128"/>
      <c r="H12" s="129"/>
    </row>
    <row r="13" spans="1:8">
      <c r="A13" s="110"/>
      <c r="B13" s="115"/>
      <c r="C13" s="131"/>
      <c r="D13" s="132">
        <v>96664</v>
      </c>
      <c r="E13" s="133"/>
      <c r="F13" s="134">
        <v>68131</v>
      </c>
      <c r="G13" s="135"/>
      <c r="H13" s="121"/>
    </row>
    <row r="14" spans="1:8">
      <c r="A14" s="122"/>
      <c r="B14" s="123"/>
      <c r="C14" s="124"/>
      <c r="D14" s="125">
        <v>39202</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8.7899999999999991</v>
      </c>
      <c r="C19" s="136">
        <f>ROUND(VALUE(SUBSTITUTE(実質収支比率等に係る経年分析!G$48,"▲","-")),2)</f>
        <v>3.89</v>
      </c>
      <c r="D19" s="136">
        <f>ROUND(VALUE(SUBSTITUTE(実質収支比率等に係る経年分析!H$48,"▲","-")),2)</f>
        <v>3.7</v>
      </c>
      <c r="E19" s="136">
        <f>ROUND(VALUE(SUBSTITUTE(実質収支比率等に係る経年分析!I$48,"▲","-")),2)</f>
        <v>4.41</v>
      </c>
      <c r="F19" s="136">
        <f>ROUND(VALUE(SUBSTITUTE(実質収支比率等に係る経年分析!J$48,"▲","-")),2)</f>
        <v>4.53</v>
      </c>
    </row>
    <row r="20" spans="1:11">
      <c r="A20" s="136" t="s">
        <v>43</v>
      </c>
      <c r="B20" s="136">
        <f>ROUND(VALUE(SUBSTITUTE(実質収支比率等に係る経年分析!F$47,"▲","-")),2)</f>
        <v>25.48</v>
      </c>
      <c r="C20" s="136">
        <f>ROUND(VALUE(SUBSTITUTE(実質収支比率等に係る経年分析!G$47,"▲","-")),2)</f>
        <v>25.19</v>
      </c>
      <c r="D20" s="136">
        <f>ROUND(VALUE(SUBSTITUTE(実質収支比率等に係る経年分析!H$47,"▲","-")),2)</f>
        <v>25.12</v>
      </c>
      <c r="E20" s="136">
        <f>ROUND(VALUE(SUBSTITUTE(実質収支比率等に係る経年分析!I$47,"▲","-")),2)</f>
        <v>24.71</v>
      </c>
      <c r="F20" s="136">
        <f>ROUND(VALUE(SUBSTITUTE(実質収支比率等に係る経年分析!J$47,"▲","-")),2)</f>
        <v>24.95</v>
      </c>
    </row>
    <row r="21" spans="1:11">
      <c r="A21" s="136" t="s">
        <v>44</v>
      </c>
      <c r="B21" s="136">
        <f>IF(ISNUMBER(VALUE(SUBSTITUTE(実質収支比率等に係る経年分析!F$49,"▲","-"))),ROUND(VALUE(SUBSTITUTE(実質収支比率等に係る経年分析!F$49,"▲","-")),2),NA())</f>
        <v>5.17</v>
      </c>
      <c r="C21" s="136">
        <f>IF(ISNUMBER(VALUE(SUBSTITUTE(実質収支比率等に係る経年分析!G$49,"▲","-"))),ROUND(VALUE(SUBSTITUTE(実質収支比率等に係る経年分析!G$49,"▲","-")),2),NA())</f>
        <v>-4.78</v>
      </c>
      <c r="D21" s="136">
        <f>IF(ISNUMBER(VALUE(SUBSTITUTE(実質収支比率等に係る経年分析!H$49,"▲","-"))),ROUND(VALUE(SUBSTITUTE(実質収支比率等に係る経年分析!H$49,"▲","-")),2),NA())</f>
        <v>-0.15</v>
      </c>
      <c r="E21" s="136">
        <f>IF(ISNUMBER(VALUE(SUBSTITUTE(実質収支比率等に係る経年分析!I$49,"▲","-"))),ROUND(VALUE(SUBSTITUTE(実質収支比率等に係る経年分析!I$49,"▲","-")),2),NA())</f>
        <v>0.79</v>
      </c>
      <c r="F21" s="136">
        <f>IF(ISNUMBER(VALUE(SUBSTITUTE(実質収支比率等に係る経年分析!J$49,"▲","-"))),ROUND(VALUE(SUBSTITUTE(実質収支比率等に係る経年分析!J$49,"▲","-")),2),NA())</f>
        <v>0.1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戸別浄化槽事業特別会計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2.0299999999999998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v>
      </c>
    </row>
    <row r="34" spans="1:16">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8.7799999999999994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4.4000000000000004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1626</v>
      </c>
      <c r="E42" s="138"/>
      <c r="F42" s="138"/>
      <c r="G42" s="138">
        <f>'実質公債費比率（分子）の構造'!L$52</f>
        <v>1765</v>
      </c>
      <c r="H42" s="138"/>
      <c r="I42" s="138"/>
      <c r="J42" s="138">
        <f>'実質公債費比率（分子）の構造'!M$52</f>
        <v>1973</v>
      </c>
      <c r="K42" s="138"/>
      <c r="L42" s="138"/>
      <c r="M42" s="138">
        <f>'実質公債費比率（分子）の構造'!N$52</f>
        <v>2002</v>
      </c>
      <c r="N42" s="138"/>
      <c r="O42" s="138"/>
      <c r="P42" s="138">
        <f>'実質公債費比率（分子）の構造'!O$52</f>
        <v>2096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13</v>
      </c>
      <c r="C44" s="138"/>
      <c r="D44" s="138"/>
      <c r="E44" s="138">
        <f>'実質公債費比率（分子）の構造'!L$50</f>
        <v>219</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61</v>
      </c>
      <c r="C45" s="138"/>
      <c r="D45" s="138"/>
      <c r="E45" s="138">
        <f>'実質公債費比率（分子）の構造'!L$49</f>
        <v>59</v>
      </c>
      <c r="F45" s="138"/>
      <c r="G45" s="138"/>
      <c r="H45" s="138">
        <f>'実質公債費比率（分子）の構造'!M$49</f>
        <v>62</v>
      </c>
      <c r="I45" s="138"/>
      <c r="J45" s="138"/>
      <c r="K45" s="138">
        <f>'実質公債費比率（分子）の構造'!N$49</f>
        <v>57</v>
      </c>
      <c r="L45" s="138"/>
      <c r="M45" s="138"/>
      <c r="N45" s="138">
        <f>'実質公債費比率（分子）の構造'!O$49</f>
        <v>60</v>
      </c>
      <c r="O45" s="138"/>
      <c r="P45" s="138"/>
    </row>
    <row r="46" spans="1:16">
      <c r="A46" s="138" t="s">
        <v>55</v>
      </c>
      <c r="B46" s="138">
        <f>'実質公債費比率（分子）の構造'!K$48</f>
        <v>731</v>
      </c>
      <c r="C46" s="138"/>
      <c r="D46" s="138"/>
      <c r="E46" s="138">
        <f>'実質公債費比率（分子）の構造'!L$48</f>
        <v>741</v>
      </c>
      <c r="F46" s="138"/>
      <c r="G46" s="138"/>
      <c r="H46" s="138">
        <f>'実質公債費比率（分子）の構造'!M$48</f>
        <v>810</v>
      </c>
      <c r="I46" s="138"/>
      <c r="J46" s="138"/>
      <c r="K46" s="138">
        <f>'実質公債費比率（分子）の構造'!N$48</f>
        <v>834</v>
      </c>
      <c r="L46" s="138"/>
      <c r="M46" s="138"/>
      <c r="N46" s="138">
        <f>'実質公債費比率（分子）の構造'!O$48</f>
        <v>810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1589</v>
      </c>
      <c r="C49" s="138"/>
      <c r="D49" s="138"/>
      <c r="E49" s="138">
        <f>'実質公債費比率（分子）の構造'!L$45</f>
        <v>1691</v>
      </c>
      <c r="F49" s="138"/>
      <c r="G49" s="138"/>
      <c r="H49" s="138">
        <f>'実質公債費比率（分子）の構造'!M$45</f>
        <v>1873</v>
      </c>
      <c r="I49" s="138"/>
      <c r="J49" s="138"/>
      <c r="K49" s="138">
        <f>'実質公債費比率（分子）の構造'!N$45</f>
        <v>1997</v>
      </c>
      <c r="L49" s="138"/>
      <c r="M49" s="138"/>
      <c r="N49" s="138">
        <f>'実質公債費比率（分子）の構造'!O$45</f>
        <v>2023</v>
      </c>
      <c r="O49" s="138"/>
      <c r="P49" s="138"/>
    </row>
    <row r="50" spans="1:16">
      <c r="A50" s="138" t="s">
        <v>59</v>
      </c>
      <c r="B50" s="138" t="e">
        <f>NA()</f>
        <v>#N/A</v>
      </c>
      <c r="C50" s="138">
        <f>IF(ISNUMBER('実質公債費比率（分子）の構造'!K$53),'実質公債費比率（分子）の構造'!K$53,NA())</f>
        <v>768</v>
      </c>
      <c r="D50" s="138" t="e">
        <f>NA()</f>
        <v>#N/A</v>
      </c>
      <c r="E50" s="138" t="e">
        <f>NA()</f>
        <v>#N/A</v>
      </c>
      <c r="F50" s="138">
        <f>IF(ISNUMBER('実質公債費比率（分子）の構造'!L$53),'実質公債費比率（分子）の構造'!L$53,NA())</f>
        <v>945</v>
      </c>
      <c r="G50" s="138" t="e">
        <f>NA()</f>
        <v>#N/A</v>
      </c>
      <c r="H50" s="138" t="e">
        <f>NA()</f>
        <v>#N/A</v>
      </c>
      <c r="I50" s="138">
        <f>IF(ISNUMBER('実質公債費比率（分子）の構造'!M$53),'実質公債費比率（分子）の構造'!M$53,NA())</f>
        <v>772</v>
      </c>
      <c r="J50" s="138" t="e">
        <f>NA()</f>
        <v>#N/A</v>
      </c>
      <c r="K50" s="138" t="e">
        <f>NA()</f>
        <v>#N/A</v>
      </c>
      <c r="L50" s="138">
        <f>IF(ISNUMBER('実質公債費比率（分子）の構造'!N$53),'実質公債費比率（分子）の構造'!N$53,NA())</f>
        <v>886</v>
      </c>
      <c r="M50" s="138" t="e">
        <f>NA()</f>
        <v>#N/A</v>
      </c>
      <c r="N50" s="138" t="e">
        <f>NA()</f>
        <v>#N/A</v>
      </c>
      <c r="O50" s="138">
        <f>IF(ISNUMBER('実質公債費比率（分子）の構造'!O$53),'実質公債費比率（分子）の構造'!O$53,NA())</f>
        <v>797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17872</v>
      </c>
      <c r="E56" s="137"/>
      <c r="F56" s="137"/>
      <c r="G56" s="137">
        <f>'将来負担比率（分子）の構造'!J$52</f>
        <v>23676</v>
      </c>
      <c r="H56" s="137"/>
      <c r="I56" s="137"/>
      <c r="J56" s="137">
        <f>'将来負担比率（分子）の構造'!K$52</f>
        <v>25246</v>
      </c>
      <c r="K56" s="137"/>
      <c r="L56" s="137"/>
      <c r="M56" s="137">
        <f>'将来負担比率（分子）の構造'!L$52</f>
        <v>26572</v>
      </c>
      <c r="N56" s="137"/>
      <c r="O56" s="137"/>
      <c r="P56" s="137">
        <f>'将来負担比率（分子）の構造'!M$52</f>
        <v>26851</v>
      </c>
    </row>
    <row r="57" spans="1:16">
      <c r="A57" s="137" t="s">
        <v>36</v>
      </c>
      <c r="B57" s="137"/>
      <c r="C57" s="137"/>
      <c r="D57" s="137">
        <f>'将来負担比率（分子）の構造'!I$51</f>
        <v>360</v>
      </c>
      <c r="E57" s="137"/>
      <c r="F57" s="137"/>
      <c r="G57" s="137">
        <f>'将来負担比率（分子）の構造'!J$51</f>
        <v>568</v>
      </c>
      <c r="H57" s="137"/>
      <c r="I57" s="137"/>
      <c r="J57" s="137">
        <f>'将来負担比率（分子）の構造'!K$51</f>
        <v>853</v>
      </c>
      <c r="K57" s="137"/>
      <c r="L57" s="137"/>
      <c r="M57" s="137">
        <f>'将来負担比率（分子）の構造'!L$51</f>
        <v>928</v>
      </c>
      <c r="N57" s="137"/>
      <c r="O57" s="137"/>
      <c r="P57" s="137">
        <f>'将来負担比率（分子）の構造'!M$51</f>
        <v>906</v>
      </c>
    </row>
    <row r="58" spans="1:16">
      <c r="A58" s="137" t="s">
        <v>35</v>
      </c>
      <c r="B58" s="137"/>
      <c r="C58" s="137"/>
      <c r="D58" s="137">
        <f>'将来負担比率（分子）の構造'!I$50</f>
        <v>5080</v>
      </c>
      <c r="E58" s="137"/>
      <c r="F58" s="137"/>
      <c r="G58" s="137">
        <f>'将来負担比率（分子）の構造'!J$50</f>
        <v>6370</v>
      </c>
      <c r="H58" s="137"/>
      <c r="I58" s="137"/>
      <c r="J58" s="137">
        <f>'将来負担比率（分子）の構造'!K$50</f>
        <v>6581</v>
      </c>
      <c r="K58" s="137"/>
      <c r="L58" s="137"/>
      <c r="M58" s="137">
        <f>'将来負担比率（分子）の構造'!L$50</f>
        <v>6819</v>
      </c>
      <c r="N58" s="137"/>
      <c r="O58" s="137"/>
      <c r="P58" s="137">
        <f>'将来負担比率（分子）の構造'!M$50</f>
        <v>7146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v>
      </c>
      <c r="C61" s="137"/>
      <c r="D61" s="137"/>
      <c r="E61" s="137">
        <f>'将来負担比率（分子）の構造'!J$46</f>
        <v>11</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3541</v>
      </c>
      <c r="C62" s="137"/>
      <c r="D62" s="137"/>
      <c r="E62" s="137">
        <f>'将来負担比率（分子）の構造'!J$45</f>
        <v>3458</v>
      </c>
      <c r="F62" s="137"/>
      <c r="G62" s="137"/>
      <c r="H62" s="137">
        <f>'将来負担比率（分子）の構造'!K$45</f>
        <v>2832</v>
      </c>
      <c r="I62" s="137"/>
      <c r="J62" s="137"/>
      <c r="K62" s="137">
        <f>'将来負担比率（分子）の構造'!L$45</f>
        <v>3196</v>
      </c>
      <c r="L62" s="137"/>
      <c r="M62" s="137"/>
      <c r="N62" s="137">
        <f>'将来負担比率（分子）の構造'!M$45</f>
        <v>3094</v>
      </c>
      <c r="O62" s="137"/>
      <c r="P62" s="137"/>
    </row>
    <row r="63" spans="1:16">
      <c r="A63" s="137" t="s">
        <v>28</v>
      </c>
      <c r="B63" s="137">
        <f>'将来負担比率（分子）の構造'!I$44</f>
        <v>335</v>
      </c>
      <c r="C63" s="137"/>
      <c r="D63" s="137"/>
      <c r="E63" s="137">
        <f>'将来負担比率（分子）の構造'!J$44</f>
        <v>272</v>
      </c>
      <c r="F63" s="137"/>
      <c r="G63" s="137"/>
      <c r="H63" s="137">
        <f>'将来負担比率（分子）の構造'!K$44</f>
        <v>231</v>
      </c>
      <c r="I63" s="137"/>
      <c r="J63" s="137"/>
      <c r="K63" s="137">
        <f>'将来負担比率（分子）の構造'!L$44</f>
        <v>174</v>
      </c>
      <c r="L63" s="137"/>
      <c r="M63" s="137"/>
      <c r="N63" s="137">
        <f>'将来負担比率（分子）の構造'!M$44</f>
        <v>117</v>
      </c>
      <c r="O63" s="137"/>
      <c r="P63" s="137"/>
    </row>
    <row r="64" spans="1:16">
      <c r="A64" s="137" t="s">
        <v>27</v>
      </c>
      <c r="B64" s="137">
        <f>'将来負担比率（分子）の構造'!I$43</f>
        <v>13203</v>
      </c>
      <c r="C64" s="137"/>
      <c r="D64" s="137"/>
      <c r="E64" s="137">
        <f>'将来負担比率（分子）の構造'!J$43</f>
        <v>12684</v>
      </c>
      <c r="F64" s="137"/>
      <c r="G64" s="137"/>
      <c r="H64" s="137">
        <f>'将来負担比率（分子）の構造'!K$43</f>
        <v>12681</v>
      </c>
      <c r="I64" s="137"/>
      <c r="J64" s="137"/>
      <c r="K64" s="137">
        <f>'将来負担比率（分子）の構造'!L$43</f>
        <v>12613</v>
      </c>
      <c r="L64" s="137"/>
      <c r="M64" s="137"/>
      <c r="N64" s="137">
        <f>'将来負担比率（分子）の構造'!M$43</f>
        <v>12688</v>
      </c>
      <c r="O64" s="137"/>
      <c r="P64" s="137"/>
    </row>
    <row r="65" spans="1:16">
      <c r="A65" s="137" t="s">
        <v>26</v>
      </c>
      <c r="B65" s="137">
        <f>'将来負担比率（分子）の構造'!I$42</f>
        <v>13</v>
      </c>
      <c r="C65" s="137"/>
      <c r="D65" s="137"/>
      <c r="E65" s="137">
        <f>'将来負担比率（分子）の構造'!J$42</f>
        <v>219</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17978</v>
      </c>
      <c r="C66" s="137"/>
      <c r="D66" s="137"/>
      <c r="E66" s="137">
        <f>'将来負担比率（分子）の構造'!J$41</f>
        <v>21053</v>
      </c>
      <c r="F66" s="137"/>
      <c r="G66" s="137"/>
      <c r="H66" s="137">
        <f>'将来負担比率（分子）の構造'!K$41</f>
        <v>23446</v>
      </c>
      <c r="I66" s="137"/>
      <c r="J66" s="137"/>
      <c r="K66" s="137">
        <f>'将来負担比率（分子）の構造'!L$41</f>
        <v>25137</v>
      </c>
      <c r="L66" s="137"/>
      <c r="M66" s="137"/>
      <c r="N66" s="137">
        <f>'将来負担比率（分子）の構造'!M$41</f>
        <v>25828</v>
      </c>
      <c r="O66" s="137"/>
      <c r="P66" s="137"/>
    </row>
    <row r="67" spans="1:16">
      <c r="A67" s="137" t="s">
        <v>63</v>
      </c>
      <c r="B67" s="137" t="e">
        <f>NA()</f>
        <v>#N/A</v>
      </c>
      <c r="C67" s="137">
        <f>IF(ISNUMBER('将来負担比率（分子）の構造'!I$53), IF('将来負担比率（分子）の構造'!I$53 &lt; 0, 0, '将来負担比率（分子）の構造'!I$53), NA())</f>
        <v>11762</v>
      </c>
      <c r="D67" s="137" t="e">
        <f>NA()</f>
        <v>#N/A</v>
      </c>
      <c r="E67" s="137" t="e">
        <f>NA()</f>
        <v>#N/A</v>
      </c>
      <c r="F67" s="137">
        <f>IF(ISNUMBER('将来負担比率（分子）の構造'!J$53), IF('将来負担比率（分子）の構造'!J$53 &lt; 0, 0, '将来負担比率（分子）の構造'!J$53), NA())</f>
        <v>7082</v>
      </c>
      <c r="G67" s="137" t="e">
        <f>NA()</f>
        <v>#N/A</v>
      </c>
      <c r="H67" s="137" t="e">
        <f>NA()</f>
        <v>#N/A</v>
      </c>
      <c r="I67" s="137">
        <f>IF(ISNUMBER('将来負担比率（分子）の構造'!K$53), IF('将来負担比率（分子）の構造'!K$53 &lt; 0, 0, '将来負担比率（分子）の構造'!K$53), NA())</f>
        <v>6509</v>
      </c>
      <c r="J67" s="137" t="e">
        <f>NA()</f>
        <v>#N/A</v>
      </c>
      <c r="K67" s="137" t="e">
        <f>NA()</f>
        <v>#N/A</v>
      </c>
      <c r="L67" s="137">
        <f>IF(ISNUMBER('将来負担比率（分子）の構造'!L$53), IF('将来負担比率（分子）の構造'!L$53 &lt; 0, 0, '将来負担比率（分子）の構造'!L$53), NA())</f>
        <v>6802</v>
      </c>
      <c r="M67" s="137" t="e">
        <f>NA()</f>
        <v>#N/A</v>
      </c>
      <c r="N67" s="137" t="e">
        <f>NA()</f>
        <v>#N/A</v>
      </c>
      <c r="O67" s="137">
        <f>IF(ISNUMBER('将来負担比率（分子）の構造'!M$53), IF('将来負担比率（分子）の構造'!M$53 &lt; 0, 0, '将来負担比率（分子）の構造'!M$53), NA())</f>
        <v>6824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6682214</v>
      </c>
      <c r="S5" s="615"/>
      <c r="T5" s="615"/>
      <c r="U5" s="615"/>
      <c r="V5" s="615"/>
      <c r="W5" s="615"/>
      <c r="X5" s="615"/>
      <c r="Y5" s="616"/>
      <c r="Z5" s="617">
        <v>27.7</v>
      </c>
      <c r="AA5" s="617"/>
      <c r="AB5" s="617"/>
      <c r="AC5" s="617"/>
      <c r="AD5" s="618">
        <v>6682214</v>
      </c>
      <c r="AE5" s="618"/>
      <c r="AF5" s="618"/>
      <c r="AG5" s="618"/>
      <c r="AH5" s="618"/>
      <c r="AI5" s="618"/>
      <c r="AJ5" s="618"/>
      <c r="AK5" s="618"/>
      <c r="AL5" s="619">
        <v>52.1</v>
      </c>
      <c r="AM5" s="620"/>
      <c r="AN5" s="620"/>
      <c r="AO5" s="621"/>
      <c r="AP5" s="611" t="s">
        <v>209</v>
      </c>
      <c r="AQ5" s="612"/>
      <c r="AR5" s="612"/>
      <c r="AS5" s="612"/>
      <c r="AT5" s="612"/>
      <c r="AU5" s="612"/>
      <c r="AV5" s="612"/>
      <c r="AW5" s="612"/>
      <c r="AX5" s="612"/>
      <c r="AY5" s="612"/>
      <c r="AZ5" s="612"/>
      <c r="BA5" s="612"/>
      <c r="BB5" s="612"/>
      <c r="BC5" s="612"/>
      <c r="BD5" s="612"/>
      <c r="BE5" s="612"/>
      <c r="BF5" s="613"/>
      <c r="BG5" s="625">
        <v>6682214</v>
      </c>
      <c r="BH5" s="626"/>
      <c r="BI5" s="626"/>
      <c r="BJ5" s="626"/>
      <c r="BK5" s="626"/>
      <c r="BL5" s="626"/>
      <c r="BM5" s="626"/>
      <c r="BN5" s="627"/>
      <c r="BO5" s="628">
        <v>100</v>
      </c>
      <c r="BP5" s="628"/>
      <c r="BQ5" s="628"/>
      <c r="BR5" s="628"/>
      <c r="BS5" s="629">
        <v>91931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319013</v>
      </c>
      <c r="S6" s="626"/>
      <c r="T6" s="626"/>
      <c r="U6" s="626"/>
      <c r="V6" s="626"/>
      <c r="W6" s="626"/>
      <c r="X6" s="626"/>
      <c r="Y6" s="627"/>
      <c r="Z6" s="628">
        <v>1.3</v>
      </c>
      <c r="AA6" s="628"/>
      <c r="AB6" s="628"/>
      <c r="AC6" s="628"/>
      <c r="AD6" s="629">
        <v>319013</v>
      </c>
      <c r="AE6" s="629"/>
      <c r="AF6" s="629"/>
      <c r="AG6" s="629"/>
      <c r="AH6" s="629"/>
      <c r="AI6" s="629"/>
      <c r="AJ6" s="629"/>
      <c r="AK6" s="629"/>
      <c r="AL6" s="630">
        <v>2.5</v>
      </c>
      <c r="AM6" s="631"/>
      <c r="AN6" s="631"/>
      <c r="AO6" s="632"/>
      <c r="AP6" s="622" t="s">
        <v>214</v>
      </c>
      <c r="AQ6" s="623"/>
      <c r="AR6" s="623"/>
      <c r="AS6" s="623"/>
      <c r="AT6" s="623"/>
      <c r="AU6" s="623"/>
      <c r="AV6" s="623"/>
      <c r="AW6" s="623"/>
      <c r="AX6" s="623"/>
      <c r="AY6" s="623"/>
      <c r="AZ6" s="623"/>
      <c r="BA6" s="623"/>
      <c r="BB6" s="623"/>
      <c r="BC6" s="623"/>
      <c r="BD6" s="623"/>
      <c r="BE6" s="623"/>
      <c r="BF6" s="624"/>
      <c r="BG6" s="625">
        <v>6682214</v>
      </c>
      <c r="BH6" s="626"/>
      <c r="BI6" s="626"/>
      <c r="BJ6" s="626"/>
      <c r="BK6" s="626"/>
      <c r="BL6" s="626"/>
      <c r="BM6" s="626"/>
      <c r="BN6" s="627"/>
      <c r="BO6" s="628">
        <v>100</v>
      </c>
      <c r="BP6" s="628"/>
      <c r="BQ6" s="628"/>
      <c r="BR6" s="628"/>
      <c r="BS6" s="629">
        <v>91931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201952</v>
      </c>
      <c r="CS6" s="626"/>
      <c r="CT6" s="626"/>
      <c r="CU6" s="626"/>
      <c r="CV6" s="626"/>
      <c r="CW6" s="626"/>
      <c r="CX6" s="626"/>
      <c r="CY6" s="627"/>
      <c r="CZ6" s="628">
        <v>0.9</v>
      </c>
      <c r="DA6" s="628"/>
      <c r="DB6" s="628"/>
      <c r="DC6" s="628"/>
      <c r="DD6" s="634" t="s">
        <v>216</v>
      </c>
      <c r="DE6" s="626"/>
      <c r="DF6" s="626"/>
      <c r="DG6" s="626"/>
      <c r="DH6" s="626"/>
      <c r="DI6" s="626"/>
      <c r="DJ6" s="626"/>
      <c r="DK6" s="626"/>
      <c r="DL6" s="626"/>
      <c r="DM6" s="626"/>
      <c r="DN6" s="626"/>
      <c r="DO6" s="626"/>
      <c r="DP6" s="627"/>
      <c r="DQ6" s="634">
        <v>201952</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4748</v>
      </c>
      <c r="S7" s="626"/>
      <c r="T7" s="626"/>
      <c r="U7" s="626"/>
      <c r="V7" s="626"/>
      <c r="W7" s="626"/>
      <c r="X7" s="626"/>
      <c r="Y7" s="627"/>
      <c r="Z7" s="628">
        <v>0</v>
      </c>
      <c r="AA7" s="628"/>
      <c r="AB7" s="628"/>
      <c r="AC7" s="628"/>
      <c r="AD7" s="629">
        <v>4748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3013944</v>
      </c>
      <c r="BH7" s="626"/>
      <c r="BI7" s="626"/>
      <c r="BJ7" s="626"/>
      <c r="BK7" s="626"/>
      <c r="BL7" s="626"/>
      <c r="BM7" s="626"/>
      <c r="BN7" s="627"/>
      <c r="BO7" s="628">
        <v>45.1</v>
      </c>
      <c r="BP7" s="628"/>
      <c r="BQ7" s="628"/>
      <c r="BR7" s="628"/>
      <c r="BS7" s="629">
        <v>91931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3076509</v>
      </c>
      <c r="CS7" s="626"/>
      <c r="CT7" s="626"/>
      <c r="CU7" s="626"/>
      <c r="CV7" s="626"/>
      <c r="CW7" s="626"/>
      <c r="CX7" s="626"/>
      <c r="CY7" s="627"/>
      <c r="CZ7" s="628">
        <v>13.1</v>
      </c>
      <c r="DA7" s="628"/>
      <c r="DB7" s="628"/>
      <c r="DC7" s="628"/>
      <c r="DD7" s="634">
        <v>495290</v>
      </c>
      <c r="DE7" s="626"/>
      <c r="DF7" s="626"/>
      <c r="DG7" s="626"/>
      <c r="DH7" s="626"/>
      <c r="DI7" s="626"/>
      <c r="DJ7" s="626"/>
      <c r="DK7" s="626"/>
      <c r="DL7" s="626"/>
      <c r="DM7" s="626"/>
      <c r="DN7" s="626"/>
      <c r="DO7" s="626"/>
      <c r="DP7" s="627"/>
      <c r="DQ7" s="634">
        <v>2177800</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18747</v>
      </c>
      <c r="S8" s="626"/>
      <c r="T8" s="626"/>
      <c r="U8" s="626"/>
      <c r="V8" s="626"/>
      <c r="W8" s="626"/>
      <c r="X8" s="626"/>
      <c r="Y8" s="627"/>
      <c r="Z8" s="628">
        <v>0.1</v>
      </c>
      <c r="AA8" s="628"/>
      <c r="AB8" s="628"/>
      <c r="AC8" s="628"/>
      <c r="AD8" s="629">
        <v>18747</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89445</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6865731</v>
      </c>
      <c r="CS8" s="626"/>
      <c r="CT8" s="626"/>
      <c r="CU8" s="626"/>
      <c r="CV8" s="626"/>
      <c r="CW8" s="626"/>
      <c r="CX8" s="626"/>
      <c r="CY8" s="627"/>
      <c r="CZ8" s="628">
        <v>29.3</v>
      </c>
      <c r="DA8" s="628"/>
      <c r="DB8" s="628"/>
      <c r="DC8" s="628"/>
      <c r="DD8" s="634">
        <v>37456</v>
      </c>
      <c r="DE8" s="626"/>
      <c r="DF8" s="626"/>
      <c r="DG8" s="626"/>
      <c r="DH8" s="626"/>
      <c r="DI8" s="626"/>
      <c r="DJ8" s="626"/>
      <c r="DK8" s="626"/>
      <c r="DL8" s="626"/>
      <c r="DM8" s="626"/>
      <c r="DN8" s="626"/>
      <c r="DO8" s="626"/>
      <c r="DP8" s="627"/>
      <c r="DQ8" s="634">
        <v>3340624</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11034</v>
      </c>
      <c r="S9" s="626"/>
      <c r="T9" s="626"/>
      <c r="U9" s="626"/>
      <c r="V9" s="626"/>
      <c r="W9" s="626"/>
      <c r="X9" s="626"/>
      <c r="Y9" s="627"/>
      <c r="Z9" s="628">
        <v>0</v>
      </c>
      <c r="AA9" s="628"/>
      <c r="AB9" s="628"/>
      <c r="AC9" s="628"/>
      <c r="AD9" s="629">
        <v>11034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2311822</v>
      </c>
      <c r="BH9" s="626"/>
      <c r="BI9" s="626"/>
      <c r="BJ9" s="626"/>
      <c r="BK9" s="626"/>
      <c r="BL9" s="626"/>
      <c r="BM9" s="626"/>
      <c r="BN9" s="627"/>
      <c r="BO9" s="628">
        <v>34.6</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1597773</v>
      </c>
      <c r="CS9" s="626"/>
      <c r="CT9" s="626"/>
      <c r="CU9" s="626"/>
      <c r="CV9" s="626"/>
      <c r="CW9" s="626"/>
      <c r="CX9" s="626"/>
      <c r="CY9" s="627"/>
      <c r="CZ9" s="628">
        <v>6.8</v>
      </c>
      <c r="DA9" s="628"/>
      <c r="DB9" s="628"/>
      <c r="DC9" s="628"/>
      <c r="DD9" s="634">
        <v>24868</v>
      </c>
      <c r="DE9" s="626"/>
      <c r="DF9" s="626"/>
      <c r="DG9" s="626"/>
      <c r="DH9" s="626"/>
      <c r="DI9" s="626"/>
      <c r="DJ9" s="626"/>
      <c r="DK9" s="626"/>
      <c r="DL9" s="626"/>
      <c r="DM9" s="626"/>
      <c r="DN9" s="626"/>
      <c r="DO9" s="626"/>
      <c r="DP9" s="627"/>
      <c r="DQ9" s="634">
        <v>1430283</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822471</v>
      </c>
      <c r="S10" s="626"/>
      <c r="T10" s="626"/>
      <c r="U10" s="626"/>
      <c r="V10" s="626"/>
      <c r="W10" s="626"/>
      <c r="X10" s="626"/>
      <c r="Y10" s="627"/>
      <c r="Z10" s="628">
        <v>3.4</v>
      </c>
      <c r="AA10" s="628"/>
      <c r="AB10" s="628"/>
      <c r="AC10" s="628"/>
      <c r="AD10" s="629">
        <v>822471</v>
      </c>
      <c r="AE10" s="629"/>
      <c r="AF10" s="629"/>
      <c r="AG10" s="629"/>
      <c r="AH10" s="629"/>
      <c r="AI10" s="629"/>
      <c r="AJ10" s="629"/>
      <c r="AK10" s="629"/>
      <c r="AL10" s="630">
        <v>6.4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146142</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180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180</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51549</v>
      </c>
      <c r="S11" s="626"/>
      <c r="T11" s="626"/>
      <c r="U11" s="626"/>
      <c r="V11" s="626"/>
      <c r="W11" s="626"/>
      <c r="X11" s="626"/>
      <c r="Y11" s="627"/>
      <c r="Z11" s="628">
        <v>0.2</v>
      </c>
      <c r="AA11" s="628"/>
      <c r="AB11" s="628"/>
      <c r="AC11" s="628"/>
      <c r="AD11" s="629">
        <v>51549</v>
      </c>
      <c r="AE11" s="629"/>
      <c r="AF11" s="629"/>
      <c r="AG11" s="629"/>
      <c r="AH11" s="629"/>
      <c r="AI11" s="629"/>
      <c r="AJ11" s="629"/>
      <c r="AK11" s="629"/>
      <c r="AL11" s="630">
        <v>0.4</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466535</v>
      </c>
      <c r="BH11" s="626"/>
      <c r="BI11" s="626"/>
      <c r="BJ11" s="626"/>
      <c r="BK11" s="626"/>
      <c r="BL11" s="626"/>
      <c r="BM11" s="626"/>
      <c r="BN11" s="627"/>
      <c r="BO11" s="628">
        <v>7</v>
      </c>
      <c r="BP11" s="628"/>
      <c r="BQ11" s="628"/>
      <c r="BR11" s="628"/>
      <c r="BS11" s="634">
        <v>91931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994926</v>
      </c>
      <c r="CS11" s="626"/>
      <c r="CT11" s="626"/>
      <c r="CU11" s="626"/>
      <c r="CV11" s="626"/>
      <c r="CW11" s="626"/>
      <c r="CX11" s="626"/>
      <c r="CY11" s="627"/>
      <c r="CZ11" s="628">
        <v>4.3</v>
      </c>
      <c r="DA11" s="628"/>
      <c r="DB11" s="628"/>
      <c r="DC11" s="628"/>
      <c r="DD11" s="634">
        <v>73368</v>
      </c>
      <c r="DE11" s="626"/>
      <c r="DF11" s="626"/>
      <c r="DG11" s="626"/>
      <c r="DH11" s="626"/>
      <c r="DI11" s="626"/>
      <c r="DJ11" s="626"/>
      <c r="DK11" s="626"/>
      <c r="DL11" s="626"/>
      <c r="DM11" s="626"/>
      <c r="DN11" s="626"/>
      <c r="DO11" s="626"/>
      <c r="DP11" s="627"/>
      <c r="DQ11" s="634">
        <v>668553</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3121621</v>
      </c>
      <c r="BH12" s="626"/>
      <c r="BI12" s="626"/>
      <c r="BJ12" s="626"/>
      <c r="BK12" s="626"/>
      <c r="BL12" s="626"/>
      <c r="BM12" s="626"/>
      <c r="BN12" s="627"/>
      <c r="BO12" s="628">
        <v>46.7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260371</v>
      </c>
      <c r="CS12" s="626"/>
      <c r="CT12" s="626"/>
      <c r="CU12" s="626"/>
      <c r="CV12" s="626"/>
      <c r="CW12" s="626"/>
      <c r="CX12" s="626"/>
      <c r="CY12" s="627"/>
      <c r="CZ12" s="628">
        <v>1.1000000000000001</v>
      </c>
      <c r="DA12" s="628"/>
      <c r="DB12" s="628"/>
      <c r="DC12" s="628"/>
      <c r="DD12" s="634">
        <v>1557</v>
      </c>
      <c r="DE12" s="626"/>
      <c r="DF12" s="626"/>
      <c r="DG12" s="626"/>
      <c r="DH12" s="626"/>
      <c r="DI12" s="626"/>
      <c r="DJ12" s="626"/>
      <c r="DK12" s="626"/>
      <c r="DL12" s="626"/>
      <c r="DM12" s="626"/>
      <c r="DN12" s="626"/>
      <c r="DO12" s="626"/>
      <c r="DP12" s="627"/>
      <c r="DQ12" s="634">
        <v>199185</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58416</v>
      </c>
      <c r="S13" s="626"/>
      <c r="T13" s="626"/>
      <c r="U13" s="626"/>
      <c r="V13" s="626"/>
      <c r="W13" s="626"/>
      <c r="X13" s="626"/>
      <c r="Y13" s="627"/>
      <c r="Z13" s="628">
        <v>0.2</v>
      </c>
      <c r="AA13" s="628"/>
      <c r="AB13" s="628"/>
      <c r="AC13" s="628"/>
      <c r="AD13" s="629">
        <v>58416</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3103186</v>
      </c>
      <c r="BH13" s="626"/>
      <c r="BI13" s="626"/>
      <c r="BJ13" s="626"/>
      <c r="BK13" s="626"/>
      <c r="BL13" s="626"/>
      <c r="BM13" s="626"/>
      <c r="BN13" s="627"/>
      <c r="BO13" s="628">
        <v>46.4</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3653347</v>
      </c>
      <c r="CS13" s="626"/>
      <c r="CT13" s="626"/>
      <c r="CU13" s="626"/>
      <c r="CV13" s="626"/>
      <c r="CW13" s="626"/>
      <c r="CX13" s="626"/>
      <c r="CY13" s="627"/>
      <c r="CZ13" s="628">
        <v>15.6</v>
      </c>
      <c r="DA13" s="628"/>
      <c r="DB13" s="628"/>
      <c r="DC13" s="628"/>
      <c r="DD13" s="634">
        <v>2538490</v>
      </c>
      <c r="DE13" s="626"/>
      <c r="DF13" s="626"/>
      <c r="DG13" s="626"/>
      <c r="DH13" s="626"/>
      <c r="DI13" s="626"/>
      <c r="DJ13" s="626"/>
      <c r="DK13" s="626"/>
      <c r="DL13" s="626"/>
      <c r="DM13" s="626"/>
      <c r="DN13" s="626"/>
      <c r="DO13" s="626"/>
      <c r="DP13" s="627"/>
      <c r="DQ13" s="634">
        <v>1837660</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156495</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1363906</v>
      </c>
      <c r="CS14" s="626"/>
      <c r="CT14" s="626"/>
      <c r="CU14" s="626"/>
      <c r="CV14" s="626"/>
      <c r="CW14" s="626"/>
      <c r="CX14" s="626"/>
      <c r="CY14" s="627"/>
      <c r="CZ14" s="628">
        <v>5.8</v>
      </c>
      <c r="DA14" s="628"/>
      <c r="DB14" s="628"/>
      <c r="DC14" s="628"/>
      <c r="DD14" s="634">
        <v>332121</v>
      </c>
      <c r="DE14" s="626"/>
      <c r="DF14" s="626"/>
      <c r="DG14" s="626"/>
      <c r="DH14" s="626"/>
      <c r="DI14" s="626"/>
      <c r="DJ14" s="626"/>
      <c r="DK14" s="626"/>
      <c r="DL14" s="626"/>
      <c r="DM14" s="626"/>
      <c r="DN14" s="626"/>
      <c r="DO14" s="626"/>
      <c r="DP14" s="627"/>
      <c r="DQ14" s="634">
        <v>1040051</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23641</v>
      </c>
      <c r="S15" s="626"/>
      <c r="T15" s="626"/>
      <c r="U15" s="626"/>
      <c r="V15" s="626"/>
      <c r="W15" s="626"/>
      <c r="X15" s="626"/>
      <c r="Y15" s="627"/>
      <c r="Z15" s="628">
        <v>0.1</v>
      </c>
      <c r="AA15" s="628"/>
      <c r="AB15" s="628"/>
      <c r="AC15" s="628"/>
      <c r="AD15" s="629">
        <v>23641</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390154</v>
      </c>
      <c r="BH15" s="626"/>
      <c r="BI15" s="626"/>
      <c r="BJ15" s="626"/>
      <c r="BK15" s="626"/>
      <c r="BL15" s="626"/>
      <c r="BM15" s="626"/>
      <c r="BN15" s="627"/>
      <c r="BO15" s="628">
        <v>5.8</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3365312</v>
      </c>
      <c r="CS15" s="626"/>
      <c r="CT15" s="626"/>
      <c r="CU15" s="626"/>
      <c r="CV15" s="626"/>
      <c r="CW15" s="626"/>
      <c r="CX15" s="626"/>
      <c r="CY15" s="627"/>
      <c r="CZ15" s="628">
        <v>14.4</v>
      </c>
      <c r="DA15" s="628"/>
      <c r="DB15" s="628"/>
      <c r="DC15" s="628"/>
      <c r="DD15" s="634">
        <v>1391257</v>
      </c>
      <c r="DE15" s="626"/>
      <c r="DF15" s="626"/>
      <c r="DG15" s="626"/>
      <c r="DH15" s="626"/>
      <c r="DI15" s="626"/>
      <c r="DJ15" s="626"/>
      <c r="DK15" s="626"/>
      <c r="DL15" s="626"/>
      <c r="DM15" s="626"/>
      <c r="DN15" s="626"/>
      <c r="DO15" s="626"/>
      <c r="DP15" s="627"/>
      <c r="DQ15" s="634">
        <v>1824693</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5075749</v>
      </c>
      <c r="S16" s="626"/>
      <c r="T16" s="626"/>
      <c r="U16" s="626"/>
      <c r="V16" s="626"/>
      <c r="W16" s="626"/>
      <c r="X16" s="626"/>
      <c r="Y16" s="627"/>
      <c r="Z16" s="628">
        <v>21</v>
      </c>
      <c r="AA16" s="628"/>
      <c r="AB16" s="628"/>
      <c r="AC16" s="628"/>
      <c r="AD16" s="629">
        <v>4570365</v>
      </c>
      <c r="AE16" s="629"/>
      <c r="AF16" s="629"/>
      <c r="AG16" s="629"/>
      <c r="AH16" s="629"/>
      <c r="AI16" s="629"/>
      <c r="AJ16" s="629"/>
      <c r="AK16" s="629"/>
      <c r="AL16" s="630">
        <v>35.6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4570365</v>
      </c>
      <c r="S17" s="626"/>
      <c r="T17" s="626"/>
      <c r="U17" s="626"/>
      <c r="V17" s="626"/>
      <c r="W17" s="626"/>
      <c r="X17" s="626"/>
      <c r="Y17" s="627"/>
      <c r="Z17" s="628">
        <v>18.899999999999999</v>
      </c>
      <c r="AA17" s="628"/>
      <c r="AB17" s="628"/>
      <c r="AC17" s="628"/>
      <c r="AD17" s="629">
        <v>4570365</v>
      </c>
      <c r="AE17" s="629"/>
      <c r="AF17" s="629"/>
      <c r="AG17" s="629"/>
      <c r="AH17" s="629"/>
      <c r="AI17" s="629"/>
      <c r="AJ17" s="629"/>
      <c r="AK17" s="629"/>
      <c r="AL17" s="630">
        <v>35.6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2022712</v>
      </c>
      <c r="CS17" s="626"/>
      <c r="CT17" s="626"/>
      <c r="CU17" s="626"/>
      <c r="CV17" s="626"/>
      <c r="CW17" s="626"/>
      <c r="CX17" s="626"/>
      <c r="CY17" s="627"/>
      <c r="CZ17" s="628">
        <v>8.6</v>
      </c>
      <c r="DA17" s="628"/>
      <c r="DB17" s="628"/>
      <c r="DC17" s="628"/>
      <c r="DD17" s="634" t="s">
        <v>111</v>
      </c>
      <c r="DE17" s="626"/>
      <c r="DF17" s="626"/>
      <c r="DG17" s="626"/>
      <c r="DH17" s="626"/>
      <c r="DI17" s="626"/>
      <c r="DJ17" s="626"/>
      <c r="DK17" s="626"/>
      <c r="DL17" s="626"/>
      <c r="DM17" s="626"/>
      <c r="DN17" s="626"/>
      <c r="DO17" s="626"/>
      <c r="DP17" s="627"/>
      <c r="DQ17" s="634">
        <v>1945298</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477505</v>
      </c>
      <c r="S18" s="626"/>
      <c r="T18" s="626"/>
      <c r="U18" s="626"/>
      <c r="V18" s="626"/>
      <c r="W18" s="626"/>
      <c r="X18" s="626"/>
      <c r="Y18" s="627"/>
      <c r="Z18" s="628">
        <v>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27879</v>
      </c>
      <c r="S19" s="626"/>
      <c r="T19" s="626"/>
      <c r="U19" s="626"/>
      <c r="V19" s="626"/>
      <c r="W19" s="626"/>
      <c r="X19" s="626"/>
      <c r="Y19" s="627"/>
      <c r="Z19" s="628">
        <v>0.1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13067582</v>
      </c>
      <c r="S20" s="626"/>
      <c r="T20" s="626"/>
      <c r="U20" s="626"/>
      <c r="V20" s="626"/>
      <c r="W20" s="626"/>
      <c r="X20" s="626"/>
      <c r="Y20" s="627"/>
      <c r="Z20" s="628">
        <v>54.1</v>
      </c>
      <c r="AA20" s="628"/>
      <c r="AB20" s="628"/>
      <c r="AC20" s="628"/>
      <c r="AD20" s="629">
        <v>12562198</v>
      </c>
      <c r="AE20" s="629"/>
      <c r="AF20" s="629"/>
      <c r="AG20" s="629"/>
      <c r="AH20" s="629"/>
      <c r="AI20" s="629"/>
      <c r="AJ20" s="629"/>
      <c r="AK20" s="629"/>
      <c r="AL20" s="630">
        <v>97.9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23402719</v>
      </c>
      <c r="CS20" s="626"/>
      <c r="CT20" s="626"/>
      <c r="CU20" s="626"/>
      <c r="CV20" s="626"/>
      <c r="CW20" s="626"/>
      <c r="CX20" s="626"/>
      <c r="CY20" s="627"/>
      <c r="CZ20" s="628">
        <v>100</v>
      </c>
      <c r="DA20" s="628"/>
      <c r="DB20" s="628"/>
      <c r="DC20" s="628"/>
      <c r="DD20" s="634">
        <v>4894407</v>
      </c>
      <c r="DE20" s="626"/>
      <c r="DF20" s="626"/>
      <c r="DG20" s="626"/>
      <c r="DH20" s="626"/>
      <c r="DI20" s="626"/>
      <c r="DJ20" s="626"/>
      <c r="DK20" s="626"/>
      <c r="DL20" s="626"/>
      <c r="DM20" s="626"/>
      <c r="DN20" s="626"/>
      <c r="DO20" s="626"/>
      <c r="DP20" s="627"/>
      <c r="DQ20" s="634">
        <v>14666279</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6000</v>
      </c>
      <c r="S21" s="626"/>
      <c r="T21" s="626"/>
      <c r="U21" s="626"/>
      <c r="V21" s="626"/>
      <c r="W21" s="626"/>
      <c r="X21" s="626"/>
      <c r="Y21" s="627"/>
      <c r="Z21" s="628">
        <v>0</v>
      </c>
      <c r="AA21" s="628"/>
      <c r="AB21" s="628"/>
      <c r="AC21" s="628"/>
      <c r="AD21" s="629">
        <v>6000</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225200</v>
      </c>
      <c r="S22" s="626"/>
      <c r="T22" s="626"/>
      <c r="U22" s="626"/>
      <c r="V22" s="626"/>
      <c r="W22" s="626"/>
      <c r="X22" s="626"/>
      <c r="Y22" s="627"/>
      <c r="Z22" s="628">
        <v>0.9</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136180</v>
      </c>
      <c r="S23" s="626"/>
      <c r="T23" s="626"/>
      <c r="U23" s="626"/>
      <c r="V23" s="626"/>
      <c r="W23" s="626"/>
      <c r="X23" s="626"/>
      <c r="Y23" s="627"/>
      <c r="Z23" s="628">
        <v>0.6</v>
      </c>
      <c r="AA23" s="628"/>
      <c r="AB23" s="628"/>
      <c r="AC23" s="628"/>
      <c r="AD23" s="629">
        <v>13799</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80707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10205300</v>
      </c>
      <c r="CS24" s="615"/>
      <c r="CT24" s="615"/>
      <c r="CU24" s="615"/>
      <c r="CV24" s="615"/>
      <c r="CW24" s="615"/>
      <c r="CX24" s="615"/>
      <c r="CY24" s="616"/>
      <c r="CZ24" s="652">
        <v>43.6</v>
      </c>
      <c r="DA24" s="653"/>
      <c r="DB24" s="653"/>
      <c r="DC24" s="654"/>
      <c r="DD24" s="651">
        <v>6938210</v>
      </c>
      <c r="DE24" s="615"/>
      <c r="DF24" s="615"/>
      <c r="DG24" s="615"/>
      <c r="DH24" s="615"/>
      <c r="DI24" s="615"/>
      <c r="DJ24" s="615"/>
      <c r="DK24" s="616"/>
      <c r="DL24" s="651">
        <v>6842934</v>
      </c>
      <c r="DM24" s="615"/>
      <c r="DN24" s="615"/>
      <c r="DO24" s="615"/>
      <c r="DP24" s="615"/>
      <c r="DQ24" s="615"/>
      <c r="DR24" s="615"/>
      <c r="DS24" s="615"/>
      <c r="DT24" s="615"/>
      <c r="DU24" s="615"/>
      <c r="DV24" s="616"/>
      <c r="DW24" s="619">
        <v>50.2</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4537594</v>
      </c>
      <c r="S25" s="626"/>
      <c r="T25" s="626"/>
      <c r="U25" s="626"/>
      <c r="V25" s="626"/>
      <c r="W25" s="626"/>
      <c r="X25" s="626"/>
      <c r="Y25" s="627"/>
      <c r="Z25" s="628">
        <v>18.8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3828487</v>
      </c>
      <c r="CS25" s="657"/>
      <c r="CT25" s="657"/>
      <c r="CU25" s="657"/>
      <c r="CV25" s="657"/>
      <c r="CW25" s="657"/>
      <c r="CX25" s="657"/>
      <c r="CY25" s="658"/>
      <c r="CZ25" s="659">
        <v>16.399999999999999</v>
      </c>
      <c r="DA25" s="660"/>
      <c r="DB25" s="660"/>
      <c r="DC25" s="661"/>
      <c r="DD25" s="634">
        <v>3720482</v>
      </c>
      <c r="DE25" s="657"/>
      <c r="DF25" s="657"/>
      <c r="DG25" s="657"/>
      <c r="DH25" s="657"/>
      <c r="DI25" s="657"/>
      <c r="DJ25" s="657"/>
      <c r="DK25" s="658"/>
      <c r="DL25" s="634">
        <v>3625706</v>
      </c>
      <c r="DM25" s="657"/>
      <c r="DN25" s="657"/>
      <c r="DO25" s="657"/>
      <c r="DP25" s="657"/>
      <c r="DQ25" s="657"/>
      <c r="DR25" s="657"/>
      <c r="DS25" s="657"/>
      <c r="DT25" s="657"/>
      <c r="DU25" s="657"/>
      <c r="DV25" s="658"/>
      <c r="DW25" s="630">
        <v>26.6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247856</v>
      </c>
      <c r="S26" s="626"/>
      <c r="T26" s="626"/>
      <c r="U26" s="626"/>
      <c r="V26" s="626"/>
      <c r="W26" s="626"/>
      <c r="X26" s="626"/>
      <c r="Y26" s="627"/>
      <c r="Z26" s="628">
        <v>1</v>
      </c>
      <c r="AA26" s="628"/>
      <c r="AB26" s="628"/>
      <c r="AC26" s="628"/>
      <c r="AD26" s="629">
        <v>247856</v>
      </c>
      <c r="AE26" s="629"/>
      <c r="AF26" s="629"/>
      <c r="AG26" s="629"/>
      <c r="AH26" s="629"/>
      <c r="AI26" s="629"/>
      <c r="AJ26" s="629"/>
      <c r="AK26" s="629"/>
      <c r="AL26" s="630">
        <v>1.9</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2545108</v>
      </c>
      <c r="CS26" s="626"/>
      <c r="CT26" s="626"/>
      <c r="CU26" s="626"/>
      <c r="CV26" s="626"/>
      <c r="CW26" s="626"/>
      <c r="CX26" s="626"/>
      <c r="CY26" s="627"/>
      <c r="CZ26" s="659">
        <v>10.9</v>
      </c>
      <c r="DA26" s="660"/>
      <c r="DB26" s="660"/>
      <c r="DC26" s="661"/>
      <c r="DD26" s="634">
        <v>2478816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1438135</v>
      </c>
      <c r="S27" s="626"/>
      <c r="T27" s="626"/>
      <c r="U27" s="626"/>
      <c r="V27" s="626"/>
      <c r="W27" s="626"/>
      <c r="X27" s="626"/>
      <c r="Y27" s="627"/>
      <c r="Z27" s="628">
        <v>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6682214</v>
      </c>
      <c r="BH27" s="626"/>
      <c r="BI27" s="626"/>
      <c r="BJ27" s="626"/>
      <c r="BK27" s="626"/>
      <c r="BL27" s="626"/>
      <c r="BM27" s="626"/>
      <c r="BN27" s="627"/>
      <c r="BO27" s="628">
        <v>100</v>
      </c>
      <c r="BP27" s="628"/>
      <c r="BQ27" s="628"/>
      <c r="BR27" s="628"/>
      <c r="BS27" s="634">
        <v>91931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4354101</v>
      </c>
      <c r="CS27" s="657"/>
      <c r="CT27" s="657"/>
      <c r="CU27" s="657"/>
      <c r="CV27" s="657"/>
      <c r="CW27" s="657"/>
      <c r="CX27" s="657"/>
      <c r="CY27" s="658"/>
      <c r="CZ27" s="659">
        <v>18.600000000000001</v>
      </c>
      <c r="DA27" s="660"/>
      <c r="DB27" s="660"/>
      <c r="DC27" s="661"/>
      <c r="DD27" s="634">
        <v>1272430</v>
      </c>
      <c r="DE27" s="657"/>
      <c r="DF27" s="657"/>
      <c r="DG27" s="657"/>
      <c r="DH27" s="657"/>
      <c r="DI27" s="657"/>
      <c r="DJ27" s="657"/>
      <c r="DK27" s="658"/>
      <c r="DL27" s="634">
        <v>1271930</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80425</v>
      </c>
      <c r="S28" s="626"/>
      <c r="T28" s="626"/>
      <c r="U28" s="626"/>
      <c r="V28" s="626"/>
      <c r="W28" s="626"/>
      <c r="X28" s="626"/>
      <c r="Y28" s="627"/>
      <c r="Z28" s="628">
        <v>0.3</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2022712</v>
      </c>
      <c r="CS28" s="626"/>
      <c r="CT28" s="626"/>
      <c r="CU28" s="626"/>
      <c r="CV28" s="626"/>
      <c r="CW28" s="626"/>
      <c r="CX28" s="626"/>
      <c r="CY28" s="627"/>
      <c r="CZ28" s="659">
        <v>8.6</v>
      </c>
      <c r="DA28" s="660"/>
      <c r="DB28" s="660"/>
      <c r="DC28" s="661"/>
      <c r="DD28" s="634">
        <v>1945298</v>
      </c>
      <c r="DE28" s="626"/>
      <c r="DF28" s="626"/>
      <c r="DG28" s="626"/>
      <c r="DH28" s="626"/>
      <c r="DI28" s="626"/>
      <c r="DJ28" s="626"/>
      <c r="DK28" s="627"/>
      <c r="DL28" s="634">
        <v>1945298</v>
      </c>
      <c r="DM28" s="626"/>
      <c r="DN28" s="626"/>
      <c r="DO28" s="626"/>
      <c r="DP28" s="626"/>
      <c r="DQ28" s="626"/>
      <c r="DR28" s="626"/>
      <c r="DS28" s="626"/>
      <c r="DT28" s="626"/>
      <c r="DU28" s="626"/>
      <c r="DV28" s="627"/>
      <c r="DW28" s="630">
        <v>14.3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193074</v>
      </c>
      <c r="S29" s="626"/>
      <c r="T29" s="626"/>
      <c r="U29" s="626"/>
      <c r="V29" s="626"/>
      <c r="W29" s="626"/>
      <c r="X29" s="626"/>
      <c r="Y29" s="627"/>
      <c r="Z29" s="628">
        <v>0.8</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2022569</v>
      </c>
      <c r="CS29" s="657"/>
      <c r="CT29" s="657"/>
      <c r="CU29" s="657"/>
      <c r="CV29" s="657"/>
      <c r="CW29" s="657"/>
      <c r="CX29" s="657"/>
      <c r="CY29" s="658"/>
      <c r="CZ29" s="659">
        <v>8.6</v>
      </c>
      <c r="DA29" s="660"/>
      <c r="DB29" s="660"/>
      <c r="DC29" s="661"/>
      <c r="DD29" s="634">
        <v>1945155</v>
      </c>
      <c r="DE29" s="657"/>
      <c r="DF29" s="657"/>
      <c r="DG29" s="657"/>
      <c r="DH29" s="657"/>
      <c r="DI29" s="657"/>
      <c r="DJ29" s="657"/>
      <c r="DK29" s="658"/>
      <c r="DL29" s="634">
        <v>1945155</v>
      </c>
      <c r="DM29" s="657"/>
      <c r="DN29" s="657"/>
      <c r="DO29" s="657"/>
      <c r="DP29" s="657"/>
      <c r="DQ29" s="657"/>
      <c r="DR29" s="657"/>
      <c r="DS29" s="657"/>
      <c r="DT29" s="657"/>
      <c r="DU29" s="657"/>
      <c r="DV29" s="658"/>
      <c r="DW29" s="630">
        <v>14.3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312345</v>
      </c>
      <c r="S30" s="626"/>
      <c r="T30" s="626"/>
      <c r="U30" s="626"/>
      <c r="V30" s="626"/>
      <c r="W30" s="626"/>
      <c r="X30" s="626"/>
      <c r="Y30" s="627"/>
      <c r="Z30" s="628">
        <v>1.3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98.7</v>
      </c>
      <c r="BH30" s="684"/>
      <c r="BI30" s="684"/>
      <c r="BJ30" s="684"/>
      <c r="BK30" s="684"/>
      <c r="BL30" s="684"/>
      <c r="BM30" s="620">
        <v>93.6</v>
      </c>
      <c r="BN30" s="684"/>
      <c r="BO30" s="684"/>
      <c r="BP30" s="684"/>
      <c r="BQ30" s="685"/>
      <c r="BR30" s="683">
        <v>98.1</v>
      </c>
      <c r="BS30" s="684"/>
      <c r="BT30" s="684"/>
      <c r="BU30" s="684"/>
      <c r="BV30" s="684"/>
      <c r="BW30" s="684"/>
      <c r="BX30" s="620">
        <v>91.9</v>
      </c>
      <c r="BY30" s="684"/>
      <c r="BZ30" s="684"/>
      <c r="CA30" s="684"/>
      <c r="CB30" s="685"/>
      <c r="CD30" s="688"/>
      <c r="CE30" s="689"/>
      <c r="CF30" s="639" t="s">
        <v>292</v>
      </c>
      <c r="CG30" s="640"/>
      <c r="CH30" s="640"/>
      <c r="CI30" s="640"/>
      <c r="CJ30" s="640"/>
      <c r="CK30" s="640"/>
      <c r="CL30" s="640"/>
      <c r="CM30" s="640"/>
      <c r="CN30" s="640"/>
      <c r="CO30" s="640"/>
      <c r="CP30" s="640"/>
      <c r="CQ30" s="641"/>
      <c r="CR30" s="625">
        <v>1833184</v>
      </c>
      <c r="CS30" s="626"/>
      <c r="CT30" s="626"/>
      <c r="CU30" s="626"/>
      <c r="CV30" s="626"/>
      <c r="CW30" s="626"/>
      <c r="CX30" s="626"/>
      <c r="CY30" s="627"/>
      <c r="CZ30" s="659">
        <v>7.8</v>
      </c>
      <c r="DA30" s="660"/>
      <c r="DB30" s="660"/>
      <c r="DC30" s="661"/>
      <c r="DD30" s="634">
        <v>1761478</v>
      </c>
      <c r="DE30" s="626"/>
      <c r="DF30" s="626"/>
      <c r="DG30" s="626"/>
      <c r="DH30" s="626"/>
      <c r="DI30" s="626"/>
      <c r="DJ30" s="626"/>
      <c r="DK30" s="627"/>
      <c r="DL30" s="634">
        <v>1761478</v>
      </c>
      <c r="DM30" s="626"/>
      <c r="DN30" s="626"/>
      <c r="DO30" s="626"/>
      <c r="DP30" s="626"/>
      <c r="DQ30" s="626"/>
      <c r="DR30" s="626"/>
      <c r="DS30" s="626"/>
      <c r="DT30" s="626"/>
      <c r="DU30" s="626"/>
      <c r="DV30" s="627"/>
      <c r="DW30" s="630">
        <v>12.9</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825687</v>
      </c>
      <c r="S31" s="626"/>
      <c r="T31" s="626"/>
      <c r="U31" s="626"/>
      <c r="V31" s="626"/>
      <c r="W31" s="626"/>
      <c r="X31" s="626"/>
      <c r="Y31" s="627"/>
      <c r="Z31" s="628">
        <v>3.4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98.8</v>
      </c>
      <c r="BH31" s="657"/>
      <c r="BI31" s="657"/>
      <c r="BJ31" s="657"/>
      <c r="BK31" s="657"/>
      <c r="BL31" s="657"/>
      <c r="BM31" s="631">
        <v>94.1</v>
      </c>
      <c r="BN31" s="681"/>
      <c r="BO31" s="681"/>
      <c r="BP31" s="681"/>
      <c r="BQ31" s="682"/>
      <c r="BR31" s="680">
        <v>98.3</v>
      </c>
      <c r="BS31" s="657"/>
      <c r="BT31" s="657"/>
      <c r="BU31" s="657"/>
      <c r="BV31" s="657"/>
      <c r="BW31" s="657"/>
      <c r="BX31" s="631">
        <v>92.5</v>
      </c>
      <c r="BY31" s="681"/>
      <c r="BZ31" s="681"/>
      <c r="CA31" s="681"/>
      <c r="CB31" s="682"/>
      <c r="CD31" s="688"/>
      <c r="CE31" s="689"/>
      <c r="CF31" s="639" t="s">
        <v>296</v>
      </c>
      <c r="CG31" s="640"/>
      <c r="CH31" s="640"/>
      <c r="CI31" s="640"/>
      <c r="CJ31" s="640"/>
      <c r="CK31" s="640"/>
      <c r="CL31" s="640"/>
      <c r="CM31" s="640"/>
      <c r="CN31" s="640"/>
      <c r="CO31" s="640"/>
      <c r="CP31" s="640"/>
      <c r="CQ31" s="641"/>
      <c r="CR31" s="625">
        <v>189385</v>
      </c>
      <c r="CS31" s="657"/>
      <c r="CT31" s="657"/>
      <c r="CU31" s="657"/>
      <c r="CV31" s="657"/>
      <c r="CW31" s="657"/>
      <c r="CX31" s="657"/>
      <c r="CY31" s="658"/>
      <c r="CZ31" s="659">
        <v>0.8</v>
      </c>
      <c r="DA31" s="660"/>
      <c r="DB31" s="660"/>
      <c r="DC31" s="661"/>
      <c r="DD31" s="634">
        <v>183677</v>
      </c>
      <c r="DE31" s="657"/>
      <c r="DF31" s="657"/>
      <c r="DG31" s="657"/>
      <c r="DH31" s="657"/>
      <c r="DI31" s="657"/>
      <c r="DJ31" s="657"/>
      <c r="DK31" s="658"/>
      <c r="DL31" s="634">
        <v>183677</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480151</v>
      </c>
      <c r="S32" s="626"/>
      <c r="T32" s="626"/>
      <c r="U32" s="626"/>
      <c r="V32" s="626"/>
      <c r="W32" s="626"/>
      <c r="X32" s="626"/>
      <c r="Y32" s="627"/>
      <c r="Z32" s="628">
        <v>2</v>
      </c>
      <c r="AA32" s="628"/>
      <c r="AB32" s="628"/>
      <c r="AC32" s="628"/>
      <c r="AD32" s="629">
        <v>78</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92.6</v>
      </c>
      <c r="BN32" s="693"/>
      <c r="BO32" s="693"/>
      <c r="BP32" s="693"/>
      <c r="BQ32" s="695"/>
      <c r="BR32" s="692">
        <v>97.7</v>
      </c>
      <c r="BS32" s="693"/>
      <c r="BT32" s="693"/>
      <c r="BU32" s="693"/>
      <c r="BV32" s="693"/>
      <c r="BW32" s="693"/>
      <c r="BX32" s="694">
        <v>90.6</v>
      </c>
      <c r="BY32" s="693"/>
      <c r="BZ32" s="693"/>
      <c r="CA32" s="693"/>
      <c r="CB32" s="695"/>
      <c r="CD32" s="690"/>
      <c r="CE32" s="691"/>
      <c r="CF32" s="639" t="s">
        <v>299</v>
      </c>
      <c r="CG32" s="640"/>
      <c r="CH32" s="640"/>
      <c r="CI32" s="640"/>
      <c r="CJ32" s="640"/>
      <c r="CK32" s="640"/>
      <c r="CL32" s="640"/>
      <c r="CM32" s="640"/>
      <c r="CN32" s="640"/>
      <c r="CO32" s="640"/>
      <c r="CP32" s="640"/>
      <c r="CQ32" s="641"/>
      <c r="CR32" s="625">
        <v>143</v>
      </c>
      <c r="CS32" s="626"/>
      <c r="CT32" s="626"/>
      <c r="CU32" s="626"/>
      <c r="CV32" s="626"/>
      <c r="CW32" s="626"/>
      <c r="CX32" s="626"/>
      <c r="CY32" s="627"/>
      <c r="CZ32" s="659">
        <v>0</v>
      </c>
      <c r="DA32" s="660"/>
      <c r="DB32" s="660"/>
      <c r="DC32" s="661"/>
      <c r="DD32" s="634">
        <v>143</v>
      </c>
      <c r="DE32" s="626"/>
      <c r="DF32" s="626"/>
      <c r="DG32" s="626"/>
      <c r="DH32" s="626"/>
      <c r="DI32" s="626"/>
      <c r="DJ32" s="626"/>
      <c r="DK32" s="627"/>
      <c r="DL32" s="634">
        <v>143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2524047</v>
      </c>
      <c r="S33" s="626"/>
      <c r="T33" s="626"/>
      <c r="U33" s="626"/>
      <c r="V33" s="626"/>
      <c r="W33" s="626"/>
      <c r="X33" s="626"/>
      <c r="Y33" s="627"/>
      <c r="Z33" s="628">
        <v>10.4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8303012</v>
      </c>
      <c r="CS33" s="657"/>
      <c r="CT33" s="657"/>
      <c r="CU33" s="657"/>
      <c r="CV33" s="657"/>
      <c r="CW33" s="657"/>
      <c r="CX33" s="657"/>
      <c r="CY33" s="658"/>
      <c r="CZ33" s="659">
        <v>35.5</v>
      </c>
      <c r="DA33" s="660"/>
      <c r="DB33" s="660"/>
      <c r="DC33" s="661"/>
      <c r="DD33" s="634">
        <v>6612866</v>
      </c>
      <c r="DE33" s="657"/>
      <c r="DF33" s="657"/>
      <c r="DG33" s="657"/>
      <c r="DH33" s="657"/>
      <c r="DI33" s="657"/>
      <c r="DJ33" s="657"/>
      <c r="DK33" s="658"/>
      <c r="DL33" s="634">
        <v>5055412</v>
      </c>
      <c r="DM33" s="657"/>
      <c r="DN33" s="657"/>
      <c r="DO33" s="657"/>
      <c r="DP33" s="657"/>
      <c r="DQ33" s="657"/>
      <c r="DR33" s="657"/>
      <c r="DS33" s="657"/>
      <c r="DT33" s="657"/>
      <c r="DU33" s="657"/>
      <c r="DV33" s="658"/>
      <c r="DW33" s="630">
        <v>37.1</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2998468</v>
      </c>
      <c r="CS34" s="626"/>
      <c r="CT34" s="626"/>
      <c r="CU34" s="626"/>
      <c r="CV34" s="626"/>
      <c r="CW34" s="626"/>
      <c r="CX34" s="626"/>
      <c r="CY34" s="627"/>
      <c r="CZ34" s="659">
        <v>12.8</v>
      </c>
      <c r="DA34" s="660"/>
      <c r="DB34" s="660"/>
      <c r="DC34" s="661"/>
      <c r="DD34" s="634">
        <v>2142056</v>
      </c>
      <c r="DE34" s="626"/>
      <c r="DF34" s="626"/>
      <c r="DG34" s="626"/>
      <c r="DH34" s="626"/>
      <c r="DI34" s="626"/>
      <c r="DJ34" s="626"/>
      <c r="DK34" s="627"/>
      <c r="DL34" s="634">
        <v>1698321</v>
      </c>
      <c r="DM34" s="626"/>
      <c r="DN34" s="626"/>
      <c r="DO34" s="626"/>
      <c r="DP34" s="626"/>
      <c r="DQ34" s="626"/>
      <c r="DR34" s="626"/>
      <c r="DS34" s="626"/>
      <c r="DT34" s="626"/>
      <c r="DU34" s="626"/>
      <c r="DV34" s="627"/>
      <c r="DW34" s="630">
        <v>12.5</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800147</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2891298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53265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166186</v>
      </c>
      <c r="CS35" s="657"/>
      <c r="CT35" s="657"/>
      <c r="CU35" s="657"/>
      <c r="CV35" s="657"/>
      <c r="CW35" s="657"/>
      <c r="CX35" s="657"/>
      <c r="CY35" s="658"/>
      <c r="CZ35" s="659">
        <v>0.7</v>
      </c>
      <c r="DA35" s="660"/>
      <c r="DB35" s="660"/>
      <c r="DC35" s="661"/>
      <c r="DD35" s="634">
        <v>144079</v>
      </c>
      <c r="DE35" s="657"/>
      <c r="DF35" s="657"/>
      <c r="DG35" s="657"/>
      <c r="DH35" s="657"/>
      <c r="DI35" s="657"/>
      <c r="DJ35" s="657"/>
      <c r="DK35" s="658"/>
      <c r="DL35" s="634">
        <v>142198</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24154983</v>
      </c>
      <c r="S36" s="698"/>
      <c r="T36" s="698"/>
      <c r="U36" s="698"/>
      <c r="V36" s="698"/>
      <c r="W36" s="698"/>
      <c r="X36" s="698"/>
      <c r="Y36" s="699"/>
      <c r="Z36" s="700">
        <v>100</v>
      </c>
      <c r="AA36" s="700"/>
      <c r="AB36" s="700"/>
      <c r="AC36" s="700"/>
      <c r="AD36" s="701">
        <v>12829931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906771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-9872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1992846</v>
      </c>
      <c r="CS36" s="626"/>
      <c r="CT36" s="626"/>
      <c r="CU36" s="626"/>
      <c r="CV36" s="626"/>
      <c r="CW36" s="626"/>
      <c r="CX36" s="626"/>
      <c r="CY36" s="627"/>
      <c r="CZ36" s="659">
        <v>8.5</v>
      </c>
      <c r="DA36" s="660"/>
      <c r="DB36" s="660"/>
      <c r="DC36" s="661"/>
      <c r="DD36" s="634">
        <v>1690665</v>
      </c>
      <c r="DE36" s="626"/>
      <c r="DF36" s="626"/>
      <c r="DG36" s="626"/>
      <c r="DH36" s="626"/>
      <c r="DI36" s="626"/>
      <c r="DJ36" s="626"/>
      <c r="DK36" s="627"/>
      <c r="DL36" s="634">
        <v>1252723</v>
      </c>
      <c r="DM36" s="626"/>
      <c r="DN36" s="626"/>
      <c r="DO36" s="626"/>
      <c r="DP36" s="626"/>
      <c r="DQ36" s="626"/>
      <c r="DR36" s="626"/>
      <c r="DS36" s="626"/>
      <c r="DT36" s="626"/>
      <c r="DU36" s="626"/>
      <c r="DV36" s="627"/>
      <c r="DW36" s="630">
        <v>9.1999999999999993</v>
      </c>
      <c r="DX36" s="655"/>
      <c r="DY36" s="655"/>
      <c r="DZ36" s="655"/>
      <c r="EA36" s="655"/>
      <c r="EB36" s="655"/>
      <c r="EC36" s="656"/>
    </row>
    <row r="37" spans="2:133" ht="11.25" customHeight="1">
      <c r="AQ37" s="704" t="s">
        <v>314</v>
      </c>
      <c r="AR37" s="705"/>
      <c r="AS37" s="705"/>
      <c r="AT37" s="705"/>
      <c r="AU37" s="705"/>
      <c r="AV37" s="705"/>
      <c r="AW37" s="705"/>
      <c r="AX37" s="705"/>
      <c r="AY37" s="706"/>
      <c r="AZ37" s="625">
        <v>198757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8376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628534</v>
      </c>
      <c r="CS37" s="657"/>
      <c r="CT37" s="657"/>
      <c r="CU37" s="657"/>
      <c r="CV37" s="657"/>
      <c r="CW37" s="657"/>
      <c r="CX37" s="657"/>
      <c r="CY37" s="658"/>
      <c r="CZ37" s="659">
        <v>2.7</v>
      </c>
      <c r="DA37" s="660"/>
      <c r="DB37" s="660"/>
      <c r="DC37" s="661"/>
      <c r="DD37" s="634">
        <v>628534</v>
      </c>
      <c r="DE37" s="657"/>
      <c r="DF37" s="657"/>
      <c r="DG37" s="657"/>
      <c r="DH37" s="657"/>
      <c r="DI37" s="657"/>
      <c r="DJ37" s="657"/>
      <c r="DK37" s="658"/>
      <c r="DL37" s="634">
        <v>586139</v>
      </c>
      <c r="DM37" s="657"/>
      <c r="DN37" s="657"/>
      <c r="DO37" s="657"/>
      <c r="DP37" s="657"/>
      <c r="DQ37" s="657"/>
      <c r="DR37" s="657"/>
      <c r="DS37" s="657"/>
      <c r="DT37" s="657"/>
      <c r="DU37" s="657"/>
      <c r="DV37" s="658"/>
      <c r="DW37" s="630">
        <v>4.3</v>
      </c>
      <c r="DX37" s="655"/>
      <c r="DY37" s="655"/>
      <c r="DZ37" s="655"/>
      <c r="EA37" s="655"/>
      <c r="EB37" s="655"/>
      <c r="EC37" s="656"/>
    </row>
    <row r="38" spans="2:133" ht="11.25" customHeight="1">
      <c r="AQ38" s="704" t="s">
        <v>317</v>
      </c>
      <c r="AR38" s="705"/>
      <c r="AS38" s="705"/>
      <c r="AT38" s="705"/>
      <c r="AU38" s="705"/>
      <c r="AV38" s="705"/>
      <c r="AW38" s="705"/>
      <c r="AX38" s="705"/>
      <c r="AY38" s="706"/>
      <c r="AZ38" s="625">
        <v>5992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14767</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2686549</v>
      </c>
      <c r="CS38" s="626"/>
      <c r="CT38" s="626"/>
      <c r="CU38" s="626"/>
      <c r="CV38" s="626"/>
      <c r="CW38" s="626"/>
      <c r="CX38" s="626"/>
      <c r="CY38" s="627"/>
      <c r="CZ38" s="659">
        <v>11.5</v>
      </c>
      <c r="DA38" s="660"/>
      <c r="DB38" s="660"/>
      <c r="DC38" s="661"/>
      <c r="DD38" s="634">
        <v>2400410</v>
      </c>
      <c r="DE38" s="626"/>
      <c r="DF38" s="626"/>
      <c r="DG38" s="626"/>
      <c r="DH38" s="626"/>
      <c r="DI38" s="626"/>
      <c r="DJ38" s="626"/>
      <c r="DK38" s="627"/>
      <c r="DL38" s="634">
        <v>1962170</v>
      </c>
      <c r="DM38" s="626"/>
      <c r="DN38" s="626"/>
      <c r="DO38" s="626"/>
      <c r="DP38" s="626"/>
      <c r="DQ38" s="626"/>
      <c r="DR38" s="626"/>
      <c r="DS38" s="626"/>
      <c r="DT38" s="626"/>
      <c r="DU38" s="626"/>
      <c r="DV38" s="627"/>
      <c r="DW38" s="630">
        <v>14.4</v>
      </c>
      <c r="DX38" s="655"/>
      <c r="DY38" s="655"/>
      <c r="DZ38" s="655"/>
      <c r="EA38" s="655"/>
      <c r="EB38" s="655"/>
      <c r="EC38" s="656"/>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442750</v>
      </c>
      <c r="CS39" s="657"/>
      <c r="CT39" s="657"/>
      <c r="CU39" s="657"/>
      <c r="CV39" s="657"/>
      <c r="CW39" s="657"/>
      <c r="CX39" s="657"/>
      <c r="CY39" s="658"/>
      <c r="CZ39" s="659">
        <v>1.9</v>
      </c>
      <c r="DA39" s="660"/>
      <c r="DB39" s="660"/>
      <c r="DC39" s="661"/>
      <c r="DD39" s="634">
        <v>235443</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681707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16213</v>
      </c>
      <c r="CS40" s="626"/>
      <c r="CT40" s="626"/>
      <c r="CU40" s="626"/>
      <c r="CV40" s="626"/>
      <c r="CW40" s="626"/>
      <c r="CX40" s="626"/>
      <c r="CY40" s="627"/>
      <c r="CZ40" s="659">
        <v>0.1</v>
      </c>
      <c r="DA40" s="660"/>
      <c r="DB40" s="660"/>
      <c r="DC40" s="661"/>
      <c r="DD40" s="634">
        <v>213</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1098071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253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4894407</v>
      </c>
      <c r="CS42" s="626"/>
      <c r="CT42" s="626"/>
      <c r="CU42" s="626"/>
      <c r="CV42" s="626"/>
      <c r="CW42" s="626"/>
      <c r="CX42" s="626"/>
      <c r="CY42" s="627"/>
      <c r="CZ42" s="659">
        <v>20.9</v>
      </c>
      <c r="DA42" s="708"/>
      <c r="DB42" s="708"/>
      <c r="DC42" s="709"/>
      <c r="DD42" s="634">
        <v>1115203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154102</v>
      </c>
      <c r="CS43" s="657"/>
      <c r="CT43" s="657"/>
      <c r="CU43" s="657"/>
      <c r="CV43" s="657"/>
      <c r="CW43" s="657"/>
      <c r="CX43" s="657"/>
      <c r="CY43" s="658"/>
      <c r="CZ43" s="659">
        <v>0.7</v>
      </c>
      <c r="DA43" s="660"/>
      <c r="DB43" s="660"/>
      <c r="DC43" s="661"/>
      <c r="DD43" s="634">
        <v>154102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4894407</v>
      </c>
      <c r="CS44" s="626"/>
      <c r="CT44" s="626"/>
      <c r="CU44" s="626"/>
      <c r="CV44" s="626"/>
      <c r="CW44" s="626"/>
      <c r="CX44" s="626"/>
      <c r="CY44" s="627"/>
      <c r="CZ44" s="659">
        <v>20.9</v>
      </c>
      <c r="DA44" s="708"/>
      <c r="DB44" s="708"/>
      <c r="DC44" s="709"/>
      <c r="DD44" s="634">
        <v>1115203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3006105</v>
      </c>
      <c r="CS45" s="657"/>
      <c r="CT45" s="657"/>
      <c r="CU45" s="657"/>
      <c r="CV45" s="657"/>
      <c r="CW45" s="657"/>
      <c r="CX45" s="657"/>
      <c r="CY45" s="658"/>
      <c r="CZ45" s="659">
        <v>12.8</v>
      </c>
      <c r="DA45" s="660"/>
      <c r="DB45" s="660"/>
      <c r="DC45" s="661"/>
      <c r="DD45" s="634">
        <v>284107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1879989</v>
      </c>
      <c r="CS46" s="626"/>
      <c r="CT46" s="626"/>
      <c r="CU46" s="626"/>
      <c r="CV46" s="626"/>
      <c r="CW46" s="626"/>
      <c r="CX46" s="626"/>
      <c r="CY46" s="627"/>
      <c r="CZ46" s="659">
        <v>8</v>
      </c>
      <c r="DA46" s="708"/>
      <c r="DB46" s="708"/>
      <c r="DC46" s="709"/>
      <c r="DD46" s="634">
        <v>822783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23402719</v>
      </c>
      <c r="CS49" s="693"/>
      <c r="CT49" s="693"/>
      <c r="CU49" s="693"/>
      <c r="CV49" s="693"/>
      <c r="CW49" s="693"/>
      <c r="CX49" s="693"/>
      <c r="CY49" s="720"/>
      <c r="CZ49" s="721">
        <v>100</v>
      </c>
      <c r="DA49" s="722"/>
      <c r="DB49" s="722"/>
      <c r="DC49" s="723"/>
      <c r="DD49" s="724">
        <v>14666279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orizontalDpi="1200" vertic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24135</v>
      </c>
      <c r="R7" s="755"/>
      <c r="S7" s="755"/>
      <c r="T7" s="755"/>
      <c r="U7" s="755"/>
      <c r="V7" s="755">
        <v>23384</v>
      </c>
      <c r="W7" s="755"/>
      <c r="X7" s="755"/>
      <c r="Y7" s="755"/>
      <c r="Z7" s="755"/>
      <c r="AA7" s="755">
        <v>750</v>
      </c>
      <c r="AB7" s="755"/>
      <c r="AC7" s="755"/>
      <c r="AD7" s="755"/>
      <c r="AE7" s="756"/>
      <c r="AF7" s="757">
        <v>594</v>
      </c>
      <c r="AG7" s="758"/>
      <c r="AH7" s="758"/>
      <c r="AI7" s="758"/>
      <c r="AJ7" s="759"/>
      <c r="AK7" s="794">
        <v>294</v>
      </c>
      <c r="AL7" s="795"/>
      <c r="AM7" s="795"/>
      <c r="AN7" s="795"/>
      <c r="AO7" s="795"/>
      <c r="AP7" s="795">
        <v>25828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0</v>
      </c>
      <c r="CI7" s="792"/>
      <c r="CJ7" s="792"/>
      <c r="CK7" s="792"/>
      <c r="CL7" s="793"/>
      <c r="CM7" s="791">
        <v>10</v>
      </c>
      <c r="CN7" s="792"/>
      <c r="CO7" s="792"/>
      <c r="CP7" s="792"/>
      <c r="CQ7" s="793"/>
      <c r="CR7" s="791">
        <v>10</v>
      </c>
      <c r="CS7" s="792"/>
      <c r="CT7" s="792"/>
      <c r="CU7" s="792"/>
      <c r="CV7" s="793"/>
      <c r="CW7" s="791">
        <v>0</v>
      </c>
      <c r="CX7" s="792"/>
      <c r="CY7" s="792"/>
      <c r="CZ7" s="792"/>
      <c r="DA7" s="793"/>
      <c r="DB7" s="791" t="s">
        <v>558</v>
      </c>
      <c r="DC7" s="792"/>
      <c r="DD7" s="792"/>
      <c r="DE7" s="792"/>
      <c r="DF7" s="793"/>
      <c r="DG7" s="791" t="s">
        <v>558</v>
      </c>
      <c r="DH7" s="792"/>
      <c r="DI7" s="792"/>
      <c r="DJ7" s="792"/>
      <c r="DK7" s="793"/>
      <c r="DL7" s="791" t="s">
        <v>558</v>
      </c>
      <c r="DM7" s="792"/>
      <c r="DN7" s="792"/>
      <c r="DO7" s="792"/>
      <c r="DP7" s="793"/>
      <c r="DQ7" s="791" t="s">
        <v>560</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40</v>
      </c>
      <c r="R8" s="779"/>
      <c r="S8" s="779"/>
      <c r="T8" s="779"/>
      <c r="U8" s="779"/>
      <c r="V8" s="779">
        <v>38</v>
      </c>
      <c r="W8" s="779"/>
      <c r="X8" s="779"/>
      <c r="Y8" s="779"/>
      <c r="Z8" s="779"/>
      <c r="AA8" s="779">
        <v>2</v>
      </c>
      <c r="AB8" s="779"/>
      <c r="AC8" s="779"/>
      <c r="AD8" s="779"/>
      <c r="AE8" s="780"/>
      <c r="AF8" s="781">
        <v>2</v>
      </c>
      <c r="AG8" s="782"/>
      <c r="AH8" s="782"/>
      <c r="AI8" s="782"/>
      <c r="AJ8" s="783"/>
      <c r="AK8" s="784">
        <v>19</v>
      </c>
      <c r="AL8" s="785"/>
      <c r="AM8" s="785"/>
      <c r="AN8" s="785"/>
      <c r="AO8" s="785"/>
      <c r="AP8" s="785" t="s">
        <v>561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-1</v>
      </c>
      <c r="CI8" s="802"/>
      <c r="CJ8" s="802"/>
      <c r="CK8" s="802"/>
      <c r="CL8" s="803"/>
      <c r="CM8" s="801">
        <v>95</v>
      </c>
      <c r="CN8" s="802"/>
      <c r="CO8" s="802"/>
      <c r="CP8" s="802"/>
      <c r="CQ8" s="803"/>
      <c r="CR8" s="801">
        <v>28</v>
      </c>
      <c r="CS8" s="802"/>
      <c r="CT8" s="802"/>
      <c r="CU8" s="802"/>
      <c r="CV8" s="803"/>
      <c r="CW8" s="801">
        <v>1</v>
      </c>
      <c r="CX8" s="802"/>
      <c r="CY8" s="802"/>
      <c r="CZ8" s="802"/>
      <c r="DA8" s="803"/>
      <c r="DB8" s="801" t="s">
        <v>488</v>
      </c>
      <c r="DC8" s="802"/>
      <c r="DD8" s="802"/>
      <c r="DE8" s="802"/>
      <c r="DF8" s="803"/>
      <c r="DG8" s="801" t="s">
        <v>488</v>
      </c>
      <c r="DH8" s="802"/>
      <c r="DI8" s="802"/>
      <c r="DJ8" s="802"/>
      <c r="DK8" s="803"/>
      <c r="DL8" s="801" t="s">
        <v>488</v>
      </c>
      <c r="DM8" s="802"/>
      <c r="DN8" s="802"/>
      <c r="DO8" s="802"/>
      <c r="DP8" s="803"/>
      <c r="DQ8" s="801" t="s">
        <v>488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-4</v>
      </c>
      <c r="CI9" s="802"/>
      <c r="CJ9" s="802"/>
      <c r="CK9" s="802"/>
      <c r="CL9" s="803"/>
      <c r="CM9" s="801">
        <v>78</v>
      </c>
      <c r="CN9" s="802"/>
      <c r="CO9" s="802"/>
      <c r="CP9" s="802"/>
      <c r="CQ9" s="803"/>
      <c r="CR9" s="801">
        <v>50</v>
      </c>
      <c r="CS9" s="802"/>
      <c r="CT9" s="802"/>
      <c r="CU9" s="802"/>
      <c r="CV9" s="803"/>
      <c r="CW9" s="801" t="s">
        <v>558</v>
      </c>
      <c r="CX9" s="802"/>
      <c r="CY9" s="802"/>
      <c r="CZ9" s="802"/>
      <c r="DA9" s="803"/>
      <c r="DB9" s="801" t="s">
        <v>488</v>
      </c>
      <c r="DC9" s="802"/>
      <c r="DD9" s="802"/>
      <c r="DE9" s="802"/>
      <c r="DF9" s="803"/>
      <c r="DG9" s="801" t="s">
        <v>488</v>
      </c>
      <c r="DH9" s="802"/>
      <c r="DI9" s="802"/>
      <c r="DJ9" s="802"/>
      <c r="DK9" s="803"/>
      <c r="DL9" s="801" t="s">
        <v>488</v>
      </c>
      <c r="DM9" s="802"/>
      <c r="DN9" s="802"/>
      <c r="DO9" s="802"/>
      <c r="DP9" s="803"/>
      <c r="DQ9" s="801" t="s">
        <v>488</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24175</v>
      </c>
      <c r="R23" s="814"/>
      <c r="S23" s="814"/>
      <c r="T23" s="814"/>
      <c r="U23" s="814"/>
      <c r="V23" s="814">
        <v>23422</v>
      </c>
      <c r="W23" s="814"/>
      <c r="X23" s="814"/>
      <c r="Y23" s="814"/>
      <c r="Z23" s="814"/>
      <c r="AA23" s="814">
        <v>752</v>
      </c>
      <c r="AB23" s="814"/>
      <c r="AC23" s="814"/>
      <c r="AD23" s="814"/>
      <c r="AE23" s="815"/>
      <c r="AF23" s="816">
        <v>596</v>
      </c>
      <c r="AG23" s="814"/>
      <c r="AH23" s="814"/>
      <c r="AI23" s="814"/>
      <c r="AJ23" s="817"/>
      <c r="AK23" s="818"/>
      <c r="AL23" s="819"/>
      <c r="AM23" s="819"/>
      <c r="AN23" s="819"/>
      <c r="AO23" s="819"/>
      <c r="AP23" s="814">
        <v>25828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6898</v>
      </c>
      <c r="R28" s="843"/>
      <c r="S28" s="843"/>
      <c r="T28" s="843"/>
      <c r="U28" s="843"/>
      <c r="V28" s="843">
        <v>6845</v>
      </c>
      <c r="W28" s="843"/>
      <c r="X28" s="843"/>
      <c r="Y28" s="843"/>
      <c r="Z28" s="843"/>
      <c r="AA28" s="843">
        <v>53</v>
      </c>
      <c r="AB28" s="843"/>
      <c r="AC28" s="843"/>
      <c r="AD28" s="843"/>
      <c r="AE28" s="844"/>
      <c r="AF28" s="845">
        <v>53</v>
      </c>
      <c r="AG28" s="843"/>
      <c r="AH28" s="843"/>
      <c r="AI28" s="843"/>
      <c r="AJ28" s="846"/>
      <c r="AK28" s="847">
        <v>660</v>
      </c>
      <c r="AL28" s="838"/>
      <c r="AM28" s="838"/>
      <c r="AN28" s="838"/>
      <c r="AO28" s="838"/>
      <c r="AP28" s="838" t="s">
        <v>558</v>
      </c>
      <c r="AQ28" s="838"/>
      <c r="AR28" s="838"/>
      <c r="AS28" s="838"/>
      <c r="AT28" s="838"/>
      <c r="AU28" s="838" t="s">
        <v>558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147</v>
      </c>
      <c r="R29" s="779"/>
      <c r="S29" s="779"/>
      <c r="T29" s="779"/>
      <c r="U29" s="779"/>
      <c r="V29" s="779">
        <v>138</v>
      </c>
      <c r="W29" s="779"/>
      <c r="X29" s="779"/>
      <c r="Y29" s="779"/>
      <c r="Z29" s="779"/>
      <c r="AA29" s="779">
        <v>9</v>
      </c>
      <c r="AB29" s="779"/>
      <c r="AC29" s="779"/>
      <c r="AD29" s="779"/>
      <c r="AE29" s="780"/>
      <c r="AF29" s="781">
        <v>9</v>
      </c>
      <c r="AG29" s="782"/>
      <c r="AH29" s="782"/>
      <c r="AI29" s="782"/>
      <c r="AJ29" s="783"/>
      <c r="AK29" s="850">
        <v>33</v>
      </c>
      <c r="AL29" s="851"/>
      <c r="AM29" s="851"/>
      <c r="AN29" s="851"/>
      <c r="AO29" s="851"/>
      <c r="AP29" s="851" t="s">
        <v>558</v>
      </c>
      <c r="AQ29" s="851"/>
      <c r="AR29" s="851"/>
      <c r="AS29" s="851"/>
      <c r="AT29" s="851"/>
      <c r="AU29" s="851" t="s">
        <v>558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458</v>
      </c>
      <c r="R30" s="779"/>
      <c r="S30" s="779"/>
      <c r="T30" s="779"/>
      <c r="U30" s="779"/>
      <c r="V30" s="779">
        <v>454</v>
      </c>
      <c r="W30" s="779"/>
      <c r="X30" s="779"/>
      <c r="Y30" s="779"/>
      <c r="Z30" s="779"/>
      <c r="AA30" s="779">
        <v>4</v>
      </c>
      <c r="AB30" s="779"/>
      <c r="AC30" s="779"/>
      <c r="AD30" s="779"/>
      <c r="AE30" s="780"/>
      <c r="AF30" s="781">
        <v>4</v>
      </c>
      <c r="AG30" s="782"/>
      <c r="AH30" s="782"/>
      <c r="AI30" s="782"/>
      <c r="AJ30" s="783"/>
      <c r="AK30" s="850">
        <v>144</v>
      </c>
      <c r="AL30" s="851"/>
      <c r="AM30" s="851"/>
      <c r="AN30" s="851"/>
      <c r="AO30" s="851"/>
      <c r="AP30" s="851" t="s">
        <v>558</v>
      </c>
      <c r="AQ30" s="851"/>
      <c r="AR30" s="851"/>
      <c r="AS30" s="851"/>
      <c r="AT30" s="851"/>
      <c r="AU30" s="851" t="s">
        <v>559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3665</v>
      </c>
      <c r="R31" s="779"/>
      <c r="S31" s="779"/>
      <c r="T31" s="779"/>
      <c r="U31" s="779"/>
      <c r="V31" s="779">
        <v>3560</v>
      </c>
      <c r="W31" s="779"/>
      <c r="X31" s="779"/>
      <c r="Y31" s="779"/>
      <c r="Z31" s="779"/>
      <c r="AA31" s="779">
        <v>105</v>
      </c>
      <c r="AB31" s="779"/>
      <c r="AC31" s="779"/>
      <c r="AD31" s="779"/>
      <c r="AE31" s="780"/>
      <c r="AF31" s="781">
        <v>105</v>
      </c>
      <c r="AG31" s="782"/>
      <c r="AH31" s="782"/>
      <c r="AI31" s="782"/>
      <c r="AJ31" s="783"/>
      <c r="AK31" s="850">
        <v>531</v>
      </c>
      <c r="AL31" s="851"/>
      <c r="AM31" s="851"/>
      <c r="AN31" s="851"/>
      <c r="AO31" s="851"/>
      <c r="AP31" s="851" t="s">
        <v>558</v>
      </c>
      <c r="AQ31" s="851"/>
      <c r="AR31" s="851"/>
      <c r="AS31" s="851"/>
      <c r="AT31" s="851"/>
      <c r="AU31" s="851" t="s">
        <v>558</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7</v>
      </c>
      <c r="R32" s="779"/>
      <c r="S32" s="779"/>
      <c r="T32" s="779"/>
      <c r="U32" s="779"/>
      <c r="V32" s="779">
        <v>6</v>
      </c>
      <c r="W32" s="779"/>
      <c r="X32" s="779"/>
      <c r="Y32" s="779"/>
      <c r="Z32" s="779"/>
      <c r="AA32" s="779">
        <v>1</v>
      </c>
      <c r="AB32" s="779"/>
      <c r="AC32" s="779"/>
      <c r="AD32" s="779"/>
      <c r="AE32" s="780"/>
      <c r="AF32" s="781">
        <v>1</v>
      </c>
      <c r="AG32" s="782"/>
      <c r="AH32" s="782"/>
      <c r="AI32" s="782"/>
      <c r="AJ32" s="783"/>
      <c r="AK32" s="850" t="s">
        <v>558</v>
      </c>
      <c r="AL32" s="851"/>
      <c r="AM32" s="851"/>
      <c r="AN32" s="851"/>
      <c r="AO32" s="851"/>
      <c r="AP32" s="851" t="s">
        <v>558</v>
      </c>
      <c r="AQ32" s="851"/>
      <c r="AR32" s="851"/>
      <c r="AS32" s="851"/>
      <c r="AT32" s="851"/>
      <c r="AU32" s="851" t="s">
        <v>558</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765</v>
      </c>
      <c r="R33" s="779"/>
      <c r="S33" s="779"/>
      <c r="T33" s="779"/>
      <c r="U33" s="779"/>
      <c r="V33" s="779">
        <v>694</v>
      </c>
      <c r="W33" s="779"/>
      <c r="X33" s="779"/>
      <c r="Y33" s="779"/>
      <c r="Z33" s="779"/>
      <c r="AA33" s="779">
        <v>71</v>
      </c>
      <c r="AB33" s="779"/>
      <c r="AC33" s="779"/>
      <c r="AD33" s="779"/>
      <c r="AE33" s="780"/>
      <c r="AF33" s="781">
        <v>1436</v>
      </c>
      <c r="AG33" s="782"/>
      <c r="AH33" s="782"/>
      <c r="AI33" s="782"/>
      <c r="AJ33" s="783"/>
      <c r="AK33" s="850" t="s">
        <v>558</v>
      </c>
      <c r="AL33" s="851"/>
      <c r="AM33" s="851"/>
      <c r="AN33" s="851"/>
      <c r="AO33" s="851"/>
      <c r="AP33" s="851">
        <v>5383</v>
      </c>
      <c r="AQ33" s="851"/>
      <c r="AR33" s="851"/>
      <c r="AS33" s="851"/>
      <c r="AT33" s="851"/>
      <c r="AU33" s="851">
        <v>328</v>
      </c>
      <c r="AV33" s="851"/>
      <c r="AW33" s="851"/>
      <c r="AX33" s="851"/>
      <c r="AY33" s="851"/>
      <c r="AZ33" s="852"/>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192</v>
      </c>
      <c r="R34" s="779"/>
      <c r="S34" s="779"/>
      <c r="T34" s="779"/>
      <c r="U34" s="779"/>
      <c r="V34" s="779">
        <v>192</v>
      </c>
      <c r="W34" s="779"/>
      <c r="X34" s="779"/>
      <c r="Y34" s="779"/>
      <c r="Z34" s="779"/>
      <c r="AA34" s="779" t="s">
        <v>558</v>
      </c>
      <c r="AB34" s="779"/>
      <c r="AC34" s="779"/>
      <c r="AD34" s="779"/>
      <c r="AE34" s="780"/>
      <c r="AF34" s="781">
        <v>220</v>
      </c>
      <c r="AG34" s="782"/>
      <c r="AH34" s="782"/>
      <c r="AI34" s="782"/>
      <c r="AJ34" s="783"/>
      <c r="AK34" s="850">
        <v>199</v>
      </c>
      <c r="AL34" s="851"/>
      <c r="AM34" s="851"/>
      <c r="AN34" s="851"/>
      <c r="AO34" s="851"/>
      <c r="AP34" s="851">
        <v>107</v>
      </c>
      <c r="AQ34" s="851"/>
      <c r="AR34" s="851"/>
      <c r="AS34" s="851"/>
      <c r="AT34" s="851"/>
      <c r="AU34" s="851">
        <v>107</v>
      </c>
      <c r="AV34" s="851"/>
      <c r="AW34" s="851"/>
      <c r="AX34" s="851"/>
      <c r="AY34" s="851"/>
      <c r="AZ34" s="852"/>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1679</v>
      </c>
      <c r="R35" s="779"/>
      <c r="S35" s="779"/>
      <c r="T35" s="779"/>
      <c r="U35" s="779"/>
      <c r="V35" s="779">
        <v>1609</v>
      </c>
      <c r="W35" s="779"/>
      <c r="X35" s="779"/>
      <c r="Y35" s="779"/>
      <c r="Z35" s="779"/>
      <c r="AA35" s="779">
        <v>70</v>
      </c>
      <c r="AB35" s="779"/>
      <c r="AC35" s="779"/>
      <c r="AD35" s="779"/>
      <c r="AE35" s="780"/>
      <c r="AF35" s="781">
        <v>39</v>
      </c>
      <c r="AG35" s="782"/>
      <c r="AH35" s="782"/>
      <c r="AI35" s="782"/>
      <c r="AJ35" s="783"/>
      <c r="AK35" s="850">
        <v>672</v>
      </c>
      <c r="AL35" s="851"/>
      <c r="AM35" s="851"/>
      <c r="AN35" s="851"/>
      <c r="AO35" s="851"/>
      <c r="AP35" s="851">
        <v>9958</v>
      </c>
      <c r="AQ35" s="851"/>
      <c r="AR35" s="851"/>
      <c r="AS35" s="851"/>
      <c r="AT35" s="851"/>
      <c r="AU35" s="851">
        <v>9360</v>
      </c>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390</v>
      </c>
      <c r="C36" s="776"/>
      <c r="D36" s="776"/>
      <c r="E36" s="776"/>
      <c r="F36" s="776"/>
      <c r="G36" s="776"/>
      <c r="H36" s="776"/>
      <c r="I36" s="776"/>
      <c r="J36" s="776"/>
      <c r="K36" s="776"/>
      <c r="L36" s="776"/>
      <c r="M36" s="776"/>
      <c r="N36" s="776"/>
      <c r="O36" s="776"/>
      <c r="P36" s="777"/>
      <c r="Q36" s="778">
        <v>744</v>
      </c>
      <c r="R36" s="779"/>
      <c r="S36" s="779"/>
      <c r="T36" s="779"/>
      <c r="U36" s="779"/>
      <c r="V36" s="779">
        <v>725</v>
      </c>
      <c r="W36" s="779"/>
      <c r="X36" s="779"/>
      <c r="Y36" s="779"/>
      <c r="Z36" s="779"/>
      <c r="AA36" s="779">
        <v>19</v>
      </c>
      <c r="AB36" s="779"/>
      <c r="AC36" s="779"/>
      <c r="AD36" s="779"/>
      <c r="AE36" s="780"/>
      <c r="AF36" s="781">
        <v>19</v>
      </c>
      <c r="AG36" s="782"/>
      <c r="AH36" s="782"/>
      <c r="AI36" s="782"/>
      <c r="AJ36" s="783"/>
      <c r="AK36" s="850">
        <v>210</v>
      </c>
      <c r="AL36" s="851"/>
      <c r="AM36" s="851"/>
      <c r="AN36" s="851"/>
      <c r="AO36" s="851"/>
      <c r="AP36" s="851">
        <v>2741</v>
      </c>
      <c r="AQ36" s="851"/>
      <c r="AR36" s="851"/>
      <c r="AS36" s="851"/>
      <c r="AT36" s="851"/>
      <c r="AU36" s="851">
        <v>2741</v>
      </c>
      <c r="AV36" s="851"/>
      <c r="AW36" s="851"/>
      <c r="AX36" s="851"/>
      <c r="AY36" s="851"/>
      <c r="AZ36" s="852"/>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391</v>
      </c>
      <c r="C37" s="776"/>
      <c r="D37" s="776"/>
      <c r="E37" s="776"/>
      <c r="F37" s="776"/>
      <c r="G37" s="776"/>
      <c r="H37" s="776"/>
      <c r="I37" s="776"/>
      <c r="J37" s="776"/>
      <c r="K37" s="776"/>
      <c r="L37" s="776"/>
      <c r="M37" s="776"/>
      <c r="N37" s="776"/>
      <c r="O37" s="776"/>
      <c r="P37" s="777"/>
      <c r="Q37" s="778">
        <v>57</v>
      </c>
      <c r="R37" s="779"/>
      <c r="S37" s="779"/>
      <c r="T37" s="779"/>
      <c r="U37" s="779"/>
      <c r="V37" s="779">
        <v>45</v>
      </c>
      <c r="W37" s="779"/>
      <c r="X37" s="779"/>
      <c r="Y37" s="779"/>
      <c r="Z37" s="779"/>
      <c r="AA37" s="779">
        <v>13</v>
      </c>
      <c r="AB37" s="779"/>
      <c r="AC37" s="779"/>
      <c r="AD37" s="779"/>
      <c r="AE37" s="780"/>
      <c r="AF37" s="781">
        <v>13</v>
      </c>
      <c r="AG37" s="782"/>
      <c r="AH37" s="782"/>
      <c r="AI37" s="782"/>
      <c r="AJ37" s="783"/>
      <c r="AK37" s="850">
        <v>25</v>
      </c>
      <c r="AL37" s="851"/>
      <c r="AM37" s="851"/>
      <c r="AN37" s="851"/>
      <c r="AO37" s="851"/>
      <c r="AP37" s="851">
        <v>151</v>
      </c>
      <c r="AQ37" s="851"/>
      <c r="AR37" s="851"/>
      <c r="AS37" s="851"/>
      <c r="AT37" s="851"/>
      <c r="AU37" s="851">
        <v>151</v>
      </c>
      <c r="AV37" s="851"/>
      <c r="AW37" s="851"/>
      <c r="AX37" s="851"/>
      <c r="AY37" s="851"/>
      <c r="AZ37" s="852"/>
      <c r="BA37" s="852"/>
      <c r="BB37" s="852"/>
      <c r="BC37" s="852"/>
      <c r="BD37" s="852"/>
      <c r="BE37" s="848" t="s">
        <v>389</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1900</v>
      </c>
      <c r="AG63" s="862"/>
      <c r="AH63" s="862"/>
      <c r="AI63" s="862"/>
      <c r="AJ63" s="863"/>
      <c r="AK63" s="864"/>
      <c r="AL63" s="859"/>
      <c r="AM63" s="859"/>
      <c r="AN63" s="859"/>
      <c r="AO63" s="859"/>
      <c r="AP63" s="862">
        <v>18340</v>
      </c>
      <c r="AQ63" s="862"/>
      <c r="AR63" s="862"/>
      <c r="AS63" s="862"/>
      <c r="AT63" s="862"/>
      <c r="AU63" s="862">
        <v>12687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396</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558</v>
      </c>
      <c r="AQ68" s="886"/>
      <c r="AR68" s="886"/>
      <c r="AS68" s="886"/>
      <c r="AT68" s="886"/>
      <c r="AU68" s="886" t="s">
        <v>558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558</v>
      </c>
      <c r="AQ69" s="851"/>
      <c r="AR69" s="851"/>
      <c r="AS69" s="851"/>
      <c r="AT69" s="851"/>
      <c r="AU69" s="851" t="s">
        <v>559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558</v>
      </c>
      <c r="AL70" s="851"/>
      <c r="AM70" s="851"/>
      <c r="AN70" s="851"/>
      <c r="AO70" s="851"/>
      <c r="AP70" s="851" t="s">
        <v>559</v>
      </c>
      <c r="AQ70" s="851"/>
      <c r="AR70" s="851"/>
      <c r="AS70" s="851"/>
      <c r="AT70" s="851"/>
      <c r="AU70" s="851" t="s">
        <v>558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558</v>
      </c>
      <c r="AL71" s="851"/>
      <c r="AM71" s="851"/>
      <c r="AN71" s="851"/>
      <c r="AO71" s="851"/>
      <c r="AP71" s="851" t="s">
        <v>558</v>
      </c>
      <c r="AQ71" s="851"/>
      <c r="AR71" s="851"/>
      <c r="AS71" s="851"/>
      <c r="AT71" s="851"/>
      <c r="AU71" s="851" t="s">
        <v>559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488</v>
      </c>
      <c r="AQ72" s="851"/>
      <c r="AR72" s="851"/>
      <c r="AS72" s="851"/>
      <c r="AT72" s="851"/>
      <c r="AU72" s="851" t="s">
        <v>488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212</v>
      </c>
      <c r="R73" s="851"/>
      <c r="S73" s="851"/>
      <c r="T73" s="851"/>
      <c r="U73" s="851"/>
      <c r="V73" s="851">
        <v>198</v>
      </c>
      <c r="W73" s="851"/>
      <c r="X73" s="851"/>
      <c r="Y73" s="851"/>
      <c r="Z73" s="851"/>
      <c r="AA73" s="851">
        <v>14</v>
      </c>
      <c r="AB73" s="851"/>
      <c r="AC73" s="851"/>
      <c r="AD73" s="851"/>
      <c r="AE73" s="851"/>
      <c r="AF73" s="851">
        <v>14</v>
      </c>
      <c r="AG73" s="851"/>
      <c r="AH73" s="851"/>
      <c r="AI73" s="851"/>
      <c r="AJ73" s="851"/>
      <c r="AK73" s="851" t="s">
        <v>488</v>
      </c>
      <c r="AL73" s="851"/>
      <c r="AM73" s="851"/>
      <c r="AN73" s="851"/>
      <c r="AO73" s="851"/>
      <c r="AP73" s="851" t="s">
        <v>488</v>
      </c>
      <c r="AQ73" s="851"/>
      <c r="AR73" s="851"/>
      <c r="AS73" s="851"/>
      <c r="AT73" s="851"/>
      <c r="AU73" s="851" t="s">
        <v>488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562</v>
      </c>
      <c r="C74" s="894"/>
      <c r="D74" s="894"/>
      <c r="E74" s="894"/>
      <c r="F74" s="894"/>
      <c r="G74" s="894"/>
      <c r="H74" s="894"/>
      <c r="I74" s="894"/>
      <c r="J74" s="894"/>
      <c r="K74" s="894"/>
      <c r="L74" s="894"/>
      <c r="M74" s="894"/>
      <c r="N74" s="894"/>
      <c r="O74" s="894"/>
      <c r="P74" s="895"/>
      <c r="Q74" s="896">
        <v>1554</v>
      </c>
      <c r="R74" s="851"/>
      <c r="S74" s="851"/>
      <c r="T74" s="851"/>
      <c r="U74" s="851"/>
      <c r="V74" s="851">
        <v>1452</v>
      </c>
      <c r="W74" s="851"/>
      <c r="X74" s="851"/>
      <c r="Y74" s="851"/>
      <c r="Z74" s="851"/>
      <c r="AA74" s="851">
        <v>101</v>
      </c>
      <c r="AB74" s="851"/>
      <c r="AC74" s="851"/>
      <c r="AD74" s="851"/>
      <c r="AE74" s="851"/>
      <c r="AF74" s="851">
        <v>102</v>
      </c>
      <c r="AG74" s="851"/>
      <c r="AH74" s="851"/>
      <c r="AI74" s="851"/>
      <c r="AJ74" s="851"/>
      <c r="AK74" s="851" t="s">
        <v>558</v>
      </c>
      <c r="AL74" s="851"/>
      <c r="AM74" s="851"/>
      <c r="AN74" s="851"/>
      <c r="AO74" s="851"/>
      <c r="AP74" s="851">
        <v>1098</v>
      </c>
      <c r="AQ74" s="851"/>
      <c r="AR74" s="851"/>
      <c r="AS74" s="851"/>
      <c r="AT74" s="851"/>
      <c r="AU74" s="851" t="s">
        <v>558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680</v>
      </c>
      <c r="R75" s="900"/>
      <c r="S75" s="900"/>
      <c r="T75" s="900"/>
      <c r="U75" s="850"/>
      <c r="V75" s="901">
        <v>625</v>
      </c>
      <c r="W75" s="900"/>
      <c r="X75" s="900"/>
      <c r="Y75" s="900"/>
      <c r="Z75" s="850"/>
      <c r="AA75" s="901">
        <v>55</v>
      </c>
      <c r="AB75" s="900"/>
      <c r="AC75" s="900"/>
      <c r="AD75" s="900"/>
      <c r="AE75" s="850"/>
      <c r="AF75" s="901">
        <v>55</v>
      </c>
      <c r="AG75" s="900"/>
      <c r="AH75" s="900"/>
      <c r="AI75" s="900"/>
      <c r="AJ75" s="850"/>
      <c r="AK75" s="901" t="s">
        <v>558</v>
      </c>
      <c r="AL75" s="900"/>
      <c r="AM75" s="900"/>
      <c r="AN75" s="900"/>
      <c r="AO75" s="850"/>
      <c r="AP75" s="901">
        <v>471</v>
      </c>
      <c r="AQ75" s="900"/>
      <c r="AR75" s="900"/>
      <c r="AS75" s="900"/>
      <c r="AT75" s="850"/>
      <c r="AU75" s="901">
        <v>117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552</v>
      </c>
      <c r="C76" s="894"/>
      <c r="D76" s="894"/>
      <c r="E76" s="894"/>
      <c r="F76" s="894"/>
      <c r="G76" s="894"/>
      <c r="H76" s="894"/>
      <c r="I76" s="894"/>
      <c r="J76" s="894"/>
      <c r="K76" s="894"/>
      <c r="L76" s="894"/>
      <c r="M76" s="894"/>
      <c r="N76" s="894"/>
      <c r="O76" s="894"/>
      <c r="P76" s="895"/>
      <c r="Q76" s="899">
        <v>701</v>
      </c>
      <c r="R76" s="900"/>
      <c r="S76" s="900"/>
      <c r="T76" s="900"/>
      <c r="U76" s="850"/>
      <c r="V76" s="901">
        <v>531</v>
      </c>
      <c r="W76" s="900"/>
      <c r="X76" s="900"/>
      <c r="Y76" s="900"/>
      <c r="Z76" s="850"/>
      <c r="AA76" s="901">
        <v>170</v>
      </c>
      <c r="AB76" s="900"/>
      <c r="AC76" s="900"/>
      <c r="AD76" s="900"/>
      <c r="AE76" s="850"/>
      <c r="AF76" s="901">
        <v>170</v>
      </c>
      <c r="AG76" s="900"/>
      <c r="AH76" s="900"/>
      <c r="AI76" s="900"/>
      <c r="AJ76" s="850"/>
      <c r="AK76" s="901" t="s">
        <v>488</v>
      </c>
      <c r="AL76" s="900"/>
      <c r="AM76" s="900"/>
      <c r="AN76" s="900"/>
      <c r="AO76" s="850"/>
      <c r="AP76" s="901" t="s">
        <v>488</v>
      </c>
      <c r="AQ76" s="900"/>
      <c r="AR76" s="900"/>
      <c r="AS76" s="900"/>
      <c r="AT76" s="850"/>
      <c r="AU76" s="901" t="s">
        <v>488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553</v>
      </c>
      <c r="C77" s="894"/>
      <c r="D77" s="894"/>
      <c r="E77" s="894"/>
      <c r="F77" s="894"/>
      <c r="G77" s="894"/>
      <c r="H77" s="894"/>
      <c r="I77" s="894"/>
      <c r="J77" s="894"/>
      <c r="K77" s="894"/>
      <c r="L77" s="894"/>
      <c r="M77" s="894"/>
      <c r="N77" s="894"/>
      <c r="O77" s="894"/>
      <c r="P77" s="895"/>
      <c r="Q77" s="899">
        <v>850</v>
      </c>
      <c r="R77" s="900"/>
      <c r="S77" s="900"/>
      <c r="T77" s="900"/>
      <c r="U77" s="850"/>
      <c r="V77" s="901">
        <v>787</v>
      </c>
      <c r="W77" s="900"/>
      <c r="X77" s="900"/>
      <c r="Y77" s="900"/>
      <c r="Z77" s="850"/>
      <c r="AA77" s="901">
        <v>63</v>
      </c>
      <c r="AB77" s="900"/>
      <c r="AC77" s="900"/>
      <c r="AD77" s="900"/>
      <c r="AE77" s="850"/>
      <c r="AF77" s="901">
        <v>48</v>
      </c>
      <c r="AG77" s="900"/>
      <c r="AH77" s="900"/>
      <c r="AI77" s="900"/>
      <c r="AJ77" s="850"/>
      <c r="AK77" s="901" t="s">
        <v>488</v>
      </c>
      <c r="AL77" s="900"/>
      <c r="AM77" s="900"/>
      <c r="AN77" s="900"/>
      <c r="AO77" s="850"/>
      <c r="AP77" s="901" t="s">
        <v>488</v>
      </c>
      <c r="AQ77" s="900"/>
      <c r="AR77" s="900"/>
      <c r="AS77" s="900"/>
      <c r="AT77" s="850"/>
      <c r="AU77" s="901" t="s">
        <v>488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554</v>
      </c>
      <c r="C78" s="894"/>
      <c r="D78" s="894"/>
      <c r="E78" s="894"/>
      <c r="F78" s="894"/>
      <c r="G78" s="894"/>
      <c r="H78" s="894"/>
      <c r="I78" s="894"/>
      <c r="J78" s="894"/>
      <c r="K78" s="894"/>
      <c r="L78" s="894"/>
      <c r="M78" s="894"/>
      <c r="N78" s="894"/>
      <c r="O78" s="894"/>
      <c r="P78" s="895"/>
      <c r="Q78" s="896">
        <v>236</v>
      </c>
      <c r="R78" s="851"/>
      <c r="S78" s="851"/>
      <c r="T78" s="851"/>
      <c r="U78" s="851"/>
      <c r="V78" s="851">
        <v>202</v>
      </c>
      <c r="W78" s="851"/>
      <c r="X78" s="851"/>
      <c r="Y78" s="851"/>
      <c r="Z78" s="851"/>
      <c r="AA78" s="851">
        <v>34</v>
      </c>
      <c r="AB78" s="851"/>
      <c r="AC78" s="851"/>
      <c r="AD78" s="851"/>
      <c r="AE78" s="851"/>
      <c r="AF78" s="851">
        <v>34</v>
      </c>
      <c r="AG78" s="851"/>
      <c r="AH78" s="851"/>
      <c r="AI78" s="851"/>
      <c r="AJ78" s="851"/>
      <c r="AK78" s="851" t="s">
        <v>488</v>
      </c>
      <c r="AL78" s="851"/>
      <c r="AM78" s="851"/>
      <c r="AN78" s="851"/>
      <c r="AO78" s="851"/>
      <c r="AP78" s="851" t="s">
        <v>488</v>
      </c>
      <c r="AQ78" s="851"/>
      <c r="AR78" s="851"/>
      <c r="AS78" s="851"/>
      <c r="AT78" s="851"/>
      <c r="AU78" s="851" t="s">
        <v>488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7096</v>
      </c>
      <c r="AG88" s="862"/>
      <c r="AH88" s="862"/>
      <c r="AI88" s="862"/>
      <c r="AJ88" s="862"/>
      <c r="AK88" s="859"/>
      <c r="AL88" s="859"/>
      <c r="AM88" s="859"/>
      <c r="AN88" s="859"/>
      <c r="AO88" s="859"/>
      <c r="AP88" s="862">
        <v>1570</v>
      </c>
      <c r="AQ88" s="862"/>
      <c r="AR88" s="862"/>
      <c r="AS88" s="862"/>
      <c r="AT88" s="862"/>
      <c r="AU88" s="862">
        <v>117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88</v>
      </c>
      <c r="CS102" s="870"/>
      <c r="CT102" s="870"/>
      <c r="CU102" s="870"/>
      <c r="CV102" s="913"/>
      <c r="CW102" s="912">
        <v>1</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287</v>
      </c>
      <c r="AG109" s="915"/>
      <c r="AH109" s="915"/>
      <c r="AI109" s="915"/>
      <c r="AJ109" s="916"/>
      <c r="AK109" s="914" t="s">
        <v>286</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287</v>
      </c>
      <c r="BW109" s="915"/>
      <c r="BX109" s="915"/>
      <c r="BY109" s="915"/>
      <c r="BZ109" s="916"/>
      <c r="CA109" s="914" t="s">
        <v>286</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287</v>
      </c>
      <c r="DM109" s="915"/>
      <c r="DN109" s="915"/>
      <c r="DO109" s="915"/>
      <c r="DP109" s="916"/>
      <c r="DQ109" s="914" t="s">
        <v>286</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1872650</v>
      </c>
      <c r="AB110" s="922"/>
      <c r="AC110" s="922"/>
      <c r="AD110" s="922"/>
      <c r="AE110" s="923"/>
      <c r="AF110" s="924">
        <v>1997001</v>
      </c>
      <c r="AG110" s="922"/>
      <c r="AH110" s="922"/>
      <c r="AI110" s="922"/>
      <c r="AJ110" s="923"/>
      <c r="AK110" s="924">
        <v>2022569</v>
      </c>
      <c r="AL110" s="922"/>
      <c r="AM110" s="922"/>
      <c r="AN110" s="922"/>
      <c r="AO110" s="923"/>
      <c r="AP110" s="925">
        <v>18.2</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23445728</v>
      </c>
      <c r="BR110" s="957"/>
      <c r="BS110" s="957"/>
      <c r="BT110" s="957"/>
      <c r="BU110" s="957"/>
      <c r="BV110" s="957">
        <v>25136748</v>
      </c>
      <c r="BW110" s="957"/>
      <c r="BX110" s="957"/>
      <c r="BY110" s="957"/>
      <c r="BZ110" s="957"/>
      <c r="CA110" s="957">
        <v>25827611</v>
      </c>
      <c r="CB110" s="957"/>
      <c r="CC110" s="957"/>
      <c r="CD110" s="957"/>
      <c r="CE110" s="957"/>
      <c r="CF110" s="971">
        <v>232</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12680894</v>
      </c>
      <c r="BR112" s="950"/>
      <c r="BS112" s="950"/>
      <c r="BT112" s="950"/>
      <c r="BU112" s="950"/>
      <c r="BV112" s="950">
        <v>12613108</v>
      </c>
      <c r="BW112" s="950"/>
      <c r="BX112" s="950"/>
      <c r="BY112" s="950"/>
      <c r="BZ112" s="950"/>
      <c r="CA112" s="950">
        <v>12688075</v>
      </c>
      <c r="CB112" s="950"/>
      <c r="CC112" s="950"/>
      <c r="CD112" s="950"/>
      <c r="CE112" s="950"/>
      <c r="CF112" s="944">
        <v>113.9</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809581</v>
      </c>
      <c r="AB113" s="964"/>
      <c r="AC113" s="964"/>
      <c r="AD113" s="964"/>
      <c r="AE113" s="965"/>
      <c r="AF113" s="966">
        <v>833958</v>
      </c>
      <c r="AG113" s="964"/>
      <c r="AH113" s="964"/>
      <c r="AI113" s="964"/>
      <c r="AJ113" s="965"/>
      <c r="AK113" s="966">
        <v>809693</v>
      </c>
      <c r="AL113" s="964"/>
      <c r="AM113" s="964"/>
      <c r="AN113" s="964"/>
      <c r="AO113" s="965"/>
      <c r="AP113" s="967">
        <v>7.3</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230597</v>
      </c>
      <c r="BR113" s="950"/>
      <c r="BS113" s="950"/>
      <c r="BT113" s="950"/>
      <c r="BU113" s="950"/>
      <c r="BV113" s="950">
        <v>174377</v>
      </c>
      <c r="BW113" s="950"/>
      <c r="BX113" s="950"/>
      <c r="BY113" s="950"/>
      <c r="BZ113" s="950"/>
      <c r="CA113" s="950">
        <v>116923</v>
      </c>
      <c r="CB113" s="950"/>
      <c r="CC113" s="950"/>
      <c r="CD113" s="950"/>
      <c r="CE113" s="950"/>
      <c r="CF113" s="944">
        <v>1.1000000000000001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62327</v>
      </c>
      <c r="AB114" s="989"/>
      <c r="AC114" s="989"/>
      <c r="AD114" s="989"/>
      <c r="AE114" s="990"/>
      <c r="AF114" s="991">
        <v>57203</v>
      </c>
      <c r="AG114" s="989"/>
      <c r="AH114" s="989"/>
      <c r="AI114" s="989"/>
      <c r="AJ114" s="990"/>
      <c r="AK114" s="991">
        <v>59716</v>
      </c>
      <c r="AL114" s="989"/>
      <c r="AM114" s="989"/>
      <c r="AN114" s="989"/>
      <c r="AO114" s="990"/>
      <c r="AP114" s="992">
        <v>0.5</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2831818</v>
      </c>
      <c r="BR114" s="950"/>
      <c r="BS114" s="950"/>
      <c r="BT114" s="950"/>
      <c r="BU114" s="950"/>
      <c r="BV114" s="950">
        <v>3195815</v>
      </c>
      <c r="BW114" s="950"/>
      <c r="BX114" s="950"/>
      <c r="BY114" s="950"/>
      <c r="BZ114" s="950"/>
      <c r="CA114" s="950">
        <v>3094392</v>
      </c>
      <c r="CB114" s="950"/>
      <c r="CC114" s="950"/>
      <c r="CD114" s="950"/>
      <c r="CE114" s="950"/>
      <c r="CF114" s="944">
        <v>27.8</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133</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137</v>
      </c>
      <c r="AB116" s="989"/>
      <c r="AC116" s="989"/>
      <c r="AD116" s="989"/>
      <c r="AE116" s="990"/>
      <c r="AF116" s="991">
        <v>142</v>
      </c>
      <c r="AG116" s="989"/>
      <c r="AH116" s="989"/>
      <c r="AI116" s="989"/>
      <c r="AJ116" s="990"/>
      <c r="AK116" s="991">
        <v>143</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2744695</v>
      </c>
      <c r="AB117" s="1007"/>
      <c r="AC117" s="1007"/>
      <c r="AD117" s="1007"/>
      <c r="AE117" s="1008"/>
      <c r="AF117" s="1009">
        <v>2888304</v>
      </c>
      <c r="AG117" s="1007"/>
      <c r="AH117" s="1007"/>
      <c r="AI117" s="1007"/>
      <c r="AJ117" s="1008"/>
      <c r="AK117" s="1009">
        <v>2892121</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434</v>
      </c>
      <c r="BR117" s="950"/>
      <c r="BS117" s="950"/>
      <c r="BT117" s="950"/>
      <c r="BU117" s="950"/>
      <c r="BV117" s="950" t="s">
        <v>434</v>
      </c>
      <c r="BW117" s="950"/>
      <c r="BX117" s="950"/>
      <c r="BY117" s="950"/>
      <c r="BZ117" s="950"/>
      <c r="CA117" s="950" t="s">
        <v>434</v>
      </c>
      <c r="CB117" s="950"/>
      <c r="CC117" s="950"/>
      <c r="CD117" s="950"/>
      <c r="CE117" s="950"/>
      <c r="CF117" s="944" t="s">
        <v>434</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434</v>
      </c>
      <c r="DH117" s="989"/>
      <c r="DI117" s="989"/>
      <c r="DJ117" s="989"/>
      <c r="DK117" s="990"/>
      <c r="DL117" s="991" t="s">
        <v>434</v>
      </c>
      <c r="DM117" s="989"/>
      <c r="DN117" s="989"/>
      <c r="DO117" s="989"/>
      <c r="DP117" s="990"/>
      <c r="DQ117" s="991" t="s">
        <v>434</v>
      </c>
      <c r="DR117" s="989"/>
      <c r="DS117" s="989"/>
      <c r="DT117" s="989"/>
      <c r="DU117" s="990"/>
      <c r="DV117" s="992" t="s">
        <v>434</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287</v>
      </c>
      <c r="AG118" s="915"/>
      <c r="AH118" s="915"/>
      <c r="AI118" s="915"/>
      <c r="AJ118" s="916"/>
      <c r="AK118" s="914" t="s">
        <v>286</v>
      </c>
      <c r="AL118" s="915"/>
      <c r="AM118" s="915"/>
      <c r="AN118" s="915"/>
      <c r="AO118" s="916"/>
      <c r="AP118" s="1001" t="s">
        <v>407</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434</v>
      </c>
      <c r="BR118" s="1028"/>
      <c r="BS118" s="1028"/>
      <c r="BT118" s="1028"/>
      <c r="BU118" s="1028"/>
      <c r="BV118" s="1028" t="s">
        <v>434</v>
      </c>
      <c r="BW118" s="1028"/>
      <c r="BX118" s="1028"/>
      <c r="BY118" s="1028"/>
      <c r="BZ118" s="1028"/>
      <c r="CA118" s="1028" t="s">
        <v>434</v>
      </c>
      <c r="CB118" s="1028"/>
      <c r="CC118" s="1028"/>
      <c r="CD118" s="1028"/>
      <c r="CE118" s="1028"/>
      <c r="CF118" s="944" t="s">
        <v>434</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434</v>
      </c>
      <c r="DH118" s="989"/>
      <c r="DI118" s="989"/>
      <c r="DJ118" s="989"/>
      <c r="DK118" s="990"/>
      <c r="DL118" s="991" t="s">
        <v>434</v>
      </c>
      <c r="DM118" s="989"/>
      <c r="DN118" s="989"/>
      <c r="DO118" s="989"/>
      <c r="DP118" s="990"/>
      <c r="DQ118" s="991" t="s">
        <v>434</v>
      </c>
      <c r="DR118" s="989"/>
      <c r="DS118" s="989"/>
      <c r="DT118" s="989"/>
      <c r="DU118" s="990"/>
      <c r="DV118" s="992" t="s">
        <v>434</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434</v>
      </c>
      <c r="AB119" s="922"/>
      <c r="AC119" s="922"/>
      <c r="AD119" s="922"/>
      <c r="AE119" s="923"/>
      <c r="AF119" s="924" t="s">
        <v>434</v>
      </c>
      <c r="AG119" s="922"/>
      <c r="AH119" s="922"/>
      <c r="AI119" s="922"/>
      <c r="AJ119" s="923"/>
      <c r="AK119" s="924" t="s">
        <v>434</v>
      </c>
      <c r="AL119" s="922"/>
      <c r="AM119" s="922"/>
      <c r="AN119" s="922"/>
      <c r="AO119" s="923"/>
      <c r="AP119" s="925" t="s">
        <v>434</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39189170</v>
      </c>
      <c r="BR119" s="1028"/>
      <c r="BS119" s="1028"/>
      <c r="BT119" s="1028"/>
      <c r="BU119" s="1028"/>
      <c r="BV119" s="1028">
        <v>41120048</v>
      </c>
      <c r="BW119" s="1028"/>
      <c r="BX119" s="1028"/>
      <c r="BY119" s="1028"/>
      <c r="BZ119" s="1028"/>
      <c r="CA119" s="1028">
        <v>41727001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440</v>
      </c>
      <c r="DH119" s="1014"/>
      <c r="DI119" s="1014"/>
      <c r="DJ119" s="1014"/>
      <c r="DK119" s="1015"/>
      <c r="DL119" s="1013" t="s">
        <v>440</v>
      </c>
      <c r="DM119" s="1014"/>
      <c r="DN119" s="1014"/>
      <c r="DO119" s="1014"/>
      <c r="DP119" s="1015"/>
      <c r="DQ119" s="1013" t="s">
        <v>440</v>
      </c>
      <c r="DR119" s="1014"/>
      <c r="DS119" s="1014"/>
      <c r="DT119" s="1014"/>
      <c r="DU119" s="1015"/>
      <c r="DV119" s="1016" t="s">
        <v>440</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440</v>
      </c>
      <c r="AB120" s="989"/>
      <c r="AC120" s="989"/>
      <c r="AD120" s="989"/>
      <c r="AE120" s="990"/>
      <c r="AF120" s="991" t="s">
        <v>440</v>
      </c>
      <c r="AG120" s="989"/>
      <c r="AH120" s="989"/>
      <c r="AI120" s="989"/>
      <c r="AJ120" s="990"/>
      <c r="AK120" s="991" t="s">
        <v>440</v>
      </c>
      <c r="AL120" s="989"/>
      <c r="AM120" s="989"/>
      <c r="AN120" s="989"/>
      <c r="AO120" s="990"/>
      <c r="AP120" s="992" t="s">
        <v>440</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6580686</v>
      </c>
      <c r="BR120" s="957"/>
      <c r="BS120" s="957"/>
      <c r="BT120" s="957"/>
      <c r="BU120" s="957"/>
      <c r="BV120" s="957">
        <v>6818753</v>
      </c>
      <c r="BW120" s="957"/>
      <c r="BX120" s="957"/>
      <c r="BY120" s="957"/>
      <c r="BZ120" s="957"/>
      <c r="CA120" s="957">
        <v>7145836</v>
      </c>
      <c r="CB120" s="957"/>
      <c r="CC120" s="957"/>
      <c r="CD120" s="957"/>
      <c r="CE120" s="957"/>
      <c r="CF120" s="971">
        <v>64.2</v>
      </c>
      <c r="CG120" s="972"/>
      <c r="CH120" s="972"/>
      <c r="CI120" s="972"/>
      <c r="CJ120" s="972"/>
      <c r="CK120" s="1037" t="s">
        <v>443</v>
      </c>
      <c r="CL120" s="1038"/>
      <c r="CM120" s="1038"/>
      <c r="CN120" s="1038"/>
      <c r="CO120" s="1039"/>
      <c r="CP120" s="1045" t="s">
        <v>444</v>
      </c>
      <c r="CQ120" s="1046"/>
      <c r="CR120" s="1046"/>
      <c r="CS120" s="1046"/>
      <c r="CT120" s="1046"/>
      <c r="CU120" s="1046"/>
      <c r="CV120" s="1046"/>
      <c r="CW120" s="1046"/>
      <c r="CX120" s="1046"/>
      <c r="CY120" s="1046"/>
      <c r="CZ120" s="1046"/>
      <c r="DA120" s="1046"/>
      <c r="DB120" s="1046"/>
      <c r="DC120" s="1046"/>
      <c r="DD120" s="1046"/>
      <c r="DE120" s="1046"/>
      <c r="DF120" s="1047"/>
      <c r="DG120" s="956">
        <v>9332950</v>
      </c>
      <c r="DH120" s="957"/>
      <c r="DI120" s="957"/>
      <c r="DJ120" s="957"/>
      <c r="DK120" s="957"/>
      <c r="DL120" s="957">
        <v>9567223</v>
      </c>
      <c r="DM120" s="957"/>
      <c r="DN120" s="957"/>
      <c r="DO120" s="957"/>
      <c r="DP120" s="957"/>
      <c r="DQ120" s="957">
        <v>9360394</v>
      </c>
      <c r="DR120" s="957"/>
      <c r="DS120" s="957"/>
      <c r="DT120" s="957"/>
      <c r="DU120" s="957"/>
      <c r="DV120" s="958">
        <v>84.1</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440</v>
      </c>
      <c r="AB121" s="989"/>
      <c r="AC121" s="989"/>
      <c r="AD121" s="989"/>
      <c r="AE121" s="990"/>
      <c r="AF121" s="991" t="s">
        <v>440</v>
      </c>
      <c r="AG121" s="989"/>
      <c r="AH121" s="989"/>
      <c r="AI121" s="989"/>
      <c r="AJ121" s="990"/>
      <c r="AK121" s="991" t="s">
        <v>440</v>
      </c>
      <c r="AL121" s="989"/>
      <c r="AM121" s="989"/>
      <c r="AN121" s="989"/>
      <c r="AO121" s="990"/>
      <c r="AP121" s="992" t="s">
        <v>440</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853243</v>
      </c>
      <c r="BR121" s="950"/>
      <c r="BS121" s="950"/>
      <c r="BT121" s="950"/>
      <c r="BU121" s="950"/>
      <c r="BV121" s="950">
        <v>928075</v>
      </c>
      <c r="BW121" s="950"/>
      <c r="BX121" s="950"/>
      <c r="BY121" s="950"/>
      <c r="BZ121" s="950"/>
      <c r="CA121" s="950">
        <v>906279</v>
      </c>
      <c r="CB121" s="950"/>
      <c r="CC121" s="950"/>
      <c r="CD121" s="950"/>
      <c r="CE121" s="950"/>
      <c r="CF121" s="944">
        <v>8.1</v>
      </c>
      <c r="CG121" s="945"/>
      <c r="CH121" s="945"/>
      <c r="CI121" s="945"/>
      <c r="CJ121" s="945"/>
      <c r="CK121" s="1040"/>
      <c r="CL121" s="1041"/>
      <c r="CM121" s="1041"/>
      <c r="CN121" s="1041"/>
      <c r="CO121" s="1042"/>
      <c r="CP121" s="1050" t="s">
        <v>447</v>
      </c>
      <c r="CQ121" s="1051"/>
      <c r="CR121" s="1051"/>
      <c r="CS121" s="1051"/>
      <c r="CT121" s="1051"/>
      <c r="CU121" s="1051"/>
      <c r="CV121" s="1051"/>
      <c r="CW121" s="1051"/>
      <c r="CX121" s="1051"/>
      <c r="CY121" s="1051"/>
      <c r="CZ121" s="1051"/>
      <c r="DA121" s="1051"/>
      <c r="DB121" s="1051"/>
      <c r="DC121" s="1051"/>
      <c r="DD121" s="1051"/>
      <c r="DE121" s="1051"/>
      <c r="DF121" s="1052"/>
      <c r="DG121" s="949">
        <v>2398837</v>
      </c>
      <c r="DH121" s="950"/>
      <c r="DI121" s="950"/>
      <c r="DJ121" s="950"/>
      <c r="DK121" s="950"/>
      <c r="DL121" s="950">
        <v>2460242</v>
      </c>
      <c r="DM121" s="950"/>
      <c r="DN121" s="950"/>
      <c r="DO121" s="950"/>
      <c r="DP121" s="950"/>
      <c r="DQ121" s="950">
        <v>2740738</v>
      </c>
      <c r="DR121" s="950"/>
      <c r="DS121" s="950"/>
      <c r="DT121" s="950"/>
      <c r="DU121" s="950"/>
      <c r="DV121" s="951">
        <v>24.6</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440</v>
      </c>
      <c r="AB122" s="989"/>
      <c r="AC122" s="989"/>
      <c r="AD122" s="989"/>
      <c r="AE122" s="990"/>
      <c r="AF122" s="991" t="s">
        <v>440</v>
      </c>
      <c r="AG122" s="989"/>
      <c r="AH122" s="989"/>
      <c r="AI122" s="989"/>
      <c r="AJ122" s="990"/>
      <c r="AK122" s="991" t="s">
        <v>440</v>
      </c>
      <c r="AL122" s="989"/>
      <c r="AM122" s="989"/>
      <c r="AN122" s="989"/>
      <c r="AO122" s="990"/>
      <c r="AP122" s="992" t="s">
        <v>440</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25246443</v>
      </c>
      <c r="BR122" s="1028"/>
      <c r="BS122" s="1028"/>
      <c r="BT122" s="1028"/>
      <c r="BU122" s="1028"/>
      <c r="BV122" s="1028">
        <v>26571501</v>
      </c>
      <c r="BW122" s="1028"/>
      <c r="BX122" s="1028"/>
      <c r="BY122" s="1028"/>
      <c r="BZ122" s="1028"/>
      <c r="CA122" s="1028">
        <v>26851331</v>
      </c>
      <c r="CB122" s="1028"/>
      <c r="CC122" s="1028"/>
      <c r="CD122" s="1028"/>
      <c r="CE122" s="1028"/>
      <c r="CF122" s="1048">
        <v>241.1</v>
      </c>
      <c r="CG122" s="1049"/>
      <c r="CH122" s="1049"/>
      <c r="CI122" s="1049"/>
      <c r="CJ122" s="1049"/>
      <c r="CK122" s="1040"/>
      <c r="CL122" s="1041"/>
      <c r="CM122" s="1041"/>
      <c r="CN122" s="1041"/>
      <c r="CO122" s="1042"/>
      <c r="CP122" s="1050" t="s">
        <v>449</v>
      </c>
      <c r="CQ122" s="1051"/>
      <c r="CR122" s="1051"/>
      <c r="CS122" s="1051"/>
      <c r="CT122" s="1051"/>
      <c r="CU122" s="1051"/>
      <c r="CV122" s="1051"/>
      <c r="CW122" s="1051"/>
      <c r="CX122" s="1051"/>
      <c r="CY122" s="1051"/>
      <c r="CZ122" s="1051"/>
      <c r="DA122" s="1051"/>
      <c r="DB122" s="1051"/>
      <c r="DC122" s="1051"/>
      <c r="DD122" s="1051"/>
      <c r="DE122" s="1051"/>
      <c r="DF122" s="1052"/>
      <c r="DG122" s="949">
        <v>673143</v>
      </c>
      <c r="DH122" s="950"/>
      <c r="DI122" s="950"/>
      <c r="DJ122" s="950"/>
      <c r="DK122" s="950"/>
      <c r="DL122" s="950">
        <v>318145</v>
      </c>
      <c r="DM122" s="950"/>
      <c r="DN122" s="950"/>
      <c r="DO122" s="950"/>
      <c r="DP122" s="950"/>
      <c r="DQ122" s="950">
        <v>328358</v>
      </c>
      <c r="DR122" s="950"/>
      <c r="DS122" s="950"/>
      <c r="DT122" s="950"/>
      <c r="DU122" s="950"/>
      <c r="DV122" s="951">
        <v>2.9</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434</v>
      </c>
      <c r="AB123" s="989"/>
      <c r="AC123" s="989"/>
      <c r="AD123" s="989"/>
      <c r="AE123" s="990"/>
      <c r="AF123" s="991" t="s">
        <v>434</v>
      </c>
      <c r="AG123" s="989"/>
      <c r="AH123" s="989"/>
      <c r="AI123" s="989"/>
      <c r="AJ123" s="990"/>
      <c r="AK123" s="991" t="s">
        <v>434</v>
      </c>
      <c r="AL123" s="989"/>
      <c r="AM123" s="989"/>
      <c r="AN123" s="989"/>
      <c r="AO123" s="990"/>
      <c r="AP123" s="992" t="s">
        <v>434</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450</v>
      </c>
      <c r="BP123" s="1036"/>
      <c r="BQ123" s="1095">
        <v>32680372</v>
      </c>
      <c r="BR123" s="1096"/>
      <c r="BS123" s="1096"/>
      <c r="BT123" s="1096"/>
      <c r="BU123" s="1096"/>
      <c r="BV123" s="1096">
        <v>34318329</v>
      </c>
      <c r="BW123" s="1096"/>
      <c r="BX123" s="1096"/>
      <c r="BY123" s="1096"/>
      <c r="BZ123" s="1096"/>
      <c r="CA123" s="1096">
        <v>34903446</v>
      </c>
      <c r="CB123" s="1096"/>
      <c r="CC123" s="1096"/>
      <c r="CD123" s="1096"/>
      <c r="CE123" s="1096"/>
      <c r="CF123" s="1029"/>
      <c r="CG123" s="1030"/>
      <c r="CH123" s="1030"/>
      <c r="CI123" s="1030"/>
      <c r="CJ123" s="1031"/>
      <c r="CK123" s="1040"/>
      <c r="CL123" s="1041"/>
      <c r="CM123" s="1041"/>
      <c r="CN123" s="1041"/>
      <c r="CO123" s="1042"/>
      <c r="CP123" s="1050" t="s">
        <v>451</v>
      </c>
      <c r="CQ123" s="1051"/>
      <c r="CR123" s="1051"/>
      <c r="CS123" s="1051"/>
      <c r="CT123" s="1051"/>
      <c r="CU123" s="1051"/>
      <c r="CV123" s="1051"/>
      <c r="CW123" s="1051"/>
      <c r="CX123" s="1051"/>
      <c r="CY123" s="1051"/>
      <c r="CZ123" s="1051"/>
      <c r="DA123" s="1051"/>
      <c r="DB123" s="1051"/>
      <c r="DC123" s="1051"/>
      <c r="DD123" s="1051"/>
      <c r="DE123" s="1051"/>
      <c r="DF123" s="1052"/>
      <c r="DG123" s="988">
        <v>131161</v>
      </c>
      <c r="DH123" s="989"/>
      <c r="DI123" s="989"/>
      <c r="DJ123" s="989"/>
      <c r="DK123" s="990"/>
      <c r="DL123" s="991">
        <v>144999</v>
      </c>
      <c r="DM123" s="989"/>
      <c r="DN123" s="989"/>
      <c r="DO123" s="989"/>
      <c r="DP123" s="990"/>
      <c r="DQ123" s="991">
        <v>151397</v>
      </c>
      <c r="DR123" s="989"/>
      <c r="DS123" s="989"/>
      <c r="DT123" s="989"/>
      <c r="DU123" s="990"/>
      <c r="DV123" s="992">
        <v>1.4</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434</v>
      </c>
      <c r="AB124" s="989"/>
      <c r="AC124" s="989"/>
      <c r="AD124" s="989"/>
      <c r="AE124" s="990"/>
      <c r="AF124" s="991" t="s">
        <v>434</v>
      </c>
      <c r="AG124" s="989"/>
      <c r="AH124" s="989"/>
      <c r="AI124" s="989"/>
      <c r="AJ124" s="990"/>
      <c r="AK124" s="991" t="s">
        <v>434</v>
      </c>
      <c r="AL124" s="989"/>
      <c r="AM124" s="989"/>
      <c r="AN124" s="989"/>
      <c r="AO124" s="990"/>
      <c r="AP124" s="992" t="s">
        <v>434</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58.2</v>
      </c>
      <c r="BR124" s="1058"/>
      <c r="BS124" s="1058"/>
      <c r="BT124" s="1058"/>
      <c r="BU124" s="1058"/>
      <c r="BV124" s="1058">
        <v>59.9</v>
      </c>
      <c r="BW124" s="1058"/>
      <c r="BX124" s="1058"/>
      <c r="BY124" s="1058"/>
      <c r="BZ124" s="1058"/>
      <c r="CA124" s="1058">
        <v>61.2</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v>144803</v>
      </c>
      <c r="DH124" s="1014"/>
      <c r="DI124" s="1014"/>
      <c r="DJ124" s="1014"/>
      <c r="DK124" s="1015"/>
      <c r="DL124" s="1013">
        <v>122499</v>
      </c>
      <c r="DM124" s="1014"/>
      <c r="DN124" s="1014"/>
      <c r="DO124" s="1014"/>
      <c r="DP124" s="1015"/>
      <c r="DQ124" s="1013">
        <v>107188</v>
      </c>
      <c r="DR124" s="1014"/>
      <c r="DS124" s="1014"/>
      <c r="DT124" s="1014"/>
      <c r="DU124" s="1015"/>
      <c r="DV124" s="1016">
        <v>1</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105552</v>
      </c>
      <c r="AB128" s="1078"/>
      <c r="AC128" s="1078"/>
      <c r="AD128" s="1078"/>
      <c r="AE128" s="1079"/>
      <c r="AF128" s="1080">
        <v>73385</v>
      </c>
      <c r="AG128" s="1078"/>
      <c r="AH128" s="1078"/>
      <c r="AI128" s="1078"/>
      <c r="AJ128" s="1079"/>
      <c r="AK128" s="1080">
        <v>77414</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111</v>
      </c>
      <c r="BG128" s="1085"/>
      <c r="BH128" s="1085"/>
      <c r="BI128" s="1085"/>
      <c r="BJ128" s="1085"/>
      <c r="BK128" s="1085"/>
      <c r="BL128" s="1086"/>
      <c r="BM128" s="1084">
        <v>12.93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v>133</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13046889</v>
      </c>
      <c r="AB129" s="989"/>
      <c r="AC129" s="989"/>
      <c r="AD129" s="989"/>
      <c r="AE129" s="990"/>
      <c r="AF129" s="991">
        <v>13269496</v>
      </c>
      <c r="AG129" s="989"/>
      <c r="AH129" s="989"/>
      <c r="AI129" s="989"/>
      <c r="AJ129" s="990"/>
      <c r="AK129" s="991">
        <v>13153888</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111</v>
      </c>
      <c r="BG129" s="1099"/>
      <c r="BH129" s="1099"/>
      <c r="BI129" s="1099"/>
      <c r="BJ129" s="1099"/>
      <c r="BK129" s="1099"/>
      <c r="BL129" s="1100"/>
      <c r="BM129" s="1098">
        <v>17.93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1867255</v>
      </c>
      <c r="AB130" s="989"/>
      <c r="AC130" s="989"/>
      <c r="AD130" s="989"/>
      <c r="AE130" s="990"/>
      <c r="AF130" s="991">
        <v>1928929</v>
      </c>
      <c r="AG130" s="989"/>
      <c r="AH130" s="989"/>
      <c r="AI130" s="989"/>
      <c r="AJ130" s="990"/>
      <c r="AK130" s="991">
        <v>2018992</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7.2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11179634</v>
      </c>
      <c r="AB131" s="1014"/>
      <c r="AC131" s="1014"/>
      <c r="AD131" s="1014"/>
      <c r="AE131" s="1015"/>
      <c r="AF131" s="1013">
        <v>11340567</v>
      </c>
      <c r="AG131" s="1014"/>
      <c r="AH131" s="1014"/>
      <c r="AI131" s="1014"/>
      <c r="AJ131" s="1015"/>
      <c r="AK131" s="1013">
        <v>11134896</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v>61.2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6.9044120759999998</v>
      </c>
      <c r="AB132" s="1130"/>
      <c r="AC132" s="1130"/>
      <c r="AD132" s="1130"/>
      <c r="AE132" s="1131"/>
      <c r="AF132" s="1132">
        <v>7.8125723340000004</v>
      </c>
      <c r="AG132" s="1130"/>
      <c r="AH132" s="1130"/>
      <c r="AI132" s="1130"/>
      <c r="AJ132" s="1131"/>
      <c r="AK132" s="1132">
        <v>7.1461376919999999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7.3</v>
      </c>
      <c r="AB133" s="1113"/>
      <c r="AC133" s="1113"/>
      <c r="AD133" s="1113"/>
      <c r="AE133" s="1114"/>
      <c r="AF133" s="1112">
        <v>7.6</v>
      </c>
      <c r="AG133" s="1113"/>
      <c r="AH133" s="1113"/>
      <c r="AI133" s="1113"/>
      <c r="AJ133" s="1114"/>
      <c r="AK133" s="1112">
        <v>7.2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3828487</v>
      </c>
      <c r="L9" s="266">
        <v>73382</v>
      </c>
      <c r="M9" s="267">
        <v>72433</v>
      </c>
      <c r="N9" s="268">
        <v>1.3</v>
      </c>
    </row>
    <row r="10" spans="1:16">
      <c r="A10" s="250"/>
      <c r="B10" s="246"/>
      <c r="C10" s="246"/>
      <c r="D10" s="246"/>
      <c r="E10" s="246"/>
      <c r="F10" s="246"/>
      <c r="G10" s="1152" t="s">
        <v>485</v>
      </c>
      <c r="H10" s="1153"/>
      <c r="I10" s="1153"/>
      <c r="J10" s="1154"/>
      <c r="K10" s="269">
        <v>339409</v>
      </c>
      <c r="L10" s="270">
        <v>6506</v>
      </c>
      <c r="M10" s="271">
        <v>5807</v>
      </c>
      <c r="N10" s="272">
        <v>12</v>
      </c>
    </row>
    <row r="11" spans="1:16" ht="13.5" customHeight="1">
      <c r="A11" s="250"/>
      <c r="B11" s="246"/>
      <c r="C11" s="246"/>
      <c r="D11" s="246"/>
      <c r="E11" s="246"/>
      <c r="F11" s="246"/>
      <c r="G11" s="1152" t="s">
        <v>486</v>
      </c>
      <c r="H11" s="1153"/>
      <c r="I11" s="1153"/>
      <c r="J11" s="1154"/>
      <c r="K11" s="269">
        <v>101829</v>
      </c>
      <c r="L11" s="270">
        <v>1952</v>
      </c>
      <c r="M11" s="271">
        <v>5465</v>
      </c>
      <c r="N11" s="272">
        <v>-64.3</v>
      </c>
    </row>
    <row r="12" spans="1:16" ht="13.5" customHeight="1">
      <c r="A12" s="250"/>
      <c r="B12" s="246"/>
      <c r="C12" s="246"/>
      <c r="D12" s="246"/>
      <c r="E12" s="246"/>
      <c r="F12" s="246"/>
      <c r="G12" s="1152" t="s">
        <v>487</v>
      </c>
      <c r="H12" s="1153"/>
      <c r="I12" s="1153"/>
      <c r="J12" s="1154"/>
      <c r="K12" s="269" t="s">
        <v>488</v>
      </c>
      <c r="L12" s="270" t="s">
        <v>488</v>
      </c>
      <c r="M12" s="271">
        <v>1191</v>
      </c>
      <c r="N12" s="272" t="s">
        <v>488</v>
      </c>
    </row>
    <row r="13" spans="1:16" ht="13.5" customHeight="1">
      <c r="A13" s="250"/>
      <c r="B13" s="246"/>
      <c r="C13" s="246"/>
      <c r="D13" s="246"/>
      <c r="E13" s="246"/>
      <c r="F13" s="246"/>
      <c r="G13" s="1152" t="s">
        <v>489</v>
      </c>
      <c r="H13" s="1153"/>
      <c r="I13" s="1153"/>
      <c r="J13" s="1154"/>
      <c r="K13" s="269" t="s">
        <v>488</v>
      </c>
      <c r="L13" s="270" t="s">
        <v>488</v>
      </c>
      <c r="M13" s="271">
        <v>3</v>
      </c>
      <c r="N13" s="272" t="s">
        <v>488</v>
      </c>
    </row>
    <row r="14" spans="1:16" ht="13.5" customHeight="1">
      <c r="A14" s="250"/>
      <c r="B14" s="246"/>
      <c r="C14" s="246"/>
      <c r="D14" s="246"/>
      <c r="E14" s="246"/>
      <c r="F14" s="246"/>
      <c r="G14" s="1152" t="s">
        <v>490</v>
      </c>
      <c r="H14" s="1153"/>
      <c r="I14" s="1153"/>
      <c r="J14" s="1154"/>
      <c r="K14" s="269">
        <v>212927</v>
      </c>
      <c r="L14" s="270">
        <v>4081</v>
      </c>
      <c r="M14" s="271">
        <v>3078</v>
      </c>
      <c r="N14" s="272">
        <v>32.6</v>
      </c>
    </row>
    <row r="15" spans="1:16" ht="13.5" customHeight="1">
      <c r="A15" s="250"/>
      <c r="B15" s="246"/>
      <c r="C15" s="246"/>
      <c r="D15" s="246"/>
      <c r="E15" s="246"/>
      <c r="F15" s="246"/>
      <c r="G15" s="1152" t="s">
        <v>491</v>
      </c>
      <c r="H15" s="1153"/>
      <c r="I15" s="1153"/>
      <c r="J15" s="1154"/>
      <c r="K15" s="269">
        <v>154102</v>
      </c>
      <c r="L15" s="270">
        <v>2954</v>
      </c>
      <c r="M15" s="271">
        <v>1624</v>
      </c>
      <c r="N15" s="272">
        <v>81.900000000000006</v>
      </c>
    </row>
    <row r="16" spans="1:16">
      <c r="A16" s="250"/>
      <c r="B16" s="246"/>
      <c r="C16" s="246"/>
      <c r="D16" s="246"/>
      <c r="E16" s="246"/>
      <c r="F16" s="246"/>
      <c r="G16" s="1155" t="s">
        <v>492</v>
      </c>
      <c r="H16" s="1156"/>
      <c r="I16" s="1156"/>
      <c r="J16" s="1157"/>
      <c r="K16" s="270">
        <v>-419181</v>
      </c>
      <c r="L16" s="270">
        <v>-8035</v>
      </c>
      <c r="M16" s="271">
        <v>-7680</v>
      </c>
      <c r="N16" s="272">
        <v>4.5999999999999996</v>
      </c>
    </row>
    <row r="17" spans="1:16">
      <c r="A17" s="250"/>
      <c r="B17" s="246"/>
      <c r="C17" s="246"/>
      <c r="D17" s="246"/>
      <c r="E17" s="246"/>
      <c r="F17" s="246"/>
      <c r="G17" s="1155" t="s">
        <v>170</v>
      </c>
      <c r="H17" s="1156"/>
      <c r="I17" s="1156"/>
      <c r="J17" s="1157"/>
      <c r="K17" s="270">
        <v>4217573</v>
      </c>
      <c r="L17" s="270">
        <v>80840</v>
      </c>
      <c r="M17" s="271">
        <v>81920</v>
      </c>
      <c r="N17" s="272">
        <v>-1.3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8.66</v>
      </c>
      <c r="L21" s="283">
        <v>8.2100000000000009</v>
      </c>
      <c r="M21" s="284">
        <v>0.45</v>
      </c>
      <c r="N21" s="251"/>
      <c r="O21" s="285"/>
      <c r="P21" s="281"/>
    </row>
    <row r="22" spans="1:16" s="286" customFormat="1">
      <c r="A22" s="281"/>
      <c r="B22" s="251"/>
      <c r="C22" s="251"/>
      <c r="D22" s="251"/>
      <c r="E22" s="251"/>
      <c r="F22" s="251"/>
      <c r="G22" s="1147" t="s">
        <v>498</v>
      </c>
      <c r="H22" s="1148"/>
      <c r="I22" s="1148"/>
      <c r="J22" s="1149"/>
      <c r="K22" s="287">
        <v>99.2</v>
      </c>
      <c r="L22" s="288">
        <v>98.1</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2022569</v>
      </c>
      <c r="L32" s="296">
        <v>38767</v>
      </c>
      <c r="M32" s="297">
        <v>53781</v>
      </c>
      <c r="N32" s="298">
        <v>-27.9</v>
      </c>
    </row>
    <row r="33" spans="1:16" ht="13.5" customHeight="1">
      <c r="A33" s="250"/>
      <c r="B33" s="246"/>
      <c r="C33" s="246"/>
      <c r="D33" s="246"/>
      <c r="E33" s="246"/>
      <c r="F33" s="246"/>
      <c r="G33" s="1163" t="s">
        <v>503</v>
      </c>
      <c r="H33" s="1164"/>
      <c r="I33" s="1164"/>
      <c r="J33" s="1165"/>
      <c r="K33" s="296" t="s">
        <v>488</v>
      </c>
      <c r="L33" s="296" t="s">
        <v>488</v>
      </c>
      <c r="M33" s="297" t="s">
        <v>488</v>
      </c>
      <c r="N33" s="298" t="s">
        <v>488</v>
      </c>
    </row>
    <row r="34" spans="1:16" ht="27" customHeight="1">
      <c r="A34" s="250"/>
      <c r="B34" s="246"/>
      <c r="C34" s="246"/>
      <c r="D34" s="246"/>
      <c r="E34" s="246"/>
      <c r="F34" s="246"/>
      <c r="G34" s="1163" t="s">
        <v>504</v>
      </c>
      <c r="H34" s="1164"/>
      <c r="I34" s="1164"/>
      <c r="J34" s="1165"/>
      <c r="K34" s="296" t="s">
        <v>488</v>
      </c>
      <c r="L34" s="296" t="s">
        <v>488</v>
      </c>
      <c r="M34" s="297">
        <v>41</v>
      </c>
      <c r="N34" s="298" t="s">
        <v>488</v>
      </c>
    </row>
    <row r="35" spans="1:16" ht="27" customHeight="1">
      <c r="A35" s="250"/>
      <c r="B35" s="246"/>
      <c r="C35" s="246"/>
      <c r="D35" s="246"/>
      <c r="E35" s="246"/>
      <c r="F35" s="246"/>
      <c r="G35" s="1163" t="s">
        <v>505</v>
      </c>
      <c r="H35" s="1164"/>
      <c r="I35" s="1164"/>
      <c r="J35" s="1165"/>
      <c r="K35" s="296">
        <v>809693</v>
      </c>
      <c r="L35" s="296">
        <v>15520</v>
      </c>
      <c r="M35" s="297">
        <v>14373</v>
      </c>
      <c r="N35" s="298">
        <v>8</v>
      </c>
    </row>
    <row r="36" spans="1:16" ht="27" customHeight="1">
      <c r="A36" s="250"/>
      <c r="B36" s="246"/>
      <c r="C36" s="246"/>
      <c r="D36" s="246"/>
      <c r="E36" s="246"/>
      <c r="F36" s="246"/>
      <c r="G36" s="1163" t="s">
        <v>506</v>
      </c>
      <c r="H36" s="1164"/>
      <c r="I36" s="1164"/>
      <c r="J36" s="1165"/>
      <c r="K36" s="296">
        <v>59716</v>
      </c>
      <c r="L36" s="296">
        <v>1145</v>
      </c>
      <c r="M36" s="297">
        <v>1414</v>
      </c>
      <c r="N36" s="298">
        <v>-19</v>
      </c>
    </row>
    <row r="37" spans="1:16" ht="13.5" customHeight="1">
      <c r="A37" s="250"/>
      <c r="B37" s="246"/>
      <c r="C37" s="246"/>
      <c r="D37" s="246"/>
      <c r="E37" s="246"/>
      <c r="F37" s="246"/>
      <c r="G37" s="1163" t="s">
        <v>507</v>
      </c>
      <c r="H37" s="1164"/>
      <c r="I37" s="1164"/>
      <c r="J37" s="1165"/>
      <c r="K37" s="296" t="s">
        <v>488</v>
      </c>
      <c r="L37" s="296" t="s">
        <v>488</v>
      </c>
      <c r="M37" s="297">
        <v>886</v>
      </c>
      <c r="N37" s="298" t="s">
        <v>488</v>
      </c>
    </row>
    <row r="38" spans="1:16" ht="27" customHeight="1">
      <c r="A38" s="250"/>
      <c r="B38" s="246"/>
      <c r="C38" s="246"/>
      <c r="D38" s="246"/>
      <c r="E38" s="246"/>
      <c r="F38" s="246"/>
      <c r="G38" s="1166" t="s">
        <v>508</v>
      </c>
      <c r="H38" s="1167"/>
      <c r="I38" s="1167"/>
      <c r="J38" s="1168"/>
      <c r="K38" s="299">
        <v>143</v>
      </c>
      <c r="L38" s="299">
        <v>3</v>
      </c>
      <c r="M38" s="300">
        <v>2</v>
      </c>
      <c r="N38" s="301">
        <v>50</v>
      </c>
      <c r="O38" s="295"/>
    </row>
    <row r="39" spans="1:16">
      <c r="A39" s="250"/>
      <c r="B39" s="246"/>
      <c r="C39" s="246"/>
      <c r="D39" s="246"/>
      <c r="E39" s="246"/>
      <c r="F39" s="246"/>
      <c r="G39" s="1166" t="s">
        <v>509</v>
      </c>
      <c r="H39" s="1167"/>
      <c r="I39" s="1167"/>
      <c r="J39" s="1168"/>
      <c r="K39" s="302">
        <v>-77414</v>
      </c>
      <c r="L39" s="302">
        <v>-1484</v>
      </c>
      <c r="M39" s="303">
        <v>-4261</v>
      </c>
      <c r="N39" s="304">
        <v>-65.2</v>
      </c>
      <c r="O39" s="295"/>
    </row>
    <row r="40" spans="1:16" ht="27" customHeight="1">
      <c r="A40" s="250"/>
      <c r="B40" s="246"/>
      <c r="C40" s="246"/>
      <c r="D40" s="246"/>
      <c r="E40" s="246"/>
      <c r="F40" s="246"/>
      <c r="G40" s="1163" t="s">
        <v>510</v>
      </c>
      <c r="H40" s="1164"/>
      <c r="I40" s="1164"/>
      <c r="J40" s="1165"/>
      <c r="K40" s="302">
        <v>-2018992</v>
      </c>
      <c r="L40" s="302">
        <v>-38699</v>
      </c>
      <c r="M40" s="303">
        <v>-47768</v>
      </c>
      <c r="N40" s="304">
        <v>-19</v>
      </c>
      <c r="O40" s="295"/>
    </row>
    <row r="41" spans="1:16">
      <c r="A41" s="250"/>
      <c r="B41" s="246"/>
      <c r="C41" s="246"/>
      <c r="D41" s="246"/>
      <c r="E41" s="246"/>
      <c r="F41" s="246"/>
      <c r="G41" s="1169" t="s">
        <v>281</v>
      </c>
      <c r="H41" s="1170"/>
      <c r="I41" s="1170"/>
      <c r="J41" s="1171"/>
      <c r="K41" s="296">
        <v>795715</v>
      </c>
      <c r="L41" s="302">
        <v>15252</v>
      </c>
      <c r="M41" s="303">
        <v>18468</v>
      </c>
      <c r="N41" s="304">
        <v>-17.399999999999999</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3617002</v>
      </c>
      <c r="J51" s="322">
        <v>67643</v>
      </c>
      <c r="K51" s="323">
        <v>0.7</v>
      </c>
      <c r="L51" s="324">
        <v>50880</v>
      </c>
      <c r="M51" s="325">
        <v>7</v>
      </c>
      <c r="N51" s="326">
        <v>-6.3</v>
      </c>
    </row>
    <row r="52" spans="1:14">
      <c r="A52" s="250"/>
      <c r="B52" s="246"/>
      <c r="C52" s="246"/>
      <c r="D52" s="246"/>
      <c r="E52" s="246"/>
      <c r="F52" s="246"/>
      <c r="G52" s="327"/>
      <c r="H52" s="328" t="s">
        <v>521</v>
      </c>
      <c r="I52" s="329">
        <v>1391972</v>
      </c>
      <c r="J52" s="330">
        <v>26032</v>
      </c>
      <c r="K52" s="331">
        <v>-18.2</v>
      </c>
      <c r="L52" s="332">
        <v>26879</v>
      </c>
      <c r="M52" s="333">
        <v>2.4</v>
      </c>
      <c r="N52" s="334">
        <v>-20.6</v>
      </c>
    </row>
    <row r="53" spans="1:14">
      <c r="A53" s="250"/>
      <c r="B53" s="246"/>
      <c r="C53" s="246"/>
      <c r="D53" s="246"/>
      <c r="E53" s="246"/>
      <c r="F53" s="246"/>
      <c r="G53" s="312" t="s">
        <v>522</v>
      </c>
      <c r="H53" s="313"/>
      <c r="I53" s="321">
        <v>6084048</v>
      </c>
      <c r="J53" s="322">
        <v>113835</v>
      </c>
      <c r="K53" s="323">
        <v>68.3</v>
      </c>
      <c r="L53" s="324">
        <v>63956</v>
      </c>
      <c r="M53" s="325">
        <v>25.7</v>
      </c>
      <c r="N53" s="326">
        <v>42.6</v>
      </c>
    </row>
    <row r="54" spans="1:14">
      <c r="A54" s="250"/>
      <c r="B54" s="246"/>
      <c r="C54" s="246"/>
      <c r="D54" s="246"/>
      <c r="E54" s="246"/>
      <c r="F54" s="246"/>
      <c r="G54" s="327"/>
      <c r="H54" s="328" t="s">
        <v>521</v>
      </c>
      <c r="I54" s="329">
        <v>2072330</v>
      </c>
      <c r="J54" s="330">
        <v>38774</v>
      </c>
      <c r="K54" s="331">
        <v>48.9</v>
      </c>
      <c r="L54" s="332">
        <v>29239</v>
      </c>
      <c r="M54" s="333">
        <v>8.8000000000000007</v>
      </c>
      <c r="N54" s="334">
        <v>40.1</v>
      </c>
    </row>
    <row r="55" spans="1:14">
      <c r="A55" s="250"/>
      <c r="B55" s="246"/>
      <c r="C55" s="246"/>
      <c r="D55" s="246"/>
      <c r="E55" s="246"/>
      <c r="F55" s="246"/>
      <c r="G55" s="312" t="s">
        <v>523</v>
      </c>
      <c r="H55" s="313"/>
      <c r="I55" s="321">
        <v>6501250</v>
      </c>
      <c r="J55" s="322">
        <v>122906</v>
      </c>
      <c r="K55" s="323">
        <v>8</v>
      </c>
      <c r="L55" s="324">
        <v>66255</v>
      </c>
      <c r="M55" s="325">
        <v>3.6</v>
      </c>
      <c r="N55" s="326">
        <v>4.4000000000000004</v>
      </c>
    </row>
    <row r="56" spans="1:14">
      <c r="A56" s="250"/>
      <c r="B56" s="246"/>
      <c r="C56" s="246"/>
      <c r="D56" s="246"/>
      <c r="E56" s="246"/>
      <c r="F56" s="246"/>
      <c r="G56" s="327"/>
      <c r="H56" s="328" t="s">
        <v>521</v>
      </c>
      <c r="I56" s="329">
        <v>2509671</v>
      </c>
      <c r="J56" s="330">
        <v>47445</v>
      </c>
      <c r="K56" s="331">
        <v>22.4</v>
      </c>
      <c r="L56" s="332">
        <v>31822</v>
      </c>
      <c r="M56" s="333">
        <v>8.8000000000000007</v>
      </c>
      <c r="N56" s="334">
        <v>13.6</v>
      </c>
    </row>
    <row r="57" spans="1:14">
      <c r="A57" s="250"/>
      <c r="B57" s="246"/>
      <c r="C57" s="246"/>
      <c r="D57" s="246"/>
      <c r="E57" s="246"/>
      <c r="F57" s="246"/>
      <c r="G57" s="312" t="s">
        <v>524</v>
      </c>
      <c r="H57" s="313"/>
      <c r="I57" s="321">
        <v>4468053</v>
      </c>
      <c r="J57" s="322">
        <v>85124</v>
      </c>
      <c r="K57" s="323">
        <v>-30.7</v>
      </c>
      <c r="L57" s="324">
        <v>92247</v>
      </c>
      <c r="M57" s="325">
        <v>39.200000000000003</v>
      </c>
      <c r="N57" s="326">
        <v>-69.900000000000006</v>
      </c>
    </row>
    <row r="58" spans="1:14">
      <c r="A58" s="250"/>
      <c r="B58" s="246"/>
      <c r="C58" s="246"/>
      <c r="D58" s="246"/>
      <c r="E58" s="246"/>
      <c r="F58" s="246"/>
      <c r="G58" s="327"/>
      <c r="H58" s="328" t="s">
        <v>521</v>
      </c>
      <c r="I58" s="329">
        <v>2504978</v>
      </c>
      <c r="J58" s="330">
        <v>47724</v>
      </c>
      <c r="K58" s="331">
        <v>0.6</v>
      </c>
      <c r="L58" s="332">
        <v>37204</v>
      </c>
      <c r="M58" s="333">
        <v>16.899999999999999</v>
      </c>
      <c r="N58" s="334">
        <v>-16.3</v>
      </c>
    </row>
    <row r="59" spans="1:14">
      <c r="A59" s="250"/>
      <c r="B59" s="246"/>
      <c r="C59" s="246"/>
      <c r="D59" s="246"/>
      <c r="E59" s="246"/>
      <c r="F59" s="246"/>
      <c r="G59" s="312" t="s">
        <v>525</v>
      </c>
      <c r="H59" s="313"/>
      <c r="I59" s="321">
        <v>4894407</v>
      </c>
      <c r="J59" s="322">
        <v>93813</v>
      </c>
      <c r="K59" s="323">
        <v>10.199999999999999</v>
      </c>
      <c r="L59" s="324">
        <v>67319</v>
      </c>
      <c r="M59" s="325">
        <v>-27</v>
      </c>
      <c r="N59" s="326">
        <v>37.200000000000003</v>
      </c>
    </row>
    <row r="60" spans="1:14">
      <c r="A60" s="250"/>
      <c r="B60" s="246"/>
      <c r="C60" s="246"/>
      <c r="D60" s="246"/>
      <c r="E60" s="246"/>
      <c r="F60" s="246"/>
      <c r="G60" s="327"/>
      <c r="H60" s="328" t="s">
        <v>521</v>
      </c>
      <c r="I60" s="335">
        <v>1879989</v>
      </c>
      <c r="J60" s="330">
        <v>36034</v>
      </c>
      <c r="K60" s="331">
        <v>-24.5</v>
      </c>
      <c r="L60" s="332">
        <v>38101</v>
      </c>
      <c r="M60" s="333">
        <v>2.4</v>
      </c>
      <c r="N60" s="334">
        <v>-26.9</v>
      </c>
    </row>
    <row r="61" spans="1:14">
      <c r="A61" s="250"/>
      <c r="B61" s="246"/>
      <c r="C61" s="246"/>
      <c r="D61" s="246"/>
      <c r="E61" s="246"/>
      <c r="F61" s="246"/>
      <c r="G61" s="312" t="s">
        <v>526</v>
      </c>
      <c r="H61" s="336"/>
      <c r="I61" s="337">
        <v>5112952</v>
      </c>
      <c r="J61" s="338">
        <v>96664</v>
      </c>
      <c r="K61" s="339">
        <v>11.3</v>
      </c>
      <c r="L61" s="340">
        <v>68131</v>
      </c>
      <c r="M61" s="341">
        <v>9.6999999999999993</v>
      </c>
      <c r="N61" s="326">
        <v>1.6</v>
      </c>
    </row>
    <row r="62" spans="1:14">
      <c r="A62" s="250"/>
      <c r="B62" s="246"/>
      <c r="C62" s="246"/>
      <c r="D62" s="246"/>
      <c r="E62" s="246"/>
      <c r="F62" s="246"/>
      <c r="G62" s="327"/>
      <c r="H62" s="328" t="s">
        <v>521</v>
      </c>
      <c r="I62" s="329">
        <v>2071788</v>
      </c>
      <c r="J62" s="330">
        <v>39202</v>
      </c>
      <c r="K62" s="331">
        <v>5.8</v>
      </c>
      <c r="L62" s="332">
        <v>32649</v>
      </c>
      <c r="M62" s="333">
        <v>7.9</v>
      </c>
      <c r="N62" s="334">
        <v>-2.1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1"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25.48</v>
      </c>
      <c r="G47" s="12">
        <v>25.19</v>
      </c>
      <c r="H47" s="12">
        <v>25.12</v>
      </c>
      <c r="I47" s="12">
        <v>24.71</v>
      </c>
      <c r="J47" s="13">
        <v>24.95</v>
      </c>
    </row>
    <row r="48" spans="2:10" ht="57.75" customHeight="1">
      <c r="B48" s="14"/>
      <c r="C48" s="1174" t="s">
        <v>4</v>
      </c>
      <c r="D48" s="1174"/>
      <c r="E48" s="1175"/>
      <c r="F48" s="15">
        <v>8.7899999999999991</v>
      </c>
      <c r="G48" s="16">
        <v>3.89</v>
      </c>
      <c r="H48" s="16">
        <v>3.7</v>
      </c>
      <c r="I48" s="16">
        <v>4.41</v>
      </c>
      <c r="J48" s="17">
        <v>4.53</v>
      </c>
    </row>
    <row r="49" spans="2:10" ht="57.75" customHeight="1" thickBot="1">
      <c r="B49" s="18"/>
      <c r="C49" s="1176" t="s">
        <v>5</v>
      </c>
      <c r="D49" s="1176"/>
      <c r="E49" s="1177"/>
      <c r="F49" s="19">
        <v>5.17</v>
      </c>
      <c r="G49" s="20" t="s">
        <v>533</v>
      </c>
      <c r="H49" s="20" t="s">
        <v>534</v>
      </c>
      <c r="I49" s="20">
        <v>0.79</v>
      </c>
      <c r="J49" s="21">
        <v>0.1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1200" verticalDpi="12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2018-11-28T10:18:41Z</cp:lastPrinted>
  <dcterms:created xsi:type="dcterms:W3CDTF">2018-01-24T04:03:37Z</dcterms:created>
  <dcterms:modified xsi:type="dcterms:W3CDTF">2018-11-28T10:18:45Z</dcterms:modified>
</cp:coreProperties>
</file>