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C37" i="9"/>
  <c r="BE36" i="9"/>
  <c r="AM36" i="9"/>
  <c r="C36" i="9"/>
  <c r="AM35" i="9"/>
  <c r="C35" i="9"/>
  <c r="CO34" i="9"/>
  <c r="CO35" i="9" s="1"/>
  <c r="CO36" i="9" s="1"/>
  <c r="BW34" i="9"/>
  <c r="BW35" i="9" s="1"/>
  <c r="BW36" i="9" s="1"/>
  <c r="BW37" i="9" s="1"/>
  <c r="BW38" i="9" s="1"/>
  <c r="BW39" i="9" s="1"/>
  <c r="BW40" i="9" s="1"/>
  <c r="U34" i="9"/>
  <c r="U35" i="9" s="1"/>
  <c r="U36" i="9" s="1"/>
  <c r="U37" i="9" s="1"/>
  <c r="U38"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<sst xmlns="http://schemas.openxmlformats.org/spreadsheetml/2006/main" count="1076" uniqueCount="566">
  <si>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</si>
  <si>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</si>
  <si>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</si>
  <si>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</si>
  <si>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</si>
  <si>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</si>
  <si>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</si>
  <si>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</si>
  <si>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</si>
  <si>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</si>
  <si>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</si>
  <si>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</si>
  <si>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</si>
  <si>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</si>
  <si>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</si>
  <si>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</si>
  <si>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</si>
  <si>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</si>
  <si>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</si>
  <si>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</si>
  <si>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</si>
  <si>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</si>
  <si>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</si>
  <si>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</si>
  <si>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</si>
  <si>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</si>
  <si>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</si>
  <si>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</si>
  <si>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</si>
  <si>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</si>
  <si>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</si>
  <si>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</si>
  <si>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</si>
  <si>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</si>
  <si>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</si>
  <si>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</si>
  <si>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</si>
  <si>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</si>
  <si>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</si>
  <si>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</si>
  <si>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</si>
  <si>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</si>
  <si>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</si>
  <si>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</si>
  <si>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</si>
  <si>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</si>
  <si>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</si>
  <si>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</si>
  <si>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</si>
  <si>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</si>
  <si>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</si>
  <si>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</si>
  <si>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</si>
  <si>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</si>
  <si>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</si>
  <si>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</si>
  <si>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</si>
  <si>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</si>
  <si>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</si>
  <si>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</si>
  <si>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</si>
  <si>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</si>
  <si>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</si>
  <si>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</si>
  <si>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</si>
  <si>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</si>
  <si>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</si>
  <si>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</si>
  <si>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</si>
  <si>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</si>
  <si>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</si>
  <si>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</si>
  <si>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</si>
  <si>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</si>
  <si>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</si>
  <si>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</si>
  <si>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</si>
  <si>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</si>
  <si>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</si>
  <si>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</si>
  <si>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</si>
  <si>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</si>
  <si>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</si>
  <si>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</si>
  <si>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</si>
  <si>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</si>
  <si>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</si>
  <si>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</si>
  <si>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</si>
  <si>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</si>
  <si>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</si>
  <si>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</si>
  <si>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</si>
  <si>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</si>
  <si>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</si>
  <si>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</si>
  <si>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</si>
  <si>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</si>
  <si>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</si>
  <si>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</si>
  <si>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</si>
  <si>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</si>
  <si>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</si>
  <si>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</si>
  <si>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</si>
  <si>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</si>
  <si>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</si>
  <si>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</si>
  <si>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</si>
  <si>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</si>
  <si>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</si>
  <si>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</si>
  <si>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</si>
  <si>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</si>
  <si>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</si>
  <si>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</si>
  <si>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</si>
  <si>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</si>
  <si>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</si>
  <si>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</si>
  <si>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</si>
  <si>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</si>
  <si>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</si>
  <si>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</si>
  <si>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</si>
  <si>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</si>
  <si>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</si>
  <si>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</si>
  <si>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</si>
  <si>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</si>
  <si>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</si>
  <si>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</si>
  <si>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</si>
  <si>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</si>
  <si>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</si>
  <si>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</si>
  <si>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</si>
  <si>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</si>
  <si>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</si>
  <si>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</si>
  <si>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</si>
  <si>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</si>
  <si>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</si>
  <si>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</si>
  <si>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</si>
  <si>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</si>
  <si>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</si>
  <si>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</si>
  <si>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</si>
  <si>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</si>
  <si>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</si>
  <si>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</si>
  <si>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</si>
  <si>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</si>
  <si>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</si>
  <si>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</si>
  <si>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</si>
  <si>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</si>
  <si>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</si>
  <si>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</si>
  <si>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</si>
  <si>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</si>
  <si>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</si>
  <si>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</si>
  <si>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</si>
  <si>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</si>
  <si>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</si>
  <si>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</si>
  <si>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</si>
  <si>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</si>
  <si>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</si>
  <si>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</si>
  <si>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</si>
  <si>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</si>
  <si>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</si>
  <si>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</si>
  <si>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</si>
  <si>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</si>
  <si>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</si>
  <si>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</si>
  <si>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</si>
  <si>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</si>
  <si>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</si>
  <si>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</si>
  <si>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</si>
  <si>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</si>
  <si>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</si>
  <si>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</si>
  <si>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</si>
  <si>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</si>
  <si>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</si>
  <si>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</si>
  <si>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</si>
  <si>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</si>
  <si>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</si>
  <si>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</si>
  <si>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茨城県城里町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</si>
  <si>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</si>
  <si>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</si>
  <si>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</si>
  <si>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</si>
  <si>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</si>
  <si>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</si>
  <si>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</si>
  <si>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</si>
  <si>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</si>
  <si>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</si>
  <si>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</si>
  <si>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</si>
  <si>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</si>
  <si>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</si>
  <si>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</si>
  <si>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</si>
  <si>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</si>
  <si>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</si>
  <si>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</si>
  <si>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</si>
  <si>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</si>
  <si>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</si>
  <si>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</si>
  <si>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</si>
  <si>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</si>
  <si>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</si>
  <si>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</si>
  <si>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</si>
  <si>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</si>
  <si>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</si>
  <si>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</si>
  <si>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</si>
  <si>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</si>
  <si>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</si>
  <si>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</si>
  <si>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</si>
  <si>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</si>
  <si>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</si>
  <si>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</si>
  <si>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</si>
  <si>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</si>
  <si>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</si>
  <si>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</si>
  <si>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</si>
  <si>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</si>
  <si>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</si>
  <si>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</si>
  <si>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</si>
  <si>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</si>
  <si>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</si>
  <si>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</si>
  <si>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</si>
  <si>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</si>
  <si>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</si>
  <si>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</si>
  <si>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</si>
  <si>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</si>
  <si>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</si>
  <si>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</si>
  <si>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</si>
  <si>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</si>
  <si>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</si>
  <si>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</si>
  <si>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</si>
  <si>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</si>
  <si>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</si>
  <si>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</si>
  <si>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</si>
  <si>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</si>
  <si>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</si>
  <si>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</si>
  <si>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</si>
  <si>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</si>
  <si>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</si>
  <si>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</si>
  <si>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</si>
  <si>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</si>
  <si>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</si>
  <si>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</si>
  <si>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</si>
  <si>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</si>
  <si>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</si>
  <si>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</si>
  <si>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</si>
  <si>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</si>
  <si>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</si>
  <si>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</si>
  <si>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</si>
  <si>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</si>
  <si>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</si>
  <si>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</si>
  <si>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</si>
  <si>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</si>
  <si>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</si>
  <si>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</si>
  <si>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</si>
  <si>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</si>
  <si>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</si>
  <si>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</si>
  <si>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</si>
  <si>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</si>
  <si>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</si>
  <si>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</si>
  <si>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</si>
  <si>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</si>
  <si>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</si>
  <si>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</si>
  <si>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</si>
  <si>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</si>
  <si>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</si>
  <si>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</si>
  <si>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</si>
  <si>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</si>
  <si>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</si>
  <si>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</si>
  <si>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</si>
  <si>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</si>
  <si>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</si>
  <si>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</si>
  <si>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</si>
  <si>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</si>
  <si>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</si>
  <si>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</si>
  <si>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</si>
  <si>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</si>
  <si>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</si>
  <si>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</si>
  <si>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</si>
  <si>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</si>
  <si>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</si>
  <si>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</si>
  <si>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</si>
  <si>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</si>
  <si>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</si>
  <si>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</si>
  <si>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</si>
  <si>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</si>
  <si>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</si>
  <si>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</si>
  <si>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</si>
  <si>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</si>
  <si>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</si>
  <si>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</si>
  <si>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</si>
  <si>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</si>
  <si>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</si>
  <si>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</si>
  <si>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</si>
  <si>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茨城県城里町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</si>
  <si>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</si>
  <si>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</si>
  <si>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</si>
  <si>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</si>
  <si>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</si>
  <si>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</si>
  <si>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</si>
  <si>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</si>
  <si>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</si>
  <si>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</si>
  <si>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</si>
  <si>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</si>
  <si>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</si>
  <si>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</si>
  <si>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</si>
  <si>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</si>
  <si>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</si>
  <si>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</si>
  <si>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</si>
  <si>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</si>
  <si>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</si>
  <si>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</si>
  <si>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</si>
  <si>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</si>
  <si>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</si>
  <si>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</si>
  <si>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</si>
  <si>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</si>
  <si>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</si>
  <si>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</si>
  <si>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</si>
  <si>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</si>
  <si>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</si>
  <si>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</si>
  <si>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</si>
  <si>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介護保険特別会計（保険事業勘定）</t>
    <phoneticPr fontId="5"/>
  </si>
  <si>
    <t>介護保険特別会計（介護サービス事業勘定）</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</si>
  <si>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</si>
  <si>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</si>
  <si>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</si>
  <si>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</si>
  <si>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</si>
  <si>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</si>
  <si>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</si>
  <si>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</si>
  <si>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</si>
  <si>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</si>
  <si>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</si>
  <si>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</si>
  <si>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</si>
  <si>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</si>
  <si>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</si>
  <si>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</si>
  <si>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</si>
  <si>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</si>
  <si>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</si>
  <si>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</si>
  <si>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</si>
  <si>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</si>
  <si>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</si>
  <si>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</si>
  <si>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</si>
  <si>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</si>
  <si>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</si>
  <si>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</si>
  <si>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</si>
  <si>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</si>
  <si>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</si>
  <si>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</si>
  <si>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</si>
  <si>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</si>
  <si>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</si>
  <si>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</si>
  <si>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</si>
  <si>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</si>
  <si>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</si>
  <si>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</si>
  <si>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</si>
  <si>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</si>
  <si>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</si>
  <si>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</si>
  <si>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</si>
  <si>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</si>
  <si>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</si>
  <si>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</si>
  <si>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</si>
  <si>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</si>
  <si>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</si>
  <si>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</si>
  <si>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</si>
  <si>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</si>
  <si>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</si>
  <si>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</si>
  <si>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</si>
  <si>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</si>
  <si>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</si>
  <si>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</si>
  <si>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</si>
  <si>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</si>
  <si>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</si>
  <si>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</si>
  <si>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</si>
  <si>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</si>
  <si>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</si>
  <si>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</si>
  <si>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</si>
  <si>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</si>
  <si>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</si>
  <si>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</si>
  <si>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</si>
  <si>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</si>
  <si>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</si>
  <si>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</si>
  <si>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</si>
  <si>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</si>
  <si>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</si>
  <si>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</si>
  <si>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</si>
  <si>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</si>
  <si>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</si>
  <si>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</si>
  <si>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</si>
  <si>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</si>
  <si>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</si>
  <si>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</si>
  <si>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</si>
  <si>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</si>
  <si>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</si>
  <si>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</si>
  <si>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</si>
  <si>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</si>
  <si>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</si>
  <si>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</si>
  <si>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</si>
  <si>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</si>
  <si>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</si>
  <si>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</si>
  <si>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</si>
  <si>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</si>
  <si>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</si>
  <si>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</si>
  <si>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</si>
  <si>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</si>
  <si>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</si>
  <si>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</si>
  <si>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</si>
  <si>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</si>
  <si>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</si>
  <si>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</si>
  <si>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</si>
  <si>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</si>
  <si>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</si>
  <si>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</si>
  <si>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</si>
  <si>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</si>
  <si>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</si>
  <si>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</si>
  <si>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</si>
  <si>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</si>
  <si>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</si>
  <si>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</si>
  <si>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</si>
  <si>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</si>
  <si>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</si>
  <si>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</si>
  <si>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</si>
  <si>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</si>
  <si>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</si>
  <si>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</si>
  <si>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</si>
  <si>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</si>
  <si>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</si>
  <si>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</si>
  <si>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</si>
  <si>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</si>
  <si>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</si>
  <si>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</si>
  <si>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</si>
  <si>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</si>
  <si>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3.58</t>
  </si>
  <si>
    <t>上水道事業会計</t>
  </si>
  <si>
    <t>一般会計</t>
  </si>
  <si>
    <t>公共下水道事業特別会計</t>
  </si>
  <si>
    <t>国民健康保険特別会計（事業勘定）</t>
  </si>
  <si>
    <t>介護保険特別会計（保険事業勘定）</t>
  </si>
  <si>
    <t>農業集落排水事業特別会計</t>
  </si>
  <si>
    <t>国民健康保険特別会計（施設勘定）</t>
  </si>
  <si>
    <t>介護保険特別会計（介護サービス事業勘定）</t>
  </si>
  <si>
    <t>その他会計（赤字）</t>
  </si>
  <si>
    <t>その他会計（黒字）</t>
  </si>
  <si>
    <t>-</t>
    <phoneticPr fontId="30"/>
  </si>
  <si>
    <t>-</t>
    <phoneticPr fontId="2"/>
  </si>
  <si>
    <t>-</t>
    <phoneticPr fontId="30"/>
  </si>
  <si>
    <t>-</t>
    <phoneticPr fontId="30"/>
  </si>
  <si>
    <t>-</t>
    <phoneticPr fontId="30"/>
  </si>
  <si>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4"/>
  </si>
  <si>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4"/>
  </si>
  <si>
    <t>茨城租税債権管理機構（一般会計）</t>
    <rPh sb="11" eb="13">
      <t>イッパン</t>
    </rPh>
    <rPh sb="13" eb="15">
      <t>カイケイ</t>
    </rPh>
    <phoneticPr fontId="24"/>
  </si>
  <si>
    <t>茨城県後期高齢者医療広域連合（一般会計）</t>
    <rPh sb="15" eb="17">
      <t>イッパン</t>
    </rPh>
    <rPh sb="17" eb="19">
      <t>カイケイ</t>
    </rPh>
    <phoneticPr fontId="24"/>
  </si>
  <si>
    <t>茨城県後期高齢者医療広域連合（後期高齢医療特別会計）</t>
    <rPh sb="15" eb="17">
      <t>コウキ</t>
    </rPh>
    <rPh sb="17" eb="19">
      <t>コウレイ</t>
    </rPh>
    <rPh sb="19" eb="21">
      <t>イリョウ</t>
    </rPh>
    <rPh sb="21" eb="23">
      <t>トクベツ</t>
    </rPh>
    <rPh sb="23" eb="25">
      <t>カイケイ</t>
    </rPh>
    <phoneticPr fontId="24"/>
  </si>
  <si>
    <t>笠間地方広域事務組合（一般会計）</t>
    <rPh sb="11" eb="13">
      <t>イッパン</t>
    </rPh>
    <rPh sb="13" eb="15">
      <t>カイケイ</t>
    </rPh>
    <phoneticPr fontId="24"/>
  </si>
  <si>
    <t>水戸地方農業共済事務組合（農業共済事業会計）</t>
    <rPh sb="13" eb="15">
      <t>ノウギョウ</t>
    </rPh>
    <rPh sb="15" eb="17">
      <t>キョウサイ</t>
    </rPh>
    <rPh sb="17" eb="19">
      <t>ジギョウ</t>
    </rPh>
    <rPh sb="19" eb="21">
      <t>カイケイ</t>
    </rPh>
    <phoneticPr fontId="24"/>
  </si>
  <si>
    <t>城里町開発公社</t>
    <rPh sb="0" eb="3">
      <t>シロサトマチ</t>
    </rPh>
    <rPh sb="3" eb="5">
      <t>カイハツ</t>
    </rPh>
    <rPh sb="5" eb="7">
      <t>コウシャ</t>
    </rPh>
    <phoneticPr fontId="24"/>
  </si>
  <si>
    <t>-</t>
    <phoneticPr fontId="2"/>
  </si>
  <si>
    <t>桂ふるさと振興センター</t>
    <rPh sb="0" eb="1">
      <t>カツラ</t>
    </rPh>
    <rPh sb="5" eb="7">
      <t>シンコウ</t>
    </rPh>
    <phoneticPr fontId="24"/>
  </si>
  <si>
    <t>物産センター山桜</t>
    <rPh sb="0" eb="2">
      <t>ブッサン</t>
    </rPh>
    <rPh sb="6" eb="7">
      <t>ヤマ</t>
    </rPh>
    <rPh sb="7" eb="8">
      <t>サクラ</t>
    </rPh>
    <phoneticPr fontId="24"/>
  </si>
  <si>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</si>
  <si>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</si>
  <si>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</si>
  <si>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</si>
  <si>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て高くなっているが、町村合併以前に発行した町債が徐々に償還終了を迎えるなか、新規発行を抑制したことや公営企業債等繰入見込額が減少したことから、前年度より4.8ポイント低下した。
　一方で、有形固定資産減価償却率は類似団体平均より8.0ポイント下回っているが、前年度より1.7ポイント上昇した。今後は、公共施設の大規模改修が見込まれるが公共施設等総合管理計画に基づき支出の平準化を図り将来的に負担が生じないように努め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</si>
  <si>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</si>
  <si>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</si>
  <si>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</si>
  <si>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</si>
  <si>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</si>
  <si>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</si>
  <si>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と比較して高くなっているが、いずれの比率も低下傾向にある。これは、町村合併以前に発行した起債が徐々に償還を迎え、合併後は起債対象事業を精査し毎年の地方債の新規発行を抑制してきたことにより、地方債現在高及び元利償還金の額が減少しているためである。将来負担比率が低下傾向にあるため、実質公債費比率についても、今後は低下してくるものと想定され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</si>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</sst>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69469</c:v>
                </c:pt>
                <c:pt idx="4">
                  <c:v>115123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37505</c:v>
                </c:pt>
                <c:pt idx="1">
                  <c:v>60152</c:v>
                </c:pt>
                <c:pt idx="2">
                  <c:v>128449</c:v>
                </c:pt>
                <c:pt idx="3">
                  <c:v>58419</c:v>
                </c:pt>
                <c:pt idx="4">
                  <c:v>76969</c:v>
                </c:pt>
              </c:numCache>
            </c:numRef>
          </c:val>
          <c:smooth val="0"/>
        </c:ser>
        <c:dLbls>
          <c:showLegendKey val="0"/>
          <c:showVal val="0"/>
          <c:showCatName val="0"/>
          <c:showSerName val="0"/>
          <c:showPercent val="0"/>
          <c:showBubbleSize val="0"/>
        </c:dLbls>
        <c:marker val="1"/>
        <c:smooth val="0"/>
        <c:axId val="46048000"/>
        <c:axId val="46049920"/>
      </c:lineChart>
      <c:catAx>
        <c:axId val="46048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49920"/>
        <c:crosses val="autoZero"/>
        <c:auto val="1"/>
        <c:lblAlgn val="ctr"/>
        <c:lblOffset val="100"/>
        <c:tickLblSkip val="1"/>
        <c:tickMarkSkip val="1"/>
        <c:noMultiLvlLbl val="0"/>
      </c:catAx>
      <c:valAx>
        <c:axId val="460499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4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0.54</c:v>
                </c:pt>
                <c:pt idx="1">
                  <c:v>0.93</c:v>
                </c:pt>
                <c:pt idx="2">
                  <c:v>0.22</c:v>
                </c:pt>
                <c:pt idx="3">
                  <c:v>5.7</c:v>
                </c:pt>
                <c:pt idx="4">
                  <c:v>6.28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46.2</c:v>
                </c:pt>
                <c:pt idx="1">
                  <c:v>54.24</c:v>
                </c:pt>
                <c:pt idx="2">
                  <c:v>51.72</c:v>
                </c:pt>
                <c:pt idx="3">
                  <c:v>49.43</c:v>
                </c:pt>
                <c:pt idx="4">
                  <c:v>54.29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973888"/>
        <c:axId val="111975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6.52</c:v>
                </c:pt>
                <c:pt idx="1">
                  <c:v>8.85</c:v>
                </c:pt>
                <c:pt idx="2">
                  <c:v>-3.58</c:v>
                </c:pt>
                <c:pt idx="3">
                  <c:v>2.92</c:v>
                </c:pt>
                <c:pt idx="4">
                  <c:v>3.64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973888"/>
        <c:axId val="111975808"/>
      </c:lineChart>
      <c:catAx>
        <c:axId val="11197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975808"/>
        <c:crosses val="autoZero"/>
        <c:auto val="1"/>
        <c:lblAlgn val="ctr"/>
        <c:lblOffset val="100"/>
        <c:tickLblSkip val="1"/>
        <c:tickMarkSkip val="1"/>
        <c:noMultiLvlLbl val="0"/>
      </c:catAx>
      <c:valAx>
        <c:axId val="11197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7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0.06</c:v>
                </c:pt>
                <c:pt idx="4">
                  <c:v>#N/A</c:v>
                </c:pt>
                <c:pt idx="5">
                  <c:v>0.04</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0.09</c:v>
                </c:pt>
                <c:pt idx="4">
                  <c:v>#N/A</c:v>
                </c:pt>
                <c:pt idx="5">
                  <c:v>0.08</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0.06</c:v>
                </c:pt>
                <c:pt idx="4">
                  <c:v>#N/A</c:v>
                </c:pt>
                <c:pt idx="5">
                  <c:v>0.03</c:v>
                </c:pt>
                <c:pt idx="6">
                  <c:v>#N/A</c:v>
                </c:pt>
                <c:pt idx="7">
                  <c:v>0.37</c:v>
                </c:pt>
                <c:pt idx="8">
                  <c:v>#N/A</c:v>
                </c:pt>
                <c:pt idx="9">
                  <c:v>0.59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c:v>
                </c:pt>
                <c:pt idx="2">
                  <c:v>#N/A</c:v>
                </c:pt>
                <c:pt idx="3">
                  <c:v>0.66</c:v>
                </c:pt>
                <c:pt idx="4">
                  <c:v>#N/A</c:v>
                </c:pt>
                <c:pt idx="5">
                  <c:v>0.3</c:v>
                </c:pt>
                <c:pt idx="6">
                  <c:v>#N/A</c:v>
                </c:pt>
                <c:pt idx="7">
                  <c:v>0.19</c:v>
                </c:pt>
                <c:pt idx="8">
                  <c:v>#N/A</c:v>
                </c:pt>
                <c:pt idx="9">
                  <c:v>0.76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0.55000000000000004</c:v>
                </c:pt>
                <c:pt idx="2">
                  <c:v>#N/A</c:v>
                </c:pt>
                <c:pt idx="3">
                  <c:v>0.14000000000000001</c:v>
                </c:pt>
                <c:pt idx="4">
                  <c:v>#N/A</c:v>
                </c:pt>
                <c:pt idx="5">
                  <c:v>0.54</c:v>
                </c:pt>
                <c:pt idx="6">
                  <c:v>#N/A</c:v>
                </c:pt>
                <c:pt idx="7">
                  <c:v>0.14000000000000001</c:v>
                </c:pt>
                <c:pt idx="8">
                  <c:v>#N/A</c:v>
                </c:pt>
                <c:pt idx="9">
                  <c:v>0.91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0.54</c:v>
                </c:pt>
                <c:pt idx="2">
                  <c:v>#N/A</c:v>
                </c:pt>
                <c:pt idx="3">
                  <c:v>0.92</c:v>
                </c:pt>
                <c:pt idx="4">
                  <c:v>#N/A</c:v>
                </c:pt>
                <c:pt idx="5">
                  <c:v>0.21</c:v>
                </c:pt>
                <c:pt idx="6">
                  <c:v>#N/A</c:v>
                </c:pt>
                <c:pt idx="7">
                  <c:v>5.7</c:v>
                </c:pt>
                <c:pt idx="8">
                  <c:v>#N/A</c:v>
                </c:pt>
                <c:pt idx="9">
                  <c:v>6.28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18.82</c:v>
                </c:pt>
                <c:pt idx="2">
                  <c:v>#N/A</c:v>
                </c:pt>
                <c:pt idx="3">
                  <c:v>18.95</c:v>
                </c:pt>
                <c:pt idx="4">
                  <c:v>#N/A</c:v>
                </c:pt>
                <c:pt idx="5">
                  <c:v>20.21</c:v>
                </c:pt>
                <c:pt idx="6">
                  <c:v>#N/A</c:v>
                </c:pt>
                <c:pt idx="7">
                  <c:v>20.350000000000001</c:v>
                </c:pt>
                <c:pt idx="8">
                  <c:v>#N/A</c:v>
                </c:pt>
                <c:pt idx="9">
                  <c:v>20.04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537152"/>
        <c:axId val="5547136"/>
      </c:barChart>
      <c:catAx>
        <c:axId val="553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47136"/>
        <c:crosses val="autoZero"/>
        <c:auto val="1"/>
        <c:lblAlgn val="ctr"/>
        <c:lblOffset val="100"/>
        <c:tickLblSkip val="1"/>
        <c:tickMarkSkip val="1"/>
        <c:noMultiLvlLbl val="0"/>
      </c:catAx>
      <c:valAx>
        <c:axId val="554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7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1210</c:v>
                </c:pt>
                <c:pt idx="5">
                  <c:v>1252</c:v>
                </c:pt>
                <c:pt idx="8">
                  <c:v>1292</c:v>
                </c:pt>
                <c:pt idx="11">
                  <c:v>1255</c:v>
                </c:pt>
                <c:pt idx="14">
                  <c:v>1196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0</c:v>
                </c:pt>
                <c:pt idx="6">
                  <c:v>7</c:v>
                </c:pt>
                <c:pt idx="9">
                  <c:v>7</c:v>
                </c:pt>
                <c:pt idx="12">
                  <c:v>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594</c:v>
                </c:pt>
                <c:pt idx="3">
                  <c:v>647</c:v>
                </c:pt>
                <c:pt idx="6">
                  <c:v>647</c:v>
                </c:pt>
                <c:pt idx="9">
                  <c:v>664</c:v>
                </c:pt>
                <c:pt idx="12">
                  <c:v>654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10</c:v>
                </c:pt>
                <c:pt idx="3">
                  <c:v>10</c:v>
                </c:pt>
                <c:pt idx="6">
                  <c:v>10</c:v>
                </c:pt>
                <c:pt idx="9">
                  <c:v>3</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1387</c:v>
                </c:pt>
                <c:pt idx="3">
                  <c:v>1325</c:v>
                </c:pt>
                <c:pt idx="6">
                  <c:v>1315</c:v>
                </c:pt>
                <c:pt idx="9">
                  <c:v>1284</c:v>
                </c:pt>
                <c:pt idx="12">
                  <c:v>1174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8014592"/>
        <c:axId val="108016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782</c:v>
                </c:pt>
                <c:pt idx="2">
                  <c:v>#N/A</c:v>
                </c:pt>
                <c:pt idx="3">
                  <c:v>#N/A</c:v>
                </c:pt>
                <c:pt idx="4">
                  <c:v>730</c:v>
                </c:pt>
                <c:pt idx="5">
                  <c:v>#N/A</c:v>
                </c:pt>
                <c:pt idx="6">
                  <c:v>#N/A</c:v>
                </c:pt>
                <c:pt idx="7">
                  <c:v>687</c:v>
                </c:pt>
                <c:pt idx="8">
                  <c:v>#N/A</c:v>
                </c:pt>
                <c:pt idx="9">
                  <c:v>#N/A</c:v>
                </c:pt>
                <c:pt idx="10">
                  <c:v>703</c:v>
                </c:pt>
                <c:pt idx="11">
                  <c:v>#N/A</c:v>
                </c:pt>
                <c:pt idx="12">
                  <c:v>#N/A</c:v>
                </c:pt>
                <c:pt idx="13">
                  <c:v>637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8014592"/>
        <c:axId val="108016768"/>
      </c:lineChart>
      <c:catAx>
        <c:axId val="10801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016768"/>
        <c:crosses val="autoZero"/>
        <c:auto val="1"/>
        <c:lblAlgn val="ctr"/>
        <c:lblOffset val="100"/>
        <c:tickLblSkip val="1"/>
        <c:tickMarkSkip val="1"/>
        <c:noMultiLvlLbl val="0"/>
      </c:catAx>
      <c:valAx>
        <c:axId val="10801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1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12898</c:v>
                </c:pt>
                <c:pt idx="5">
                  <c:v>12678</c:v>
                </c:pt>
                <c:pt idx="8">
                  <c:v>12879</c:v>
                </c:pt>
                <c:pt idx="11">
                  <c:v>12510</c:v>
                </c:pt>
                <c:pt idx="14">
                  <c:v>12439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149</c:v>
                </c:pt>
                <c:pt idx="5">
                  <c:v>569</c:v>
                </c:pt>
                <c:pt idx="8">
                  <c:v>491</c:v>
                </c:pt>
                <c:pt idx="11">
                  <c:v>454</c:v>
                </c:pt>
                <c:pt idx="14">
                  <c:v>400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4699</c:v>
                </c:pt>
                <c:pt idx="5">
                  <c:v>5329</c:v>
                </c:pt>
                <c:pt idx="8">
                  <c:v>5079</c:v>
                </c:pt>
                <c:pt idx="11">
                  <c:v>4905</c:v>
                </c:pt>
                <c:pt idx="14">
                  <c:v>5173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2261</c:v>
                </c:pt>
                <c:pt idx="3">
                  <c:v>2084</c:v>
                </c:pt>
                <c:pt idx="6">
                  <c:v>1972</c:v>
                </c:pt>
                <c:pt idx="9">
                  <c:v>1885</c:v>
                </c:pt>
                <c:pt idx="12">
                  <c:v>1831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c:v>
                </c:pt>
                <c:pt idx="3">
                  <c:v>25</c:v>
                </c:pt>
                <c:pt idx="6">
                  <c:v>20</c:v>
                </c:pt>
                <c:pt idx="9">
                  <c:v>14</c:v>
                </c:pt>
                <c:pt idx="12">
                  <c:v>10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10561</c:v>
                </c:pt>
                <c:pt idx="3">
                  <c:v>9775</c:v>
                </c:pt>
                <c:pt idx="6">
                  <c:v>9477</c:v>
                </c:pt>
                <c:pt idx="9">
                  <c:v>9656</c:v>
                </c:pt>
                <c:pt idx="12">
                  <c:v>9569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130</c:v>
                </c:pt>
                <c:pt idx="3">
                  <c:v>117</c:v>
                </c:pt>
                <c:pt idx="6">
                  <c:v>105</c:v>
                </c:pt>
                <c:pt idx="9">
                  <c:v>86</c:v>
                </c:pt>
                <c:pt idx="12">
                  <c:v>75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11113</c:v>
                </c:pt>
                <c:pt idx="3">
                  <c:v>10636</c:v>
                </c:pt>
                <c:pt idx="6">
                  <c:v>11020</c:v>
                </c:pt>
                <c:pt idx="9">
                  <c:v>10492</c:v>
                </c:pt>
                <c:pt idx="12">
                  <c:v>10402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613056"/>
        <c:axId val="115631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6349</c:v>
                </c:pt>
                <c:pt idx="2">
                  <c:v>#N/A</c:v>
                </c:pt>
                <c:pt idx="3">
                  <c:v>#N/A</c:v>
                </c:pt>
                <c:pt idx="4">
                  <c:v>4061</c:v>
                </c:pt>
                <c:pt idx="5">
                  <c:v>#N/A</c:v>
                </c:pt>
                <c:pt idx="6">
                  <c:v>#N/A</c:v>
                </c:pt>
                <c:pt idx="7">
                  <c:v>4144</c:v>
                </c:pt>
                <c:pt idx="8">
                  <c:v>#N/A</c:v>
                </c:pt>
                <c:pt idx="9">
                  <c:v>#N/A</c:v>
                </c:pt>
                <c:pt idx="10">
                  <c:v>4265</c:v>
                </c:pt>
                <c:pt idx="11">
                  <c:v>#N/A</c:v>
                </c:pt>
                <c:pt idx="12">
                  <c:v>#N/A</c:v>
                </c:pt>
                <c:pt idx="13">
                  <c:v>3876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613056"/>
        <c:axId val="115631616"/>
      </c:lineChart>
      <c:catAx>
        <c:axId val="11561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631616"/>
        <c:crosses val="autoZero"/>
        <c:auto val="1"/>
        <c:lblAlgn val="ctr"/>
        <c:lblOffset val="100"/>
        <c:tickLblSkip val="1"/>
        <c:tickMarkSkip val="1"/>
        <c:noMultiLvlLbl val="0"/>
      </c:catAx>
      <c:valAx>
        <c:axId val="11563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1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[1]公会計指標分析・財政指標組合せ分析表!$G$51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{DBA87454-4EF2-46D7-9561-832AF12400A9}</c15:txfldGUID>
                      <c15:f>[1]公会計指標分析・財政指標組合せ分析表!$K$50</c15:f>
                      <c15:dlblFieldTableCache>
                        <c:ptCount val="1"/>
                        <c:pt idx="0">
                          <c:v>H24</c:v>
                        </c:pt>
                      </c15:dlblFieldTableCache>
                    </c15:dlblFTEntry>
                  </c15:dlblFieldTable>
                  <c15:showDataLabelsRange val="0"/>
                </c:ext>
              </c:extLst>
            </c:dLbl>
            <c:dLbl>
              <c:idx val="1"/>
              <c:tx>
                <c:strRef>
                  <c:f>[1]公会計指標分析・財政指標組合せ分析表!$L$50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{5674E4C0-5C23-403D-85FC-170158334B02}</c15:txfldGUID>
                      <c15:f>[1]公会計指標分析・財政指標組合せ分析表!$L$50</c15:f>
                      <c15:dlblFieldTableCache>
                        <c:ptCount val="1"/>
                        <c:pt idx="0">
                          <c:v>H25</c:v>
                        </c:pt>
                      </c15:dlblFieldTableCache>
                    </c15:dlblFTEntry>
                  </c15:dlblFieldTable>
                  <c15:showDataLabelsRange val="0"/>
                </c:ext>
              </c:extLst>
            </c:dLbl>
            <c:dLbl>
              <c:idx val="2"/>
              <c:tx>
                <c:strRef>
                  <c:f>[1]公会計指標分析・財政指標組合せ分析表!$M$50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{1308E739-21EA-4706-937D-5DF7437D58CC}</c15:txfldGUID>
                      <c15:f>[1]公会計指標分析・財政指標組合せ分析表!$M$50</c15:f>
                      <c15:dlblFieldTableCache>
                        <c:ptCount val="1"/>
                        <c:pt idx="0">
                          <c:v>H26</c:v>
                        </c:pt>
                      </c15:dlblFieldTableCache>
                    </c15:dlblFTEntry>
                  </c15:dlblFieldTable>
                  <c15:showDataLabelsRange val="0"/>
                </c:ext>
              </c:extLst>
            </c:dLbl>
            <c:dLbl>
              <c:idx val="3"/>
              <c:layout/>
              <c:tx>
                <c:strRef>
                  <c:f>[1]公会計指標分析・財政指標組合せ分析表!$N$50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{3BC527CD-1965-4000-861A-0F92F7693353}</c15:txfldGUID>
                      <c15:f>[1]公会計指標分析・財政指標組合せ分析表!$N$50</c15:f>
                      <c15:dlblFieldTableCache>
                        <c:ptCount val="1"/>
                        <c:pt idx="0">
                          <c:v>H27</c:v>
                        </c:pt>
                      </c15:dlblFieldTableCache>
                    </c15:dlblFTEntry>
                  </c15:dlblFieldTable>
                  <c15:showDataLabelsRange val="0"/>
                </c:ext>
              </c:extLst>
            </c:dLbl>
            <c:dLbl>
              <c:idx val="4"/>
              <c:layout/>
              <c:tx>
                <c:strRef>
                  <c:f>[1]公会計指標分析・財政指標組合せ分析表!$O$50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{C26D85A2-ECF4-440F-84EE-5C5DE8B20DBF}</c15:txfldGUID>
                      <c15:f>[1]公会計指標分析・財政指標組合せ分析表!$O$50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[1]公会計指標分析・財政指標組合せ分析表!$K$53:$O$53</c:f>
              <c:numCache>
                <c:formatCode>General</c:formatCode>
                <c:ptCount val="5"/>
                <c:pt idx="3">
                  <c:v>51.2</c:v>
                </c:pt>
                <c:pt idx="4">
                  <c:v>52.9</c:v>
                </c:pt>
              </c:numCache>
            </c:numRef>
          </c:xVal>
          <c:yVal>
            <c:numRef>
              <c:f>[1]公会計指標分析・財政指標組合せ分析表!$K$51:$O$51</c:f>
              <c:numCache>
                <c:formatCode>General</c:formatCode>
                <c:ptCount val="5"/>
                <c:pt idx="3">
                  <c:v>75.2</c:v>
                </c:pt>
                <c:pt idx="4">
                  <c:v>70.400000000000006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[1]公会計指標分析・財政指標組合せ分析表!$G$55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{A9691F0B-E359-4CBF-9055-E8EC615AFC68}</c15:txfldGUID>
                      <c15:f>[1]公会計指標分析・財政指標組合せ分析表!$K$50</c15:f>
                      <c15:dlblFieldTableCache>
                        <c:ptCount val="1"/>
                        <c:pt idx="0">
                          <c:v>H24</c:v>
                        </c:pt>
                      </c15:dlblFieldTableCache>
                    </c15:dlblFTEntry>
                  </c15:dlblFieldTable>
                  <c15:showDataLabelsRange val="0"/>
                </c:ext>
              </c:extLst>
            </c:dLbl>
            <c:dLbl>
              <c:idx val="1"/>
              <c:tx>
                <c:strRef>
                  <c:f>[1]公会計指標分析・財政指標組合せ分析表!$L$50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{6249752D-2AD5-4ACD-A8C1-321B23F705E4}</c15:txfldGUID>
                      <c15:f>[1]公会計指標分析・財政指標組合せ分析表!$L$50</c15:f>
                      <c15:dlblFieldTableCache>
                        <c:ptCount val="1"/>
                        <c:pt idx="0">
                          <c:v>H25</c:v>
                        </c:pt>
                      </c15:dlblFieldTableCache>
                    </c15:dlblFTEntry>
                  </c15:dlblFieldTable>
                  <c15:showDataLabelsRange val="0"/>
                </c:ext>
              </c:extLst>
            </c:dLbl>
            <c:dLbl>
              <c:idx val="2"/>
              <c:tx>
                <c:strRef>
                  <c:f>[1]公会計指標分析・財政指標組合せ分析表!$M$50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{DDD6EE9F-F3B5-462F-A6B5-C01A55441340}</c15:txfldGUID>
                      <c15:f>[1]公会計指標分析・財政指標組合せ分析表!$M$50</c15:f>
                      <c15:dlblFieldTableCache>
                        <c:ptCount val="1"/>
                        <c:pt idx="0">
                          <c:v>H26</c:v>
                        </c:pt>
                      </c15:dlblFieldTableCache>
                    </c15:dlblFTEntry>
                  </c15:dlblFieldTable>
                  <c15:showDataLabelsRange val="0"/>
                </c:ext>
              </c:extLst>
            </c:dLbl>
            <c:dLbl>
              <c:idx val="3"/>
              <c:layout/>
              <c:tx>
                <c:strRef>
                  <c:f>[1]公会計指標分析・財政指標組合せ分析表!$N$50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{87F48203-3D72-4A58-84A2-CC05B0B824A9}</c15:txfldGUID>
                      <c15:f>[1]公会計指標分析・財政指標組合せ分析表!$N$50</c15:f>
                      <c15:dlblFieldTableCache>
                        <c:ptCount val="1"/>
                        <c:pt idx="0">
                          <c:v>H27</c:v>
                        </c:pt>
                      </c15:dlblFieldTableCache>
                    </c15:dlblFTEntry>
                  </c15:dlblFieldTable>
                  <c15:showDataLabelsRange val="0"/>
                </c:ext>
              </c:extLst>
            </c:dLbl>
            <c:dLbl>
              <c:idx val="4"/>
              <c:layout/>
              <c:tx>
                <c:strRef>
                  <c:f>[1]公会計指標分析・財政指標組合せ分析表!$O$50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{4396FE49-3798-4613-88A8-4FC95BE3DF25}</c15:txfldGUID>
                      <c15:f>[1]公会計指標分析・財政指標組合せ分析表!$O$50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[1]公会計指標分析・財政指標組合せ分析表!$K$57:$O$57</c:f>
              <c:numCache>
                <c:formatCode>General</c:formatCode>
                <c:ptCount val="5"/>
                <c:pt idx="3">
                  <c:v>54.1</c:v>
                </c:pt>
                <c:pt idx="4">
                  <c:v>60.9</c:v>
                </c:pt>
              </c:numCache>
            </c:numRef>
          </c:xVal>
          <c:yVal>
            <c:numRef>
              <c:f>[1]公会計指標分析・財政指標組合せ分析表!$K$55:$O$55</c:f>
              <c:numCache>
                <c:formatCode>General</c:formatCode>
                <c:ptCount val="5"/>
                <c:pt idx="3">
                  <c:v>36.5</c:v>
                </c:pt>
                <c:pt idx="4">
                  <c:v>44.9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8118400"/>
        <c:axId val="108120320"/>
      </c:scatterChart>
      <c:valAx>
        <c:axId val="108118400"/>
        <c:scaling>
          <c:orientation val="minMax"/>
          <c:max val="61.800000000000004"/>
          <c:min val="50.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120320"/>
        <c:crosses val="autoZero"/>
        <c:crossBetween val="midCat"/>
      </c:valAx>
      <c:valAx>
        <c:axId val="108120320"/>
        <c:scaling>
          <c:orientation val="minMax"/>
          <c:max val="82"/>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118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[1]公会計指標分析・財政指標組合せ分析表!$G$73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{07D8AFE1-0E66-4532-B059-1AF143EE1A01}</c15:txfldGUID>
                      <c15:f>[1]公会計指標分析・財政指標組合せ分析表!$K$72</c15:f>
                      <c15:dlblFieldTableCache>
                        <c:ptCount val="1"/>
                        <c:pt idx="0">
                          <c:v>H24</c:v>
                        </c:pt>
                      </c15:dlblFieldTableCache>
                    </c15:dlblFTEntry>
                  </c15:dlblFieldTable>
                  <c15:showDataLabelsRange val="0"/>
                </c:ext>
              </c:extLst>
            </c:dLbl>
            <c:dLbl>
              <c:idx val="1"/>
              <c:layout/>
              <c:tx>
                <c:strRef>
                  <c:f>[1]公会計指標分析・財政指標組合せ分析表!$L$72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{FCED1513-E444-40AA-9695-E7BBEFFA0183}</c15:txfldGUID>
                      <c15:f>[1]公会計指標分析・財政指標組合せ分析表!$L$72</c15:f>
                      <c15:dlblFieldTableCache>
                        <c:ptCount val="1"/>
                        <c:pt idx="0">
                          <c:v>H25</c:v>
                        </c:pt>
                      </c15:dlblFieldTableCache>
                    </c15:dlblFTEntry>
                  </c15:dlblFieldTable>
                  <c15:showDataLabelsRange val="0"/>
                </c:ext>
              </c:extLst>
            </c:dLbl>
            <c:dLbl>
              <c:idx val="2"/>
              <c:layout/>
              <c:tx>
                <c:strRef>
                  <c:f>[1]公会計指標分析・財政指標組合せ分析表!$M$72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{AA799D96-07F6-43E1-A085-1F675950E682}</c15:txfldGUID>
                      <c15:f>[1]公会計指標分析・財政指標組合せ分析表!$M$72</c15:f>
                      <c15:dlblFieldTableCache>
                        <c:ptCount val="1"/>
                        <c:pt idx="0">
                          <c:v>H26</c:v>
                        </c:pt>
                      </c15:dlblFieldTableCache>
                    </c15:dlblFTEntry>
                  </c15:dlblFieldTable>
                  <c15:showDataLabelsRange val="0"/>
                </c:ext>
              </c:extLst>
            </c:dLbl>
            <c:dLbl>
              <c:idx val="3"/>
              <c:layout/>
              <c:tx>
                <c:strRef>
                  <c:f>[1]公会計指標分析・財政指標組合せ分析表!$N$72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{C004DE5A-12CC-4656-85C3-2E02AB84AAC5}</c15:txfldGUID>
                      <c15:f>[1]公会計指標分析・財政指標組合せ分析表!$N$72</c15:f>
                      <c15:dlblFieldTableCache>
                        <c:ptCount val="1"/>
                        <c:pt idx="0">
                          <c:v>H27</c:v>
                        </c:pt>
                      </c15:dlblFieldTableCache>
                    </c15:dlblFTEntry>
                  </c15:dlblFieldTable>
                  <c15:showDataLabelsRange val="0"/>
                </c:ext>
              </c:extLst>
            </c:dLbl>
            <c:dLbl>
              <c:idx val="4"/>
              <c:layout/>
              <c:tx>
                <c:strRef>
                  <c:f>[1]公会計指標分析・財政指標組合せ分析表!$O$72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{DF77B624-1C1D-4083-8C76-C93E0330DE55}</c15:txfldGUID>
                      <c15:f>[1]公会計指標分析・財政指標組合せ分析表!$O$72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[1]公会計指標分析・財政指標組合せ分析表!$K$75:$O$75</c:f>
              <c:numCache>
                <c:formatCode>General</c:formatCode>
                <c:ptCount val="5"/>
                <c:pt idx="0">
                  <c:v>14.3</c:v>
                </c:pt>
                <c:pt idx="1">
                  <c:v>13.7</c:v>
                </c:pt>
                <c:pt idx="2">
                  <c:v>12.8</c:v>
                </c:pt>
                <c:pt idx="3">
                  <c:v>12.4</c:v>
                </c:pt>
                <c:pt idx="4">
                  <c:v>12</c:v>
                </c:pt>
              </c:numCache>
            </c:numRef>
          </c:xVal>
          <c:yVal>
            <c:numRef>
              <c:f>[1]公会計指標分析・財政指標組合せ分析表!$K$73:$O$73</c:f>
              <c:numCache>
                <c:formatCode>General</c:formatCode>
                <c:ptCount val="5"/>
                <c:pt idx="0">
                  <c:v>110.7</c:v>
                </c:pt>
                <c:pt idx="1">
                  <c:v>70.599999999999994</c:v>
                </c:pt>
                <c:pt idx="2">
                  <c:v>73.099999999999994</c:v>
                </c:pt>
                <c:pt idx="3">
                  <c:v>75.2</c:v>
                </c:pt>
                <c:pt idx="4">
                  <c:v>70.400000000000006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[1]公会計指標分析・財政指標組合せ分析表!$G$77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{C10689C1-A27A-4712-9690-9E2793BDB332}</c15:txfldGUID>
                      <c15:f>[1]公会計指標分析・財政指標組合せ分析表!$K$72</c15:f>
                      <c15:dlblFieldTableCache>
                        <c:ptCount val="1"/>
                        <c:pt idx="0">
                          <c:v>H24</c:v>
                        </c:pt>
                      </c15:dlblFieldTableCache>
                    </c15:dlblFTEntry>
                  </c15:dlblFieldTable>
                  <c15:showDataLabelsRange val="0"/>
                </c:ext>
              </c:extLst>
            </c:dLbl>
            <c:dLbl>
              <c:idx val="1"/>
              <c:layout/>
              <c:tx>
                <c:strRef>
                  <c:f>[1]公会計指標分析・財政指標組合せ分析表!$L$72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{90907D4E-0570-4983-8D81-79BDAE034F0C}</c15:txfldGUID>
                      <c15:f>[1]公会計指標分析・財政指標組合せ分析表!$L$72</c15:f>
                      <c15:dlblFieldTableCache>
                        <c:ptCount val="1"/>
                        <c:pt idx="0">
                          <c:v>H25</c:v>
                        </c:pt>
                      </c15:dlblFieldTableCache>
                    </c15:dlblFTEntry>
                  </c15:dlblFieldTable>
                  <c15:showDataLabelsRange val="0"/>
                </c:ext>
              </c:extLst>
            </c:dLbl>
            <c:dLbl>
              <c:idx val="2"/>
              <c:layout/>
              <c:tx>
                <c:strRef>
                  <c:f>[1]公会計指標分析・財政指標組合せ分析表!$M$72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{ADCB8184-BC70-4287-A7FA-73CF6491BDD7}</c15:txfldGUID>
                      <c15:f>[1]公会計指標分析・財政指標組合せ分析表!$M$72</c15:f>
                      <c15:dlblFieldTableCache>
                        <c:ptCount val="1"/>
                        <c:pt idx="0">
                          <c:v>H26</c:v>
                        </c:pt>
                      </c15:dlblFieldTableCache>
                    </c15:dlblFTEntry>
                  </c15:dlblFieldTable>
                  <c15:showDataLabelsRange val="0"/>
                </c:ext>
              </c:extLst>
            </c:dLbl>
            <c:dLbl>
              <c:idx val="3"/>
              <c:layout/>
              <c:tx>
                <c:strRef>
                  <c:f>[1]公会計指標分析・財政指標組合せ分析表!$N$72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{B17B7D3A-C0FE-4C0B-ABFB-0B56A1CFF8D8}</c15:txfldGUID>
                      <c15:f>[1]公会計指標分析・財政指標組合せ分析表!$N$72</c15:f>
                      <c15:dlblFieldTableCache>
                        <c:ptCount val="1"/>
                        <c:pt idx="0">
                          <c:v>H27</c:v>
                        </c:pt>
                      </c15:dlblFieldTableCache>
                    </c15:dlblFTEntry>
                  </c15:dlblFieldTable>
                  <c15:showDataLabelsRange val="0"/>
                </c:ext>
              </c:extLst>
            </c:dLbl>
            <c:dLbl>
              <c:idx val="4"/>
              <c:layout/>
              <c:tx>
                <c:strRef>
                  <c:f>[1]公会計指標分析・財政指標組合せ分析表!$O$72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{7CFA7341-2F05-4B16-86CE-67C636C9EAC4}</c15:txfldGUID>
                      <c15:f>[1]公会計指標分析・財政指標組合せ分析表!$O$72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[1]公会計指標分析・財政指標組合せ分析表!$K$79:$O$79</c:f>
              <c:numCache>
                <c:formatCode>General</c:formatCode>
                <c:ptCount val="5"/>
                <c:pt idx="0">
                  <c:v>9.1999999999999993</c:v>
                </c:pt>
                <c:pt idx="1">
                  <c:v>8.5</c:v>
                </c:pt>
                <c:pt idx="2">
                  <c:v>7.7</c:v>
                </c:pt>
                <c:pt idx="3">
                  <c:v>9</c:v>
                </c:pt>
                <c:pt idx="4">
                  <c:v>9.1</c:v>
                </c:pt>
              </c:numCache>
            </c:numRef>
          </c:xVal>
          <c:yVal>
            <c:numRef>
              <c:f>[1]公会計指標分析・財政指標組合せ分析表!$K$77:$O$77</c:f>
              <c:numCache>
                <c:formatCode>General</c:formatCode>
                <c:ptCount val="5"/>
                <c:pt idx="0">
                  <c:v>30.7</c:v>
                </c:pt>
                <c:pt idx="1">
                  <c:v>22.3</c:v>
                </c:pt>
                <c:pt idx="2">
                  <c:v>20.3</c:v>
                </c:pt>
                <c:pt idx="3">
                  <c:v>36.5</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5229056"/>
        <c:axId val="115230976"/>
      </c:scatterChart>
      <c:valAx>
        <c:axId val="115229056"/>
        <c:scaling>
          <c:orientation val="minMax"/>
          <c:max val="14.9"/>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230976"/>
        <c:crosses val="autoZero"/>
        <c:crossBetween val="midCat"/>
      </c:valAx>
      <c:valAx>
        <c:axId val="115230976"/>
        <c:scaling>
          <c:orientation val="minMax"/>
          <c:max val="12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2290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町村合併以前に発行した町債が徐々に償還終了を迎えており元利償還金の額は年々減少している。また、公営企業債の元利償還金に対する繰入金については、減少したものの高止まりの状態にあり、今後も公営企業会計の事業動向を注視していく必要がある。</a:t>
          </a:r>
        </a:p>
        <a:p>
          <a:r>
            <a:rPr kumimoji="1" lang="ja-JP" altLang="en-US" sz="1100">
              <a:solidFill>
                <a:sysClr val="windowText" lastClr="000000"/>
              </a:solidFill>
              <a:latin typeface="ＭＳ ゴシック" pitchFamily="49" charset="-128"/>
              <a:ea typeface="ＭＳ ゴシック" pitchFamily="49" charset="-128"/>
            </a:rPr>
            <a:t>　算入公債費等も減少したものの、実質公債費比率の分子は減となった。</a:t>
          </a:r>
        </a:p>
        <a:p>
          <a:r>
            <a:rPr kumimoji="1" lang="ja-JP" altLang="en-US" sz="1100">
              <a:solidFill>
                <a:sysClr val="windowText" lastClr="000000"/>
              </a:solidFill>
              <a:latin typeface="ＭＳ ゴシック" pitchFamily="49" charset="-128"/>
              <a:ea typeface="ＭＳ ゴシック" pitchFamily="49" charset="-128"/>
            </a:rPr>
            <a:t>　今後は老朽化施設の更新事業などが見込まれるが、起債対象事業を精査し、起債総額を抑制するとともに、合併特例事業債や過疎対策事業債など交付税算入率の高い起債を活用し、公債費負担の軽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一般会計等に係る</a:t>
          </a:r>
          <a:r>
            <a:rPr kumimoji="1" lang="ja-JP" altLang="ja-JP" sz="1100">
              <a:solidFill>
                <a:sysClr val="windowText" lastClr="000000"/>
              </a:solidFill>
              <a:effectLst/>
              <a:latin typeface="+mn-lt"/>
              <a:ea typeface="+mn-ea"/>
              <a:cs typeface="+mn-cs"/>
            </a:rPr>
            <a:t>地方債の現在高については、町村合併以前に発行した</a:t>
          </a:r>
          <a:r>
            <a:rPr kumimoji="1" lang="ja-JP" altLang="en-US" sz="1100">
              <a:solidFill>
                <a:sysClr val="windowText" lastClr="000000"/>
              </a:solidFill>
              <a:effectLst/>
              <a:latin typeface="+mn-lt"/>
              <a:ea typeface="+mn-ea"/>
              <a:cs typeface="+mn-cs"/>
            </a:rPr>
            <a:t>町</a:t>
          </a:r>
          <a:r>
            <a:rPr kumimoji="1" lang="ja-JP" altLang="ja-JP" sz="1100">
              <a:solidFill>
                <a:sysClr val="windowText" lastClr="000000"/>
              </a:solidFill>
              <a:effectLst/>
              <a:latin typeface="+mn-lt"/>
              <a:ea typeface="+mn-ea"/>
              <a:cs typeface="+mn-cs"/>
            </a:rPr>
            <a:t>債</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償還</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終了を迎えているため減少傾向にある。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年度は庁舎建設事業に</a:t>
          </a:r>
          <a:r>
            <a:rPr kumimoji="1" lang="ja-JP" altLang="en-US" sz="1100">
              <a:solidFill>
                <a:sysClr val="windowText" lastClr="000000"/>
              </a:solidFill>
              <a:effectLst/>
              <a:latin typeface="+mn-lt"/>
              <a:ea typeface="+mn-ea"/>
              <a:cs typeface="+mn-cs"/>
            </a:rPr>
            <a:t>かかる</a:t>
          </a:r>
          <a:r>
            <a:rPr kumimoji="1" lang="ja-JP" altLang="ja-JP" sz="1100">
              <a:solidFill>
                <a:sysClr val="windowText" lastClr="000000"/>
              </a:solidFill>
              <a:effectLst/>
              <a:latin typeface="+mn-lt"/>
              <a:ea typeface="+mn-ea"/>
              <a:cs typeface="+mn-cs"/>
            </a:rPr>
            <a:t>多額の地方債</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発行</a:t>
          </a:r>
          <a:r>
            <a:rPr kumimoji="1" lang="ja-JP" altLang="en-US" sz="1100">
              <a:solidFill>
                <a:sysClr val="windowText" lastClr="000000"/>
              </a:solidFill>
              <a:effectLst/>
              <a:latin typeface="+mn-lt"/>
              <a:ea typeface="+mn-ea"/>
              <a:cs typeface="+mn-cs"/>
            </a:rPr>
            <a:t>したため</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たが、</a:t>
          </a:r>
          <a:r>
            <a:rPr kumimoji="1" lang="ja-JP" altLang="en-US" sz="1100">
              <a:solidFill>
                <a:sysClr val="windowText" lastClr="000000"/>
              </a:solidFill>
              <a:effectLst/>
              <a:latin typeface="+mn-lt"/>
              <a:ea typeface="+mn-ea"/>
              <a:cs typeface="+mn-cs"/>
            </a:rPr>
            <a:t>前年度から</a:t>
          </a:r>
          <a:r>
            <a:rPr kumimoji="1" lang="ja-JP" altLang="ja-JP" sz="1100">
              <a:solidFill>
                <a:sysClr val="windowText" lastClr="000000"/>
              </a:solidFill>
              <a:effectLst/>
              <a:latin typeface="+mn-lt"/>
              <a:ea typeface="+mn-ea"/>
              <a:cs typeface="+mn-cs"/>
            </a:rPr>
            <a:t>新規発行を抑制したことで減少に転じ、将来負担額は前年度より減少している。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一方、</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充当可能特定歳入及び基準財政需要額算入見込額が減少したが、財政調整基金の積み立てを行ったことにより充当可能基金が大きく増加したたため、充当可能財源等が増加し、将来負担比率の分子は前年度より大きく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今後は普通交付税の合併算定替の縮減を基金で穴埋めするなど、将来負担比率の上昇を招く懸念要素が見込まれるため、後世への負担を増大させないよう引き続き起債事業の精査と基金運用の適正化に努める</a:t>
          </a:r>
          <a:r>
            <a:rPr kumimoji="1" lang="ja-JP" altLang="en-US" sz="1100">
              <a:solidFill>
                <a:sysClr val="windowText" lastClr="000000"/>
              </a:solidFill>
              <a:effectLst/>
              <a:latin typeface="+mn-lt"/>
              <a:ea typeface="+mn-ea"/>
              <a:cs typeface="+mn-cs"/>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20,363
20,280
161.80
10,489,002
9,857,534
416,950
6,637,786
10,401,728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70.4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有形固定資産減価償却率は類似団体平均より</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ポイント下回っているが、前年度より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ポイント上昇している。</a:t>
          </a:r>
          <a:endParaRPr lang="ja-JP" altLang="ja-JP">
            <a:effectLst/>
          </a:endParaRPr>
        </a:p>
        <a:p>
          <a:r>
            <a:rPr kumimoji="1" lang="ja-JP" altLang="ja-JP" sz="1100">
              <a:solidFill>
                <a:schemeClr val="dk1"/>
              </a:solidFill>
              <a:effectLst/>
              <a:latin typeface="+mn-lt"/>
              <a:ea typeface="+mn-ea"/>
              <a:cs typeface="+mn-cs"/>
            </a:rPr>
            <a:t>　今後も、施設の老朽化により比率の上昇が見込まれることから、平成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年８月に策定した公共施設等総合管理計画に基づき、施設の統廃合や建替えを含む施設の適正な機能の確保と、効率的な管理運営に努める。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1778</xdr:rowOff>
    </xdr:from>
    <xdr:to>
      <xdr:col>3</xdr:col>
      <xdr:colOff>1170940</xdr:colOff>
      <xdr:row>34</xdr:row>
      <xdr:rowOff>164846</xdr:rowOff>
    </xdr:to>
    <xdr:cxnSp macro="">
      <xdr:nvCxnSpPr>
        <xdr:cNvPr id="62" name="直線コネクタ 61"/>
        <xdr:cNvCxnSpPr/>
      </xdr:nvCxnSpPr>
      <xdr:spPr>
        <a:xfrm flipV="1">
          <a:off x="4760595" y="558342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168673</xdr:rowOff>
    </xdr:from>
    <xdr:ext cx="405111" cy="259045"/>
    <xdr:sp macro="" textlink="">
      <xdr:nvSpPr>
        <xdr:cNvPr id="63" name="有形固定資産減価償却率最小値テキスト"/>
        <xdr:cNvSpPr txBox="1"/>
      </xdr:nvSpPr>
      <xdr:spPr>
        <a:xfrm>
          <a:off x="4813300" y="677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3</xdr:col>
      <xdr:colOff>1082675</xdr:colOff>
      <xdr:row>34</xdr:row>
      <xdr:rowOff>164846</xdr:rowOff>
    </xdr:from>
    <xdr:to>
      <xdr:col>3</xdr:col>
      <xdr:colOff>1260475</xdr:colOff>
      <xdr:row>34</xdr:row>
      <xdr:rowOff>164846</xdr:rowOff>
    </xdr:to>
    <xdr:cxnSp macro="">
      <xdr:nvCxnSpPr>
        <xdr:cNvPr id="64" name="直線コネクタ 63"/>
        <xdr:cNvCxnSpPr/>
      </xdr:nvCxnSpPr>
      <xdr:spPr>
        <a:xfrm>
          <a:off x="4673600" y="6775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119905</xdr:rowOff>
    </xdr:from>
    <xdr:ext cx="405111" cy="259045"/>
    <xdr:sp macro="" textlink="">
      <xdr:nvSpPr>
        <xdr:cNvPr id="65" name="有形固定資産減価償却率最大値テキスト"/>
        <xdr:cNvSpPr txBox="1"/>
      </xdr:nvSpPr>
      <xdr:spPr>
        <a:xfrm>
          <a:off x="4813300" y="53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3</xdr:col>
      <xdr:colOff>1082675</xdr:colOff>
      <xdr:row>28</xdr:row>
      <xdr:rowOff>1778</xdr:rowOff>
    </xdr:from>
    <xdr:to>
      <xdr:col>3</xdr:col>
      <xdr:colOff>1260475</xdr:colOff>
      <xdr:row>28</xdr:row>
      <xdr:rowOff>1778</xdr:rowOff>
    </xdr:to>
    <xdr:cxnSp macro="">
      <xdr:nvCxnSpPr>
        <xdr:cNvPr id="66" name="直線コネクタ 65"/>
        <xdr:cNvCxnSpPr/>
      </xdr:nvCxnSpPr>
      <xdr:spPr>
        <a:xfrm>
          <a:off x="4673600" y="558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85615</xdr:rowOff>
    </xdr:from>
    <xdr:ext cx="405111" cy="259045"/>
    <xdr:sp macro="" textlink="">
      <xdr:nvSpPr>
        <xdr:cNvPr id="67" name="有形固定資産減価償却率平均値テキスト"/>
        <xdr:cNvSpPr txBox="1"/>
      </xdr:nvSpPr>
      <xdr:spPr>
        <a:xfrm>
          <a:off x="4813300" y="6010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62738</xdr:rowOff>
    </xdr:from>
    <xdr:to>
      <xdr:col>3</xdr:col>
      <xdr:colOff>1222375</xdr:colOff>
      <xdr:row>31</xdr:row>
      <xdr:rowOff>164338</xdr:rowOff>
    </xdr:to>
    <xdr:sp macro="" textlink="">
      <xdr:nvSpPr>
        <xdr:cNvPr id="68" name="フローチャート : 判断 67"/>
        <xdr:cNvSpPr/>
      </xdr:nvSpPr>
      <xdr:spPr>
        <a:xfrm>
          <a:off x="4711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33</xdr:row>
      <xdr:rowOff>13462</xdr:rowOff>
    </xdr:from>
    <xdr:to>
      <xdr:col>3</xdr:col>
      <xdr:colOff>511175</xdr:colOff>
      <xdr:row>33</xdr:row>
      <xdr:rowOff>115062</xdr:rowOff>
    </xdr:to>
    <xdr:sp macro="" textlink="">
      <xdr:nvSpPr>
        <xdr:cNvPr id="69" name="フローチャート : 判断 68"/>
        <xdr:cNvSpPr/>
      </xdr:nvSpPr>
      <xdr:spPr>
        <a:xfrm>
          <a:off x="4000500" y="64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65278</xdr:rowOff>
    </xdr:from>
    <xdr:to>
      <xdr:col>3</xdr:col>
      <xdr:colOff>1222375</xdr:colOff>
      <xdr:row>33</xdr:row>
      <xdr:rowOff>166878</xdr:rowOff>
    </xdr:to>
    <xdr:sp macro="" textlink="">
      <xdr:nvSpPr>
        <xdr:cNvPr id="75" name="円/楕円 74"/>
        <xdr:cNvSpPr/>
      </xdr:nvSpPr>
      <xdr:spPr>
        <a:xfrm>
          <a:off x="47117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43705</xdr:rowOff>
    </xdr:from>
    <xdr:ext cx="405111" cy="259045"/>
    <xdr:sp macro="" textlink="">
      <xdr:nvSpPr>
        <xdr:cNvPr id="76" name="有形固定資産減価償却率該当値テキスト"/>
        <xdr:cNvSpPr txBox="1"/>
      </xdr:nvSpPr>
      <xdr:spPr>
        <a:xfrm>
          <a:off x="4813300" y="648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138684</xdr:rowOff>
    </xdr:from>
    <xdr:to>
      <xdr:col>3</xdr:col>
      <xdr:colOff>511175</xdr:colOff>
      <xdr:row>34</xdr:row>
      <xdr:rowOff>68834</xdr:rowOff>
    </xdr:to>
    <xdr:sp macro="" textlink="">
      <xdr:nvSpPr>
        <xdr:cNvPr id="77" name="円/楕円 76"/>
        <xdr:cNvSpPr/>
      </xdr:nvSpPr>
      <xdr:spPr>
        <a:xfrm>
          <a:off x="40005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33</xdr:row>
      <xdr:rowOff>116078</xdr:rowOff>
    </xdr:from>
    <xdr:to>
      <xdr:col>3</xdr:col>
      <xdr:colOff>1171575</xdr:colOff>
      <xdr:row>34</xdr:row>
      <xdr:rowOff>18034</xdr:rowOff>
    </xdr:to>
    <xdr:cxnSp macro="">
      <xdr:nvCxnSpPr>
        <xdr:cNvPr id="78" name="直線コネクタ 77"/>
        <xdr:cNvCxnSpPr/>
      </xdr:nvCxnSpPr>
      <xdr:spPr>
        <a:xfrm flipV="1">
          <a:off x="4051300" y="6554978"/>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131589</xdr:rowOff>
    </xdr:from>
    <xdr:ext cx="405111" cy="259045"/>
    <xdr:sp macro="" textlink="">
      <xdr:nvSpPr>
        <xdr:cNvPr id="79" name="n_1aveValue有形固定資産減価償却率"/>
        <xdr:cNvSpPr txBox="1"/>
      </xdr:nvSpPr>
      <xdr:spPr>
        <a:xfrm>
          <a:off x="3836043" y="6227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59961</xdr:rowOff>
    </xdr:from>
    <xdr:ext cx="405111" cy="259045"/>
    <xdr:sp macro="" textlink="">
      <xdr:nvSpPr>
        <xdr:cNvPr id="80" name="n_1mainValue有形固定資産減価償却率"/>
        <xdr:cNvSpPr txBox="1"/>
      </xdr:nvSpPr>
      <xdr:spPr>
        <a:xfrm>
          <a:off x="3836043" y="667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20,363
20,280
161.80
10,489,002
9,857,534
416,950
6,637,786
10,401,728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70.4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151311</xdr:rowOff>
    </xdr:from>
    <xdr:to>
      <xdr:col>6</xdr:col>
      <xdr:colOff>510540</xdr:colOff>
      <xdr:row>41</xdr:row>
      <xdr:rowOff>156210</xdr:rowOff>
    </xdr:to>
    <xdr:cxnSp macro="">
      <xdr:nvCxnSpPr>
        <xdr:cNvPr id="59" name="直線コネクタ 58"/>
        <xdr:cNvCxnSpPr/>
      </xdr:nvCxnSpPr>
      <xdr:spPr>
        <a:xfrm flipV="1">
          <a:off x="4634865" y="563771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160037</xdr:rowOff>
    </xdr:from>
    <xdr:ext cx="405111" cy="259045"/>
    <xdr:sp macro="" textlink="">
      <xdr:nvSpPr>
        <xdr:cNvPr id="60" name="【道路】&#10;有形固定資産減価償却率最小値テキスト"/>
        <xdr:cNvSpPr txBox="1"/>
      </xdr:nvSpPr>
      <xdr:spPr>
        <a:xfrm>
          <a:off x="47244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156210</xdr:rowOff>
    </xdr:from>
    <xdr:to>
      <xdr:col>6</xdr:col>
      <xdr:colOff>600075</xdr:colOff>
      <xdr:row>41</xdr:row>
      <xdr:rowOff>156210</xdr:rowOff>
    </xdr:to>
    <xdr:cxnSp macro="">
      <xdr:nvCxnSpPr>
        <xdr:cNvPr id="61" name="直線コネクタ 60"/>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97988</xdr:rowOff>
    </xdr:from>
    <xdr:ext cx="405111" cy="259045"/>
    <xdr:sp macro="" textlink="">
      <xdr:nvSpPr>
        <xdr:cNvPr id="62" name="【道路】&#10;有形固定資産減価償却率最大値テキスト"/>
        <xdr:cNvSpPr txBox="1"/>
      </xdr:nvSpPr>
      <xdr:spPr>
        <a:xfrm>
          <a:off x="4724400" y="54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32</xdr:row>
      <xdr:rowOff>151311</xdr:rowOff>
    </xdr:from>
    <xdr:to>
      <xdr:col>6</xdr:col>
      <xdr:colOff>600075</xdr:colOff>
      <xdr:row>32</xdr:row>
      <xdr:rowOff>151311</xdr:rowOff>
    </xdr:to>
    <xdr:cxnSp macro="">
      <xdr:nvCxnSpPr>
        <xdr:cNvPr id="63" name="直線コネクタ 62"/>
        <xdr:cNvCxnSpPr/>
      </xdr:nvCxnSpPr>
      <xdr:spPr>
        <a:xfrm>
          <a:off x="4546600" y="563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61340</xdr:rowOff>
    </xdr:from>
    <xdr:ext cx="405111" cy="259045"/>
    <xdr:sp macro="" textlink="">
      <xdr:nvSpPr>
        <xdr:cNvPr id="64" name="【道路】&#10;有形固定資産減価償却率平均値テキスト"/>
        <xdr:cNvSpPr txBox="1"/>
      </xdr:nvSpPr>
      <xdr:spPr>
        <a:xfrm>
          <a:off x="47244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38463</xdr:rowOff>
    </xdr:from>
    <xdr:to>
      <xdr:col>6</xdr:col>
      <xdr:colOff>561975</xdr:colOff>
      <xdr:row>38</xdr:row>
      <xdr:rowOff>140063</xdr:rowOff>
    </xdr:to>
    <xdr:sp macro="" textlink="">
      <xdr:nvSpPr>
        <xdr:cNvPr id="65" name="フローチャート : 判断 64"/>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72753</xdr:rowOff>
    </xdr:from>
    <xdr:to>
      <xdr:col>5</xdr:col>
      <xdr:colOff>409575</xdr:colOff>
      <xdr:row>40</xdr:row>
      <xdr:rowOff>2903</xdr:rowOff>
    </xdr:to>
    <xdr:sp macro="" textlink="">
      <xdr:nvSpPr>
        <xdr:cNvPr id="66" name="フローチャート : 判断 65"/>
        <xdr:cNvSpPr/>
      </xdr:nvSpPr>
      <xdr:spPr>
        <a:xfrm>
          <a:off x="3746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43362</xdr:rowOff>
    </xdr:from>
    <xdr:to>
      <xdr:col>6</xdr:col>
      <xdr:colOff>561975</xdr:colOff>
      <xdr:row>39</xdr:row>
      <xdr:rowOff>144962</xdr:rowOff>
    </xdr:to>
    <xdr:sp macro="" textlink="">
      <xdr:nvSpPr>
        <xdr:cNvPr id="72" name="円/楕円 71"/>
        <xdr:cNvSpPr/>
      </xdr:nvSpPr>
      <xdr:spPr>
        <a:xfrm>
          <a:off x="4584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21789</xdr:rowOff>
    </xdr:from>
    <xdr:ext cx="405111" cy="259045"/>
    <xdr:sp macro="" textlink="">
      <xdr:nvSpPr>
        <xdr:cNvPr id="73" name="【道路】&#10;有形固定資産減価償却率該当値テキスト"/>
        <xdr:cNvSpPr txBox="1"/>
      </xdr:nvSpPr>
      <xdr:spPr>
        <a:xfrm>
          <a:off x="4724400"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105410</xdr:rowOff>
    </xdr:from>
    <xdr:to>
      <xdr:col>5</xdr:col>
      <xdr:colOff>409575</xdr:colOff>
      <xdr:row>40</xdr:row>
      <xdr:rowOff>35560</xdr:rowOff>
    </xdr:to>
    <xdr:sp macro="" textlink="">
      <xdr:nvSpPr>
        <xdr:cNvPr id="74" name="円/楕円 73"/>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94162</xdr:rowOff>
    </xdr:from>
    <xdr:to>
      <xdr:col>6</xdr:col>
      <xdr:colOff>511175</xdr:colOff>
      <xdr:row>39</xdr:row>
      <xdr:rowOff>156210</xdr:rowOff>
    </xdr:to>
    <xdr:cxnSp macro="">
      <xdr:nvCxnSpPr>
        <xdr:cNvPr id="75" name="直線コネクタ 74"/>
        <xdr:cNvCxnSpPr/>
      </xdr:nvCxnSpPr>
      <xdr:spPr>
        <a:xfrm flipV="1">
          <a:off x="3797300" y="678071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19430</xdr:rowOff>
    </xdr:from>
    <xdr:ext cx="405111" cy="259045"/>
    <xdr:sp macro="" textlink="">
      <xdr:nvSpPr>
        <xdr:cNvPr id="76" name="n_1aveValue【道路】&#10;有形固定資産減価償却率"/>
        <xdr:cNvSpPr txBox="1"/>
      </xdr:nvSpPr>
      <xdr:spPr>
        <a:xfrm>
          <a:off x="3582043" y="653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26687</xdr:rowOff>
    </xdr:from>
    <xdr:ext cx="405111" cy="259045"/>
    <xdr:sp macro="" textlink="">
      <xdr:nvSpPr>
        <xdr:cNvPr id="77" name="n_1mainValue【道路】&#10;有形固定資産減価償却率"/>
        <xdr:cNvSpPr txBox="1"/>
      </xdr:nvSpPr>
      <xdr:spPr>
        <a:xfrm>
          <a:off x="3582043"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1" name="テキスト ボックス 9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3" name="テキスト ボックス 9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5" name="テキスト ボックス 9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36</xdr:row>
      <xdr:rowOff>89870</xdr:rowOff>
    </xdr:from>
    <xdr:to>
      <xdr:col>15</xdr:col>
      <xdr:colOff>180340</xdr:colOff>
      <xdr:row>41</xdr:row>
      <xdr:rowOff>6774</xdr:rowOff>
    </xdr:to>
    <xdr:cxnSp macro="">
      <xdr:nvCxnSpPr>
        <xdr:cNvPr id="99" name="直線コネクタ 98"/>
        <xdr:cNvCxnSpPr/>
      </xdr:nvCxnSpPr>
      <xdr:spPr>
        <a:xfrm flipV="1">
          <a:off x="10476865" y="6262070"/>
          <a:ext cx="0" cy="774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10601</xdr:rowOff>
    </xdr:from>
    <xdr:ext cx="469744" cy="259045"/>
    <xdr:sp macro="" textlink="">
      <xdr:nvSpPr>
        <xdr:cNvPr id="100" name="【道路】&#10;一人当たり延長最小値テキスト"/>
        <xdr:cNvSpPr txBox="1"/>
      </xdr:nvSpPr>
      <xdr:spPr>
        <a:xfrm>
          <a:off x="10566400" y="704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5.537</a:t>
          </a:r>
          <a:endParaRPr kumimoji="1" lang="ja-JP" altLang="en-US" sz="1000" b="1">
            <a:latin typeface="ＭＳ Ｐゴシック"/>
          </a:endParaRPr>
        </a:p>
      </xdr:txBody>
    </xdr:sp>
    <xdr:clientData/>
  </xdr:oneCellAnchor>
  <xdr:twoCellAnchor>
    <xdr:from>
      <xdr:col>15</xdr:col>
      <xdr:colOff>92075</xdr:colOff>
      <xdr:row>41</xdr:row>
      <xdr:rowOff>6774</xdr:rowOff>
    </xdr:from>
    <xdr:to>
      <xdr:col>15</xdr:col>
      <xdr:colOff>269875</xdr:colOff>
      <xdr:row>41</xdr:row>
      <xdr:rowOff>6774</xdr:rowOff>
    </xdr:to>
    <xdr:cxnSp macro="">
      <xdr:nvCxnSpPr>
        <xdr:cNvPr id="101" name="直線コネクタ 100"/>
        <xdr:cNvCxnSpPr/>
      </xdr:nvCxnSpPr>
      <xdr:spPr>
        <a:xfrm>
          <a:off x="10388600" y="70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36547</xdr:rowOff>
    </xdr:from>
    <xdr:ext cx="534377" cy="259045"/>
    <xdr:sp macro="" textlink="">
      <xdr:nvSpPr>
        <xdr:cNvPr id="102" name="【道路】&#10;一人当たり延長最大値テキスト"/>
        <xdr:cNvSpPr txBox="1"/>
      </xdr:nvSpPr>
      <xdr:spPr>
        <a:xfrm>
          <a:off x="10566400" y="603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15</xdr:col>
      <xdr:colOff>92075</xdr:colOff>
      <xdr:row>36</xdr:row>
      <xdr:rowOff>89870</xdr:rowOff>
    </xdr:from>
    <xdr:to>
      <xdr:col>15</xdr:col>
      <xdr:colOff>269875</xdr:colOff>
      <xdr:row>36</xdr:row>
      <xdr:rowOff>89870</xdr:rowOff>
    </xdr:to>
    <xdr:cxnSp macro="">
      <xdr:nvCxnSpPr>
        <xdr:cNvPr id="103" name="直線コネクタ 102"/>
        <xdr:cNvCxnSpPr/>
      </xdr:nvCxnSpPr>
      <xdr:spPr>
        <a:xfrm>
          <a:off x="10388600" y="626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84294</xdr:rowOff>
    </xdr:from>
    <xdr:ext cx="534377" cy="259045"/>
    <xdr:sp macro="" textlink="">
      <xdr:nvSpPr>
        <xdr:cNvPr id="104" name="【道路】&#10;一人当たり延長平均値テキスト"/>
        <xdr:cNvSpPr txBox="1"/>
      </xdr:nvSpPr>
      <xdr:spPr>
        <a:xfrm>
          <a:off x="10566400" y="6599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105867</xdr:rowOff>
    </xdr:from>
    <xdr:to>
      <xdr:col>15</xdr:col>
      <xdr:colOff>231775</xdr:colOff>
      <xdr:row>39</xdr:row>
      <xdr:rowOff>36017</xdr:rowOff>
    </xdr:to>
    <xdr:sp macro="" textlink="">
      <xdr:nvSpPr>
        <xdr:cNvPr id="105" name="フローチャート : 判断 104"/>
        <xdr:cNvSpPr/>
      </xdr:nvSpPr>
      <xdr:spPr>
        <a:xfrm>
          <a:off x="10426700" y="662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27709</xdr:rowOff>
    </xdr:from>
    <xdr:to>
      <xdr:col>14</xdr:col>
      <xdr:colOff>79375</xdr:colOff>
      <xdr:row>33</xdr:row>
      <xdr:rowOff>129309</xdr:rowOff>
    </xdr:to>
    <xdr:sp macro="" textlink="">
      <xdr:nvSpPr>
        <xdr:cNvPr id="106" name="フローチャート : 判断 105"/>
        <xdr:cNvSpPr/>
      </xdr:nvSpPr>
      <xdr:spPr>
        <a:xfrm>
          <a:off x="9588500" y="568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39070</xdr:rowOff>
    </xdr:from>
    <xdr:to>
      <xdr:col>15</xdr:col>
      <xdr:colOff>231775</xdr:colOff>
      <xdr:row>36</xdr:row>
      <xdr:rowOff>140670</xdr:rowOff>
    </xdr:to>
    <xdr:sp macro="" textlink="">
      <xdr:nvSpPr>
        <xdr:cNvPr id="112" name="円/楕円 111"/>
        <xdr:cNvSpPr/>
      </xdr:nvSpPr>
      <xdr:spPr>
        <a:xfrm>
          <a:off x="10426700" y="62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163547</xdr:rowOff>
    </xdr:from>
    <xdr:ext cx="534377" cy="259045"/>
    <xdr:sp macro="" textlink="">
      <xdr:nvSpPr>
        <xdr:cNvPr id="113" name="【道路】&#10;一人当たり延長該当値テキスト"/>
        <xdr:cNvSpPr txBox="1"/>
      </xdr:nvSpPr>
      <xdr:spPr>
        <a:xfrm>
          <a:off x="10566400" y="61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39.402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54729</xdr:rowOff>
    </xdr:from>
    <xdr:to>
      <xdr:col>14</xdr:col>
      <xdr:colOff>79375</xdr:colOff>
      <xdr:row>36</xdr:row>
      <xdr:rowOff>156329</xdr:rowOff>
    </xdr:to>
    <xdr:sp macro="" textlink="">
      <xdr:nvSpPr>
        <xdr:cNvPr id="114" name="円/楕円 113"/>
        <xdr:cNvSpPr/>
      </xdr:nvSpPr>
      <xdr:spPr>
        <a:xfrm>
          <a:off x="9588500" y="62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89870</xdr:rowOff>
    </xdr:from>
    <xdr:to>
      <xdr:col>15</xdr:col>
      <xdr:colOff>180975</xdr:colOff>
      <xdr:row>36</xdr:row>
      <xdr:rowOff>105529</xdr:rowOff>
    </xdr:to>
    <xdr:cxnSp macro="">
      <xdr:nvCxnSpPr>
        <xdr:cNvPr id="115" name="直線コネクタ 114"/>
        <xdr:cNvCxnSpPr/>
      </xdr:nvCxnSpPr>
      <xdr:spPr>
        <a:xfrm flipV="1">
          <a:off x="9639300" y="6262070"/>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31</xdr:row>
      <xdr:rowOff>145836</xdr:rowOff>
    </xdr:from>
    <xdr:ext cx="534377" cy="259045"/>
    <xdr:sp macro="" textlink="">
      <xdr:nvSpPr>
        <xdr:cNvPr id="116" name="n_1aveValue【道路】&#10;一人当たり延長"/>
        <xdr:cNvSpPr txBox="1"/>
      </xdr:nvSpPr>
      <xdr:spPr>
        <a:xfrm>
          <a:off x="9359410" y="546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147456</xdr:rowOff>
    </xdr:from>
    <xdr:ext cx="534377" cy="259045"/>
    <xdr:sp macro="" textlink="">
      <xdr:nvSpPr>
        <xdr:cNvPr id="117" name="n_1mainValue【道路】&#10;一人当たり延長"/>
        <xdr:cNvSpPr txBox="1"/>
      </xdr:nvSpPr>
      <xdr:spPr>
        <a:xfrm>
          <a:off x="9359410" y="631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0" name="テキスト ボックス 12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0" name="テキスト ボックス 13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88174</xdr:rowOff>
    </xdr:from>
    <xdr:to>
      <xdr:col>6</xdr:col>
      <xdr:colOff>510540</xdr:colOff>
      <xdr:row>64</xdr:row>
      <xdr:rowOff>127363</xdr:rowOff>
    </xdr:to>
    <xdr:cxnSp macro="">
      <xdr:nvCxnSpPr>
        <xdr:cNvPr id="144" name="直線コネクタ 143"/>
        <xdr:cNvCxnSpPr/>
      </xdr:nvCxnSpPr>
      <xdr:spPr>
        <a:xfrm flipV="1">
          <a:off x="4634865" y="9689374"/>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131190</xdr:rowOff>
    </xdr:from>
    <xdr:ext cx="405111" cy="259045"/>
    <xdr:sp macro="" textlink="">
      <xdr:nvSpPr>
        <xdr:cNvPr id="145" name="【橋りょう・トンネル】&#10;有形固定資産減価償却率最小値テキスト"/>
        <xdr:cNvSpPr txBox="1"/>
      </xdr:nvSpPr>
      <xdr:spPr>
        <a:xfrm>
          <a:off x="4724400" y="1110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64</xdr:row>
      <xdr:rowOff>127363</xdr:rowOff>
    </xdr:from>
    <xdr:to>
      <xdr:col>6</xdr:col>
      <xdr:colOff>600075</xdr:colOff>
      <xdr:row>64</xdr:row>
      <xdr:rowOff>127363</xdr:rowOff>
    </xdr:to>
    <xdr:cxnSp macro="">
      <xdr:nvCxnSpPr>
        <xdr:cNvPr id="146" name="直線コネクタ 145"/>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34851</xdr:rowOff>
    </xdr:from>
    <xdr:ext cx="405111" cy="259045"/>
    <xdr:sp macro="" textlink="">
      <xdr:nvSpPr>
        <xdr:cNvPr id="147" name="【橋りょう・トンネル】&#10;有形固定資産減価償却率最大値テキスト"/>
        <xdr:cNvSpPr txBox="1"/>
      </xdr:nvSpPr>
      <xdr:spPr>
        <a:xfrm>
          <a:off x="47244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6</xdr:col>
      <xdr:colOff>422275</xdr:colOff>
      <xdr:row>56</xdr:row>
      <xdr:rowOff>88174</xdr:rowOff>
    </xdr:from>
    <xdr:to>
      <xdr:col>6</xdr:col>
      <xdr:colOff>600075</xdr:colOff>
      <xdr:row>56</xdr:row>
      <xdr:rowOff>88174</xdr:rowOff>
    </xdr:to>
    <xdr:cxnSp macro="">
      <xdr:nvCxnSpPr>
        <xdr:cNvPr id="148" name="直線コネクタ 147"/>
        <xdr:cNvCxnSpPr/>
      </xdr:nvCxnSpPr>
      <xdr:spPr>
        <a:xfrm>
          <a:off x="4546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135362</xdr:rowOff>
    </xdr:from>
    <xdr:ext cx="405111" cy="259045"/>
    <xdr:sp macro="" textlink="">
      <xdr:nvSpPr>
        <xdr:cNvPr id="149" name="【橋りょう・トンネル】&#10;有形固定資産減価償却率平均値テキスト"/>
        <xdr:cNvSpPr txBox="1"/>
      </xdr:nvSpPr>
      <xdr:spPr>
        <a:xfrm>
          <a:off x="4724400" y="1025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112485</xdr:rowOff>
    </xdr:from>
    <xdr:to>
      <xdr:col>6</xdr:col>
      <xdr:colOff>561975</xdr:colOff>
      <xdr:row>61</xdr:row>
      <xdr:rowOff>42635</xdr:rowOff>
    </xdr:to>
    <xdr:sp macro="" textlink="">
      <xdr:nvSpPr>
        <xdr:cNvPr id="150" name="フローチャート : 判断 149"/>
        <xdr:cNvSpPr/>
      </xdr:nvSpPr>
      <xdr:spPr>
        <a:xfrm>
          <a:off x="4584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161472</xdr:rowOff>
    </xdr:from>
    <xdr:to>
      <xdr:col>5</xdr:col>
      <xdr:colOff>409575</xdr:colOff>
      <xdr:row>63</xdr:row>
      <xdr:rowOff>91622</xdr:rowOff>
    </xdr:to>
    <xdr:sp macro="" textlink="">
      <xdr:nvSpPr>
        <xdr:cNvPr id="151" name="フローチャート : 判断 150"/>
        <xdr:cNvSpPr/>
      </xdr:nvSpPr>
      <xdr:spPr>
        <a:xfrm>
          <a:off x="3746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105954</xdr:rowOff>
    </xdr:from>
    <xdr:to>
      <xdr:col>6</xdr:col>
      <xdr:colOff>561975</xdr:colOff>
      <xdr:row>63</xdr:row>
      <xdr:rowOff>36104</xdr:rowOff>
    </xdr:to>
    <xdr:sp macro="" textlink="">
      <xdr:nvSpPr>
        <xdr:cNvPr id="157" name="円/楕円 156"/>
        <xdr:cNvSpPr/>
      </xdr:nvSpPr>
      <xdr:spPr>
        <a:xfrm>
          <a:off x="45847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84381</xdr:rowOff>
    </xdr:from>
    <xdr:ext cx="405111" cy="259045"/>
    <xdr:sp macro="" textlink="">
      <xdr:nvSpPr>
        <xdr:cNvPr id="158" name="【橋りょう・トンネル】&#10;有形固定資産減価償却率該当値テキスト"/>
        <xdr:cNvSpPr txBox="1"/>
      </xdr:nvSpPr>
      <xdr:spPr>
        <a:xfrm>
          <a:off x="4724400"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161472</xdr:rowOff>
    </xdr:from>
    <xdr:to>
      <xdr:col>5</xdr:col>
      <xdr:colOff>409575</xdr:colOff>
      <xdr:row>63</xdr:row>
      <xdr:rowOff>91622</xdr:rowOff>
    </xdr:to>
    <xdr:sp macro="" textlink="">
      <xdr:nvSpPr>
        <xdr:cNvPr id="159" name="円/楕円 158"/>
        <xdr:cNvSpPr/>
      </xdr:nvSpPr>
      <xdr:spPr>
        <a:xfrm>
          <a:off x="3746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156754</xdr:rowOff>
    </xdr:from>
    <xdr:to>
      <xdr:col>6</xdr:col>
      <xdr:colOff>511175</xdr:colOff>
      <xdr:row>63</xdr:row>
      <xdr:rowOff>40822</xdr:rowOff>
    </xdr:to>
    <xdr:cxnSp macro="">
      <xdr:nvCxnSpPr>
        <xdr:cNvPr id="160" name="直線コネクタ 159"/>
        <xdr:cNvCxnSpPr/>
      </xdr:nvCxnSpPr>
      <xdr:spPr>
        <a:xfrm flipV="1">
          <a:off x="3797300" y="1078665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82749</xdr:rowOff>
    </xdr:from>
    <xdr:ext cx="405111" cy="259045"/>
    <xdr:sp macro="" textlink="">
      <xdr:nvSpPr>
        <xdr:cNvPr id="161" name="n_1aveValue【橋りょう・トンネル】&#10;有形固定資産減価償却率"/>
        <xdr:cNvSpPr txBox="1"/>
      </xdr:nvSpPr>
      <xdr:spPr>
        <a:xfrm>
          <a:off x="3582043"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108149</xdr:rowOff>
    </xdr:from>
    <xdr:ext cx="405111" cy="259045"/>
    <xdr:sp macro="" textlink="">
      <xdr:nvSpPr>
        <xdr:cNvPr id="162" name="n_1mainValue【橋りょう・トンネル】&#10;有形固定資産減価償却率"/>
        <xdr:cNvSpPr txBox="1"/>
      </xdr:nvSpPr>
      <xdr:spPr>
        <a:xfrm>
          <a:off x="3582043" y="10566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6" name="テキスト ボックス 17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120320</xdr:rowOff>
    </xdr:from>
    <xdr:to>
      <xdr:col>15</xdr:col>
      <xdr:colOff>180340</xdr:colOff>
      <xdr:row>63</xdr:row>
      <xdr:rowOff>141336</xdr:rowOff>
    </xdr:to>
    <xdr:cxnSp macro="">
      <xdr:nvCxnSpPr>
        <xdr:cNvPr id="186" name="直線コネクタ 185"/>
        <xdr:cNvCxnSpPr/>
      </xdr:nvCxnSpPr>
      <xdr:spPr>
        <a:xfrm flipV="1">
          <a:off x="10476865" y="10064420"/>
          <a:ext cx="0" cy="87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145163</xdr:rowOff>
    </xdr:from>
    <xdr:ext cx="534377" cy="259045"/>
    <xdr:sp macro="" textlink="">
      <xdr:nvSpPr>
        <xdr:cNvPr id="187" name="【橋りょう・トンネル】&#10;一人当たり有形固定資産（償却資産）額最小値テキスト"/>
        <xdr:cNvSpPr txBox="1"/>
      </xdr:nvSpPr>
      <xdr:spPr>
        <a:xfrm>
          <a:off x="10566400" y="109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27,904</a:t>
          </a:r>
          <a:endParaRPr kumimoji="1" lang="ja-JP" altLang="en-US" sz="1000" b="1">
            <a:latin typeface="ＭＳ Ｐゴシック"/>
          </a:endParaRPr>
        </a:p>
      </xdr:txBody>
    </xdr:sp>
    <xdr:clientData/>
  </xdr:oneCellAnchor>
  <xdr:twoCellAnchor>
    <xdr:from>
      <xdr:col>15</xdr:col>
      <xdr:colOff>92075</xdr:colOff>
      <xdr:row>63</xdr:row>
      <xdr:rowOff>141336</xdr:rowOff>
    </xdr:from>
    <xdr:to>
      <xdr:col>15</xdr:col>
      <xdr:colOff>269875</xdr:colOff>
      <xdr:row>63</xdr:row>
      <xdr:rowOff>141336</xdr:rowOff>
    </xdr:to>
    <xdr:cxnSp macro="">
      <xdr:nvCxnSpPr>
        <xdr:cNvPr id="188" name="直線コネクタ 187"/>
        <xdr:cNvCxnSpPr/>
      </xdr:nvCxnSpPr>
      <xdr:spPr>
        <a:xfrm>
          <a:off x="10388600" y="1094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66997</xdr:rowOff>
    </xdr:from>
    <xdr:ext cx="599010" cy="259045"/>
    <xdr:sp macro="" textlink="">
      <xdr:nvSpPr>
        <xdr:cNvPr id="189" name="【橋りょう・トンネル】&#10;一人当たり有形固定資産（償却資産）額最大値テキスト"/>
        <xdr:cNvSpPr txBox="1"/>
      </xdr:nvSpPr>
      <xdr:spPr>
        <a:xfrm>
          <a:off x="10566400" y="983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258,420</a:t>
          </a:r>
          <a:endParaRPr kumimoji="1" lang="ja-JP" altLang="en-US" sz="1000" b="1">
            <a:latin typeface="ＭＳ Ｐゴシック"/>
          </a:endParaRPr>
        </a:p>
      </xdr:txBody>
    </xdr:sp>
    <xdr:clientData/>
  </xdr:oneCellAnchor>
  <xdr:twoCellAnchor>
    <xdr:from>
      <xdr:col>15</xdr:col>
      <xdr:colOff>92075</xdr:colOff>
      <xdr:row>58</xdr:row>
      <xdr:rowOff>120320</xdr:rowOff>
    </xdr:from>
    <xdr:to>
      <xdr:col>15</xdr:col>
      <xdr:colOff>269875</xdr:colOff>
      <xdr:row>58</xdr:row>
      <xdr:rowOff>120320</xdr:rowOff>
    </xdr:to>
    <xdr:cxnSp macro="">
      <xdr:nvCxnSpPr>
        <xdr:cNvPr id="190" name="直線コネクタ 189"/>
        <xdr:cNvCxnSpPr/>
      </xdr:nvCxnSpPr>
      <xdr:spPr>
        <a:xfrm>
          <a:off x="10388600" y="1006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68811</xdr:rowOff>
    </xdr:from>
    <xdr:ext cx="599010" cy="259045"/>
    <xdr:sp macro="" textlink="">
      <xdr:nvSpPr>
        <xdr:cNvPr id="191" name="【橋りょう・トンネル】&#10;一人当たり有形固定資産（償却資産）額平均値テキスト"/>
        <xdr:cNvSpPr txBox="1"/>
      </xdr:nvSpPr>
      <xdr:spPr>
        <a:xfrm>
          <a:off x="10566400" y="103558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162,944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90384</xdr:rowOff>
    </xdr:from>
    <xdr:to>
      <xdr:col>15</xdr:col>
      <xdr:colOff>231775</xdr:colOff>
      <xdr:row>61</xdr:row>
      <xdr:rowOff>20534</xdr:rowOff>
    </xdr:to>
    <xdr:sp macro="" textlink="">
      <xdr:nvSpPr>
        <xdr:cNvPr id="192" name="フローチャート : 判断 191"/>
        <xdr:cNvSpPr/>
      </xdr:nvSpPr>
      <xdr:spPr>
        <a:xfrm>
          <a:off x="10426700" y="1037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54</xdr:row>
      <xdr:rowOff>122784</xdr:rowOff>
    </xdr:from>
    <xdr:to>
      <xdr:col>14</xdr:col>
      <xdr:colOff>79375</xdr:colOff>
      <xdr:row>55</xdr:row>
      <xdr:rowOff>52934</xdr:rowOff>
    </xdr:to>
    <xdr:sp macro="" textlink="">
      <xdr:nvSpPr>
        <xdr:cNvPr id="193" name="フローチャート : 判断 192"/>
        <xdr:cNvSpPr/>
      </xdr:nvSpPr>
      <xdr:spPr>
        <a:xfrm>
          <a:off x="9588500" y="938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69520</xdr:rowOff>
    </xdr:from>
    <xdr:to>
      <xdr:col>15</xdr:col>
      <xdr:colOff>231775</xdr:colOff>
      <xdr:row>58</xdr:row>
      <xdr:rowOff>171120</xdr:rowOff>
    </xdr:to>
    <xdr:sp macro="" textlink="">
      <xdr:nvSpPr>
        <xdr:cNvPr id="199" name="円/楕円 198"/>
        <xdr:cNvSpPr/>
      </xdr:nvSpPr>
      <xdr:spPr>
        <a:xfrm>
          <a:off x="10426700" y="100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22547</xdr:rowOff>
    </xdr:from>
    <xdr:ext cx="599010" cy="259045"/>
    <xdr:sp macro="" textlink="">
      <xdr:nvSpPr>
        <xdr:cNvPr id="200" name="【橋りょう・トンネル】&#10;一人当たり有形固定資産（償却資産）額該当値テキスト"/>
        <xdr:cNvSpPr txBox="1"/>
      </xdr:nvSpPr>
      <xdr:spPr>
        <a:xfrm>
          <a:off x="10566400" y="996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258,420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86577</xdr:rowOff>
    </xdr:from>
    <xdr:to>
      <xdr:col>14</xdr:col>
      <xdr:colOff>79375</xdr:colOff>
      <xdr:row>59</xdr:row>
      <xdr:rowOff>16727</xdr:rowOff>
    </xdr:to>
    <xdr:sp macro="" textlink="">
      <xdr:nvSpPr>
        <xdr:cNvPr id="201" name="円/楕円 200"/>
        <xdr:cNvSpPr/>
      </xdr:nvSpPr>
      <xdr:spPr>
        <a:xfrm>
          <a:off x="9588500" y="100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120320</xdr:rowOff>
    </xdr:from>
    <xdr:to>
      <xdr:col>15</xdr:col>
      <xdr:colOff>180975</xdr:colOff>
      <xdr:row>58</xdr:row>
      <xdr:rowOff>137377</xdr:rowOff>
    </xdr:to>
    <xdr:cxnSp macro="">
      <xdr:nvCxnSpPr>
        <xdr:cNvPr id="202" name="直線コネクタ 201"/>
        <xdr:cNvCxnSpPr/>
      </xdr:nvCxnSpPr>
      <xdr:spPr>
        <a:xfrm flipV="1">
          <a:off x="9639300" y="10064420"/>
          <a:ext cx="838200" cy="1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53</xdr:row>
      <xdr:rowOff>69461</xdr:rowOff>
    </xdr:from>
    <xdr:ext cx="599010" cy="259045"/>
    <xdr:sp macro="" textlink="">
      <xdr:nvSpPr>
        <xdr:cNvPr id="203" name="n_1aveValue【橋りょう・トンネル】&#10;一人当たり有形固定資産（償却資産）額"/>
        <xdr:cNvSpPr txBox="1"/>
      </xdr:nvSpPr>
      <xdr:spPr>
        <a:xfrm>
          <a:off x="9327094" y="915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7854</xdr:rowOff>
    </xdr:from>
    <xdr:ext cx="599010" cy="259045"/>
    <xdr:sp macro="" textlink="">
      <xdr:nvSpPr>
        <xdr:cNvPr id="204" name="n_1mainValue【橋りょう・トンネル】&#10;一人当たり有形固定資産（償却資産）額"/>
        <xdr:cNvSpPr txBox="1"/>
      </xdr:nvSpPr>
      <xdr:spPr>
        <a:xfrm>
          <a:off x="9327094" y="1012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5" name="直線コネクタ 21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6" name="テキスト ボックス 21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7" name="直線コネクタ 21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8" name="テキスト ボックス 21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9" name="直線コネクタ 21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0" name="テキスト ボックス 21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1" name="直線コネクタ 22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2" name="テキスト ボックス 22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3" name="直線コネクタ 22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4" name="テキスト ボックス 22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5" name="直線コネクタ 22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6" name="テキスト ボックス 22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158931</xdr:rowOff>
    </xdr:from>
    <xdr:to>
      <xdr:col>6</xdr:col>
      <xdr:colOff>510540</xdr:colOff>
      <xdr:row>86</xdr:row>
      <xdr:rowOff>116477</xdr:rowOff>
    </xdr:to>
    <xdr:cxnSp macro="">
      <xdr:nvCxnSpPr>
        <xdr:cNvPr id="230" name="直線コネクタ 229"/>
        <xdr:cNvCxnSpPr/>
      </xdr:nvCxnSpPr>
      <xdr:spPr>
        <a:xfrm flipV="1">
          <a:off x="4634865" y="133605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120304</xdr:rowOff>
    </xdr:from>
    <xdr:ext cx="340478" cy="259045"/>
    <xdr:sp macro="" textlink="">
      <xdr:nvSpPr>
        <xdr:cNvPr id="231" name="【公営住宅】&#10;有形固定資産減価償却率最小値テキスト"/>
        <xdr:cNvSpPr txBox="1"/>
      </xdr:nvSpPr>
      <xdr:spPr>
        <a:xfrm>
          <a:off x="4724400" y="1486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86</xdr:row>
      <xdr:rowOff>116477</xdr:rowOff>
    </xdr:from>
    <xdr:to>
      <xdr:col>6</xdr:col>
      <xdr:colOff>600075</xdr:colOff>
      <xdr:row>86</xdr:row>
      <xdr:rowOff>116477</xdr:rowOff>
    </xdr:to>
    <xdr:cxnSp macro="">
      <xdr:nvCxnSpPr>
        <xdr:cNvPr id="232" name="直線コネクタ 231"/>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105608</xdr:rowOff>
    </xdr:from>
    <xdr:ext cx="405111" cy="259045"/>
    <xdr:sp macro="" textlink="">
      <xdr:nvSpPr>
        <xdr:cNvPr id="233" name="【公営住宅】&#10;有形固定資産減価償却率最大値テキスト"/>
        <xdr:cNvSpPr txBox="1"/>
      </xdr:nvSpPr>
      <xdr:spPr>
        <a:xfrm>
          <a:off x="4724400" y="1313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6</xdr:col>
      <xdr:colOff>422275</xdr:colOff>
      <xdr:row>77</xdr:row>
      <xdr:rowOff>158931</xdr:rowOff>
    </xdr:from>
    <xdr:to>
      <xdr:col>6</xdr:col>
      <xdr:colOff>600075</xdr:colOff>
      <xdr:row>77</xdr:row>
      <xdr:rowOff>158931</xdr:rowOff>
    </xdr:to>
    <xdr:cxnSp macro="">
      <xdr:nvCxnSpPr>
        <xdr:cNvPr id="234" name="直線コネクタ 233"/>
        <xdr:cNvCxnSpPr/>
      </xdr:nvCxnSpPr>
      <xdr:spPr>
        <a:xfrm>
          <a:off x="4546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1650</xdr:rowOff>
    </xdr:from>
    <xdr:ext cx="405111" cy="259045"/>
    <xdr:sp macro="" textlink="">
      <xdr:nvSpPr>
        <xdr:cNvPr id="235" name="【公営住宅】&#10;有形固定資産減価償却率平均値テキスト"/>
        <xdr:cNvSpPr txBox="1"/>
      </xdr:nvSpPr>
      <xdr:spPr>
        <a:xfrm>
          <a:off x="4724400" y="13717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23223</xdr:rowOff>
    </xdr:from>
    <xdr:to>
      <xdr:col>6</xdr:col>
      <xdr:colOff>561975</xdr:colOff>
      <xdr:row>80</xdr:row>
      <xdr:rowOff>124823</xdr:rowOff>
    </xdr:to>
    <xdr:sp macro="" textlink="">
      <xdr:nvSpPr>
        <xdr:cNvPr id="236" name="フローチャート : 判断 235"/>
        <xdr:cNvSpPr/>
      </xdr:nvSpPr>
      <xdr:spPr>
        <a:xfrm>
          <a:off x="4584700" y="1373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37" name="フローチャート : 判断 236"/>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148952</xdr:rowOff>
    </xdr:from>
    <xdr:to>
      <xdr:col>6</xdr:col>
      <xdr:colOff>561975</xdr:colOff>
      <xdr:row>79</xdr:row>
      <xdr:rowOff>79102</xdr:rowOff>
    </xdr:to>
    <xdr:sp macro="" textlink="">
      <xdr:nvSpPr>
        <xdr:cNvPr id="243" name="円/楕円 242"/>
        <xdr:cNvSpPr/>
      </xdr:nvSpPr>
      <xdr:spPr>
        <a:xfrm>
          <a:off x="4584700" y="135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379</xdr:rowOff>
    </xdr:from>
    <xdr:ext cx="405111" cy="259045"/>
    <xdr:sp macro="" textlink="">
      <xdr:nvSpPr>
        <xdr:cNvPr id="244" name="【公営住宅】&#10;有形固定資産減価償却率該当値テキスト"/>
        <xdr:cNvSpPr txBox="1"/>
      </xdr:nvSpPr>
      <xdr:spPr>
        <a:xfrm>
          <a:off x="4724400" y="133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170180</xdr:rowOff>
    </xdr:from>
    <xdr:to>
      <xdr:col>5</xdr:col>
      <xdr:colOff>409575</xdr:colOff>
      <xdr:row>79</xdr:row>
      <xdr:rowOff>100330</xdr:rowOff>
    </xdr:to>
    <xdr:sp macro="" textlink="">
      <xdr:nvSpPr>
        <xdr:cNvPr id="245" name="円/楕円 244"/>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28302</xdr:rowOff>
    </xdr:from>
    <xdr:to>
      <xdr:col>6</xdr:col>
      <xdr:colOff>511175</xdr:colOff>
      <xdr:row>79</xdr:row>
      <xdr:rowOff>49530</xdr:rowOff>
    </xdr:to>
    <xdr:cxnSp macro="">
      <xdr:nvCxnSpPr>
        <xdr:cNvPr id="246" name="直線コネクタ 245"/>
        <xdr:cNvCxnSpPr/>
      </xdr:nvCxnSpPr>
      <xdr:spPr>
        <a:xfrm flipV="1">
          <a:off x="3797300" y="13572852"/>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99621</xdr:rowOff>
    </xdr:from>
    <xdr:ext cx="405111" cy="259045"/>
    <xdr:sp macro="" textlink="">
      <xdr:nvSpPr>
        <xdr:cNvPr id="247" name="n_1aveValue【公営住宅】&#10;有形固定資産減価償却率"/>
        <xdr:cNvSpPr txBox="1"/>
      </xdr:nvSpPr>
      <xdr:spPr>
        <a:xfrm>
          <a:off x="3582043" y="1381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116857</xdr:rowOff>
    </xdr:from>
    <xdr:ext cx="405111" cy="259045"/>
    <xdr:sp macro="" textlink="">
      <xdr:nvSpPr>
        <xdr:cNvPr id="248" name="n_1mainValue【公営住宅】&#10;有形固定資産減価償却率"/>
        <xdr:cNvSpPr txBox="1"/>
      </xdr:nvSpPr>
      <xdr:spPr>
        <a:xfrm>
          <a:off x="3582043"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9" name="直線コネクタ 25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0" name="テキスト ボックス 25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1" name="直線コネクタ 26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2" name="テキスト ボックス 26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5" name="直線コネクタ 26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6" name="テキスト ボックス 26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7" name="直線コネクタ 26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8" name="テキスト ボックス 26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81</xdr:row>
      <xdr:rowOff>102870</xdr:rowOff>
    </xdr:from>
    <xdr:to>
      <xdr:col>15</xdr:col>
      <xdr:colOff>180340</xdr:colOff>
      <xdr:row>86</xdr:row>
      <xdr:rowOff>18287</xdr:rowOff>
    </xdr:to>
    <xdr:cxnSp macro="">
      <xdr:nvCxnSpPr>
        <xdr:cNvPr id="272" name="直線コネクタ 271"/>
        <xdr:cNvCxnSpPr/>
      </xdr:nvCxnSpPr>
      <xdr:spPr>
        <a:xfrm flipV="1">
          <a:off x="10476865" y="13990320"/>
          <a:ext cx="0" cy="7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22114</xdr:rowOff>
    </xdr:from>
    <xdr:ext cx="469744" cy="259045"/>
    <xdr:sp macro="" textlink="">
      <xdr:nvSpPr>
        <xdr:cNvPr id="273" name="【公営住宅】&#10;一人当たり面積最小値テキスト"/>
        <xdr:cNvSpPr txBox="1"/>
      </xdr:nvSpPr>
      <xdr:spPr>
        <a:xfrm>
          <a:off x="10566400" y="1476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86</xdr:row>
      <xdr:rowOff>18287</xdr:rowOff>
    </xdr:from>
    <xdr:to>
      <xdr:col>15</xdr:col>
      <xdr:colOff>269875</xdr:colOff>
      <xdr:row>86</xdr:row>
      <xdr:rowOff>18287</xdr:rowOff>
    </xdr:to>
    <xdr:cxnSp macro="">
      <xdr:nvCxnSpPr>
        <xdr:cNvPr id="274" name="直線コネクタ 273"/>
        <xdr:cNvCxnSpPr/>
      </xdr:nvCxnSpPr>
      <xdr:spPr>
        <a:xfrm>
          <a:off x="10388600" y="14762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49547</xdr:rowOff>
    </xdr:from>
    <xdr:ext cx="469744" cy="259045"/>
    <xdr:sp macro="" textlink="">
      <xdr:nvSpPr>
        <xdr:cNvPr id="275" name="【公営住宅】&#10;一人当たり面積最大値テキスト"/>
        <xdr:cNvSpPr txBox="1"/>
      </xdr:nvSpPr>
      <xdr:spPr>
        <a:xfrm>
          <a:off x="10566400" y="1376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15</xdr:col>
      <xdr:colOff>92075</xdr:colOff>
      <xdr:row>81</xdr:row>
      <xdr:rowOff>102870</xdr:rowOff>
    </xdr:from>
    <xdr:to>
      <xdr:col>15</xdr:col>
      <xdr:colOff>269875</xdr:colOff>
      <xdr:row>81</xdr:row>
      <xdr:rowOff>102870</xdr:rowOff>
    </xdr:to>
    <xdr:cxnSp macro="">
      <xdr:nvCxnSpPr>
        <xdr:cNvPr id="276" name="直線コネクタ 275"/>
        <xdr:cNvCxnSpPr/>
      </xdr:nvCxnSpPr>
      <xdr:spPr>
        <a:xfrm>
          <a:off x="10388600" y="1399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124985</xdr:rowOff>
    </xdr:from>
    <xdr:ext cx="469744" cy="259045"/>
    <xdr:sp macro="" textlink="">
      <xdr:nvSpPr>
        <xdr:cNvPr id="277" name="【公営住宅】&#10;一人当たり面積平均値テキスト"/>
        <xdr:cNvSpPr txBox="1"/>
      </xdr:nvSpPr>
      <xdr:spPr>
        <a:xfrm>
          <a:off x="10566400" y="14355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146558</xdr:rowOff>
    </xdr:from>
    <xdr:to>
      <xdr:col>15</xdr:col>
      <xdr:colOff>231775</xdr:colOff>
      <xdr:row>84</xdr:row>
      <xdr:rowOff>76708</xdr:rowOff>
    </xdr:to>
    <xdr:sp macro="" textlink="">
      <xdr:nvSpPr>
        <xdr:cNvPr id="278" name="フローチャート : 判断 277"/>
        <xdr:cNvSpPr/>
      </xdr:nvSpPr>
      <xdr:spPr>
        <a:xfrm>
          <a:off x="10426700" y="1437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142748</xdr:rowOff>
    </xdr:from>
    <xdr:to>
      <xdr:col>14</xdr:col>
      <xdr:colOff>79375</xdr:colOff>
      <xdr:row>79</xdr:row>
      <xdr:rowOff>72898</xdr:rowOff>
    </xdr:to>
    <xdr:sp macro="" textlink="">
      <xdr:nvSpPr>
        <xdr:cNvPr id="279" name="フローチャート : 判断 278"/>
        <xdr:cNvSpPr/>
      </xdr:nvSpPr>
      <xdr:spPr>
        <a:xfrm>
          <a:off x="9588500" y="1351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52070</xdr:rowOff>
    </xdr:from>
    <xdr:to>
      <xdr:col>15</xdr:col>
      <xdr:colOff>231775</xdr:colOff>
      <xdr:row>81</xdr:row>
      <xdr:rowOff>153670</xdr:rowOff>
    </xdr:to>
    <xdr:sp macro="" textlink="">
      <xdr:nvSpPr>
        <xdr:cNvPr id="285" name="円/楕円 284"/>
        <xdr:cNvSpPr/>
      </xdr:nvSpPr>
      <xdr:spPr>
        <a:xfrm>
          <a:off x="10426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5097</xdr:rowOff>
    </xdr:from>
    <xdr:ext cx="469744" cy="259045"/>
    <xdr:sp macro="" textlink="">
      <xdr:nvSpPr>
        <xdr:cNvPr id="286" name="【公営住宅】&#10;一人当たり面積該当値テキスト"/>
        <xdr:cNvSpPr txBox="1"/>
      </xdr:nvSpPr>
      <xdr:spPr>
        <a:xfrm>
          <a:off x="10566400" y="1389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52832</xdr:rowOff>
    </xdr:from>
    <xdr:to>
      <xdr:col>14</xdr:col>
      <xdr:colOff>79375</xdr:colOff>
      <xdr:row>81</xdr:row>
      <xdr:rowOff>154432</xdr:rowOff>
    </xdr:to>
    <xdr:sp macro="" textlink="">
      <xdr:nvSpPr>
        <xdr:cNvPr id="287" name="円/楕円 286"/>
        <xdr:cNvSpPr/>
      </xdr:nvSpPr>
      <xdr:spPr>
        <a:xfrm>
          <a:off x="9588500" y="1394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102870</xdr:rowOff>
    </xdr:from>
    <xdr:to>
      <xdr:col>15</xdr:col>
      <xdr:colOff>180975</xdr:colOff>
      <xdr:row>81</xdr:row>
      <xdr:rowOff>103632</xdr:rowOff>
    </xdr:to>
    <xdr:cxnSp macro="">
      <xdr:nvCxnSpPr>
        <xdr:cNvPr id="288" name="直線コネクタ 287"/>
        <xdr:cNvCxnSpPr/>
      </xdr:nvCxnSpPr>
      <xdr:spPr>
        <a:xfrm flipV="1">
          <a:off x="9639300" y="1399032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77</xdr:row>
      <xdr:rowOff>89425</xdr:rowOff>
    </xdr:from>
    <xdr:ext cx="469744" cy="259045"/>
    <xdr:sp macro="" textlink="">
      <xdr:nvSpPr>
        <xdr:cNvPr id="289" name="n_1aveValue【公営住宅】&#10;一人当たり面積"/>
        <xdr:cNvSpPr txBox="1"/>
      </xdr:nvSpPr>
      <xdr:spPr>
        <a:xfrm>
          <a:off x="9391727" y="132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145559</xdr:rowOff>
    </xdr:from>
    <xdr:ext cx="469744" cy="259045"/>
    <xdr:sp macro="" textlink="">
      <xdr:nvSpPr>
        <xdr:cNvPr id="290" name="n_1mainValue【公営住宅】&#10;一人当たり面積"/>
        <xdr:cNvSpPr txBox="1"/>
      </xdr:nvSpPr>
      <xdr:spPr>
        <a:xfrm>
          <a:off x="9391727" y="1403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92" name="正方形/長方形 29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3" name="正方形/長方形 29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4" name="正方形/長方形 29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5" name="正方形/長方形 29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8" name="正方形/長方形 29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9" name="正方形/長方形 29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0" name="正方形/長方形 29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1" name="正方形/長方形 30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2" name="正方形/長方形 30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0" name="正方形/長方形 3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1" name="テキスト ボックス 3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2" name="直線コネクタ 3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3" name="テキスト ボックス 31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4" name="直線コネクタ 31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5" name="テキスト ボックス 31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6" name="直線コネクタ 31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7" name="テキスト ボックス 31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8" name="直線コネクタ 31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9" name="テキスト ボックス 31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20" name="直線コネクタ 31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21" name="テキスト ボックス 320"/>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2" name="直線コネクタ 3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3" name="テキスト ボックス 32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101346</xdr:rowOff>
    </xdr:to>
    <xdr:cxnSp macro="">
      <xdr:nvCxnSpPr>
        <xdr:cNvPr id="325" name="直線コネクタ 324"/>
        <xdr:cNvCxnSpPr/>
      </xdr:nvCxnSpPr>
      <xdr:spPr>
        <a:xfrm flipV="1">
          <a:off x="16318864" y="579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105173</xdr:rowOff>
    </xdr:from>
    <xdr:ext cx="405111" cy="259045"/>
    <xdr:sp macro="" textlink="">
      <xdr:nvSpPr>
        <xdr:cNvPr id="326" name="【認定こども園・幼稚園・保育所】&#10;有形固定資産減価償却率最小値テキスト"/>
        <xdr:cNvSpPr txBox="1"/>
      </xdr:nvSpPr>
      <xdr:spPr>
        <a:xfrm>
          <a:off x="16408400" y="71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23</xdr:col>
      <xdr:colOff>428625</xdr:colOff>
      <xdr:row>41</xdr:row>
      <xdr:rowOff>101346</xdr:rowOff>
    </xdr:from>
    <xdr:to>
      <xdr:col>23</xdr:col>
      <xdr:colOff>606425</xdr:colOff>
      <xdr:row>41</xdr:row>
      <xdr:rowOff>101346</xdr:rowOff>
    </xdr:to>
    <xdr:cxnSp macro="">
      <xdr:nvCxnSpPr>
        <xdr:cNvPr id="327" name="直線コネクタ 326"/>
        <xdr:cNvCxnSpPr/>
      </xdr:nvCxnSpPr>
      <xdr:spPr>
        <a:xfrm>
          <a:off x="16230600" y="713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28" name="【認定こども園・幼稚園・保育所】&#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9" name="直線コネクタ 328"/>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134129</xdr:rowOff>
    </xdr:from>
    <xdr:ext cx="405111" cy="259045"/>
    <xdr:sp macro="" textlink="">
      <xdr:nvSpPr>
        <xdr:cNvPr id="330" name="【認定こども園・幼稚園・保育所】&#10;有形固定資産減価償却率平均値テキスト"/>
        <xdr:cNvSpPr txBox="1"/>
      </xdr:nvSpPr>
      <xdr:spPr>
        <a:xfrm>
          <a:off x="16408400" y="664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155702</xdr:rowOff>
    </xdr:from>
    <xdr:to>
      <xdr:col>23</xdr:col>
      <xdr:colOff>568325</xdr:colOff>
      <xdr:row>39</xdr:row>
      <xdr:rowOff>85852</xdr:rowOff>
    </xdr:to>
    <xdr:sp macro="" textlink="">
      <xdr:nvSpPr>
        <xdr:cNvPr id="331" name="フローチャート : 判断 330"/>
        <xdr:cNvSpPr/>
      </xdr:nvSpPr>
      <xdr:spPr>
        <a:xfrm>
          <a:off x="162687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48260</xdr:rowOff>
    </xdr:from>
    <xdr:to>
      <xdr:col>22</xdr:col>
      <xdr:colOff>415925</xdr:colOff>
      <xdr:row>39</xdr:row>
      <xdr:rowOff>149860</xdr:rowOff>
    </xdr:to>
    <xdr:sp macro="" textlink="">
      <xdr:nvSpPr>
        <xdr:cNvPr id="332" name="フローチャート : 判断 331"/>
        <xdr:cNvSpPr/>
      </xdr:nvSpPr>
      <xdr:spPr>
        <a:xfrm>
          <a:off x="15430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82550</xdr:rowOff>
    </xdr:from>
    <xdr:to>
      <xdr:col>23</xdr:col>
      <xdr:colOff>568325</xdr:colOff>
      <xdr:row>34</xdr:row>
      <xdr:rowOff>12700</xdr:rowOff>
    </xdr:to>
    <xdr:sp macro="" textlink="">
      <xdr:nvSpPr>
        <xdr:cNvPr id="338" name="円/楕円 337"/>
        <xdr:cNvSpPr/>
      </xdr:nvSpPr>
      <xdr:spPr>
        <a:xfrm>
          <a:off x="16268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35577</xdr:rowOff>
    </xdr:from>
    <xdr:ext cx="469744" cy="259045"/>
    <xdr:sp macro="" textlink="">
      <xdr:nvSpPr>
        <xdr:cNvPr id="339" name="【認定こども園・幼稚園・保育所】&#10;有形固定資産減価償却率該当値テキスト"/>
        <xdr:cNvSpPr txBox="1"/>
      </xdr:nvSpPr>
      <xdr:spPr>
        <a:xfrm>
          <a:off x="164084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82550</xdr:rowOff>
    </xdr:from>
    <xdr:to>
      <xdr:col>22</xdr:col>
      <xdr:colOff>415925</xdr:colOff>
      <xdr:row>34</xdr:row>
      <xdr:rowOff>12700</xdr:rowOff>
    </xdr:to>
    <xdr:sp macro="" textlink="">
      <xdr:nvSpPr>
        <xdr:cNvPr id="340" name="円/楕円 339"/>
        <xdr:cNvSpPr/>
      </xdr:nvSpPr>
      <xdr:spPr>
        <a:xfrm>
          <a:off x="1543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133350</xdr:rowOff>
    </xdr:from>
    <xdr:to>
      <xdr:col>23</xdr:col>
      <xdr:colOff>517525</xdr:colOff>
      <xdr:row>33</xdr:row>
      <xdr:rowOff>133350</xdr:rowOff>
    </xdr:to>
    <xdr:cxnSp macro="">
      <xdr:nvCxnSpPr>
        <xdr:cNvPr id="341" name="直線コネクタ 340"/>
        <xdr:cNvCxnSpPr/>
      </xdr:nvCxnSpPr>
      <xdr:spPr>
        <a:xfrm>
          <a:off x="15481300" y="579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140987</xdr:rowOff>
    </xdr:from>
    <xdr:ext cx="405111" cy="259045"/>
    <xdr:sp macro="" textlink="">
      <xdr:nvSpPr>
        <xdr:cNvPr id="342" name="n_1aveValue【認定こども園・幼稚園・保育所】&#10;有形固定資産減価償却率"/>
        <xdr:cNvSpPr txBox="1"/>
      </xdr:nvSpPr>
      <xdr:spPr>
        <a:xfrm>
          <a:off x="15266043"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117552</xdr:colOff>
      <xdr:row>32</xdr:row>
      <xdr:rowOff>29227</xdr:rowOff>
    </xdr:from>
    <xdr:ext cx="469744" cy="259045"/>
    <xdr:sp macro="" textlink="">
      <xdr:nvSpPr>
        <xdr:cNvPr id="343" name="n_1mainValue【認定こども園・幼稚園・保育所】&#10;有形固定資産減価償却率"/>
        <xdr:cNvSpPr txBox="1"/>
      </xdr:nvSpPr>
      <xdr:spPr>
        <a:xfrm>
          <a:off x="15233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4" name="正方形/長方形 3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5" name="正方形/長方形 3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6" name="正方形/長方形 3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7" name="正方形/長方形 3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8" name="正方形/長方形 3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9" name="正方形/長方形 3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0" name="正方形/長方形 3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1" name="正方形/長方形 3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2" name="テキスト ボックス 3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3" name="直線コネクタ 3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4" name="直線コネクタ 3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5" name="テキスト ボックス 3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6" name="直線コネクタ 3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7" name="テキスト ボックス 3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8" name="直線コネクタ 3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9" name="テキスト ボックス 3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0" name="直線コネクタ 3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1" name="テキスト ボックス 3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2" name="直線コネクタ 3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3" name="テキスト ボックス 3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5" name="テキスト ボックス 3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102870</xdr:rowOff>
    </xdr:from>
    <xdr:to>
      <xdr:col>32</xdr:col>
      <xdr:colOff>186689</xdr:colOff>
      <xdr:row>41</xdr:row>
      <xdr:rowOff>11430</xdr:rowOff>
    </xdr:to>
    <xdr:cxnSp macro="">
      <xdr:nvCxnSpPr>
        <xdr:cNvPr id="367" name="直線コネクタ 366"/>
        <xdr:cNvCxnSpPr/>
      </xdr:nvCxnSpPr>
      <xdr:spPr>
        <a:xfrm flipV="1">
          <a:off x="22160864" y="593217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15257</xdr:rowOff>
    </xdr:from>
    <xdr:ext cx="469744" cy="259045"/>
    <xdr:sp macro="" textlink="">
      <xdr:nvSpPr>
        <xdr:cNvPr id="368" name="【認定こども園・幼稚園・保育所】&#10;一人当たり面積最小値テキスト"/>
        <xdr:cNvSpPr txBox="1"/>
      </xdr:nvSpPr>
      <xdr:spPr>
        <a:xfrm>
          <a:off x="222504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32</xdr:col>
      <xdr:colOff>98425</xdr:colOff>
      <xdr:row>41</xdr:row>
      <xdr:rowOff>11430</xdr:rowOff>
    </xdr:from>
    <xdr:to>
      <xdr:col>32</xdr:col>
      <xdr:colOff>276225</xdr:colOff>
      <xdr:row>41</xdr:row>
      <xdr:rowOff>11430</xdr:rowOff>
    </xdr:to>
    <xdr:cxnSp macro="">
      <xdr:nvCxnSpPr>
        <xdr:cNvPr id="369" name="直線コネクタ 368"/>
        <xdr:cNvCxnSpPr/>
      </xdr:nvCxnSpPr>
      <xdr:spPr>
        <a:xfrm>
          <a:off x="22072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49547</xdr:rowOff>
    </xdr:from>
    <xdr:ext cx="469744" cy="259045"/>
    <xdr:sp macro="" textlink="">
      <xdr:nvSpPr>
        <xdr:cNvPr id="370" name="【認定こども園・幼稚園・保育所】&#10;一人当たり面積最大値テキスト"/>
        <xdr:cNvSpPr txBox="1"/>
      </xdr:nvSpPr>
      <xdr:spPr>
        <a:xfrm>
          <a:off x="22250400" y="57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0.343</a:t>
          </a:r>
          <a:endParaRPr kumimoji="1" lang="ja-JP" altLang="en-US" sz="1000" b="1">
            <a:latin typeface="ＭＳ Ｐゴシック"/>
          </a:endParaRPr>
        </a:p>
      </xdr:txBody>
    </xdr:sp>
    <xdr:clientData/>
  </xdr:oneCellAnchor>
  <xdr:twoCellAnchor>
    <xdr:from>
      <xdr:col>32</xdr:col>
      <xdr:colOff>98425</xdr:colOff>
      <xdr:row>34</xdr:row>
      <xdr:rowOff>102870</xdr:rowOff>
    </xdr:from>
    <xdr:to>
      <xdr:col>32</xdr:col>
      <xdr:colOff>276225</xdr:colOff>
      <xdr:row>34</xdr:row>
      <xdr:rowOff>102870</xdr:rowOff>
    </xdr:to>
    <xdr:cxnSp macro="">
      <xdr:nvCxnSpPr>
        <xdr:cNvPr id="371" name="直線コネクタ 370"/>
        <xdr:cNvCxnSpPr/>
      </xdr:nvCxnSpPr>
      <xdr:spPr>
        <a:xfrm>
          <a:off x="22072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6367</xdr:rowOff>
    </xdr:from>
    <xdr:ext cx="469744" cy="259045"/>
    <xdr:sp macro="" textlink="">
      <xdr:nvSpPr>
        <xdr:cNvPr id="372" name="【認定こども園・幼稚園・保育所】&#10;一人当たり面積平均値テキスト"/>
        <xdr:cNvSpPr txBox="1"/>
      </xdr:nvSpPr>
      <xdr:spPr>
        <a:xfrm>
          <a:off x="22250400" y="617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154940</xdr:rowOff>
    </xdr:from>
    <xdr:to>
      <xdr:col>32</xdr:col>
      <xdr:colOff>238125</xdr:colOff>
      <xdr:row>37</xdr:row>
      <xdr:rowOff>85090</xdr:rowOff>
    </xdr:to>
    <xdr:sp macro="" textlink="">
      <xdr:nvSpPr>
        <xdr:cNvPr id="373" name="フローチャート : 判断 372"/>
        <xdr:cNvSpPr/>
      </xdr:nvSpPr>
      <xdr:spPr>
        <a:xfrm>
          <a:off x="22110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4" name="フローチャート : 判断 37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132080</xdr:rowOff>
    </xdr:from>
    <xdr:to>
      <xdr:col>32</xdr:col>
      <xdr:colOff>238125</xdr:colOff>
      <xdr:row>41</xdr:row>
      <xdr:rowOff>62230</xdr:rowOff>
    </xdr:to>
    <xdr:sp macro="" textlink="">
      <xdr:nvSpPr>
        <xdr:cNvPr id="380" name="円/楕円 379"/>
        <xdr:cNvSpPr/>
      </xdr:nvSpPr>
      <xdr:spPr>
        <a:xfrm>
          <a:off x="22110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47007</xdr:rowOff>
    </xdr:from>
    <xdr:ext cx="469744" cy="259045"/>
    <xdr:sp macro="" textlink="">
      <xdr:nvSpPr>
        <xdr:cNvPr id="381" name="【認定こども園・幼稚園・保育所】&#10;一人当たり面積該当値テキスト"/>
        <xdr:cNvSpPr txBox="1"/>
      </xdr:nvSpPr>
      <xdr:spPr>
        <a:xfrm>
          <a:off x="22250400" y="690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135890</xdr:rowOff>
    </xdr:from>
    <xdr:to>
      <xdr:col>31</xdr:col>
      <xdr:colOff>85725</xdr:colOff>
      <xdr:row>41</xdr:row>
      <xdr:rowOff>66040</xdr:rowOff>
    </xdr:to>
    <xdr:sp macro="" textlink="">
      <xdr:nvSpPr>
        <xdr:cNvPr id="382" name="円/楕円 381"/>
        <xdr:cNvSpPr/>
      </xdr:nvSpPr>
      <xdr:spPr>
        <a:xfrm>
          <a:off x="21272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11430</xdr:rowOff>
    </xdr:from>
    <xdr:to>
      <xdr:col>32</xdr:col>
      <xdr:colOff>187325</xdr:colOff>
      <xdr:row>41</xdr:row>
      <xdr:rowOff>15240</xdr:rowOff>
    </xdr:to>
    <xdr:cxnSp macro="">
      <xdr:nvCxnSpPr>
        <xdr:cNvPr id="383" name="直線コネクタ 382"/>
        <xdr:cNvCxnSpPr/>
      </xdr:nvCxnSpPr>
      <xdr:spPr>
        <a:xfrm flipV="1">
          <a:off x="21323300" y="7040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384"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57167</xdr:rowOff>
    </xdr:from>
    <xdr:ext cx="469744" cy="259045"/>
    <xdr:sp macro="" textlink="">
      <xdr:nvSpPr>
        <xdr:cNvPr id="385" name="n_1mainValue【認定こども園・幼稚園・保育所】&#10;一人当たり面積"/>
        <xdr:cNvSpPr txBox="1"/>
      </xdr:nvSpPr>
      <xdr:spPr>
        <a:xfrm>
          <a:off x="210757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6" name="テキスト ボックス 3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7" name="直線コネクタ 3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8" name="テキスト ボックス 39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9" name="直線コネクタ 3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0" name="テキスト ボックス 3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1" name="直線コネクタ 4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2" name="テキスト ボックス 4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3" name="直線コネクタ 4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4" name="テキスト ボックス 4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5" name="直線コネクタ 4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6" name="テキスト ボックス 4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7" name="直線コネクタ 4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8" name="テキスト ボックス 40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9" name="直線コネクタ 4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0" name="テキスト ボックス 40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16328</xdr:rowOff>
    </xdr:from>
    <xdr:to>
      <xdr:col>23</xdr:col>
      <xdr:colOff>516889</xdr:colOff>
      <xdr:row>64</xdr:row>
      <xdr:rowOff>104503</xdr:rowOff>
    </xdr:to>
    <xdr:cxnSp macro="">
      <xdr:nvCxnSpPr>
        <xdr:cNvPr id="412" name="直線コネクタ 411"/>
        <xdr:cNvCxnSpPr/>
      </xdr:nvCxnSpPr>
      <xdr:spPr>
        <a:xfrm flipV="1">
          <a:off x="16318864" y="9617528"/>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108330</xdr:rowOff>
    </xdr:from>
    <xdr:ext cx="405111" cy="259045"/>
    <xdr:sp macro="" textlink="">
      <xdr:nvSpPr>
        <xdr:cNvPr id="413" name="【学校施設】&#10;有形固定資産減価償却率最小値テキスト"/>
        <xdr:cNvSpPr txBox="1"/>
      </xdr:nvSpPr>
      <xdr:spPr>
        <a:xfrm>
          <a:off x="164084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104503</xdr:rowOff>
    </xdr:from>
    <xdr:to>
      <xdr:col>23</xdr:col>
      <xdr:colOff>606425</xdr:colOff>
      <xdr:row>64</xdr:row>
      <xdr:rowOff>104503</xdr:rowOff>
    </xdr:to>
    <xdr:cxnSp macro="">
      <xdr:nvCxnSpPr>
        <xdr:cNvPr id="414" name="直線コネクタ 413"/>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134455</xdr:rowOff>
    </xdr:from>
    <xdr:ext cx="405111" cy="259045"/>
    <xdr:sp macro="" textlink="">
      <xdr:nvSpPr>
        <xdr:cNvPr id="415" name="【学校施設】&#10;有形固定資産減価償却率最大値テキスト"/>
        <xdr:cNvSpPr txBox="1"/>
      </xdr:nvSpPr>
      <xdr:spPr>
        <a:xfrm>
          <a:off x="16408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428625</xdr:colOff>
      <xdr:row>56</xdr:row>
      <xdr:rowOff>16328</xdr:rowOff>
    </xdr:from>
    <xdr:to>
      <xdr:col>23</xdr:col>
      <xdr:colOff>606425</xdr:colOff>
      <xdr:row>56</xdr:row>
      <xdr:rowOff>16328</xdr:rowOff>
    </xdr:to>
    <xdr:cxnSp macro="">
      <xdr:nvCxnSpPr>
        <xdr:cNvPr id="416" name="直線コネクタ 415"/>
        <xdr:cNvCxnSpPr/>
      </xdr:nvCxnSpPr>
      <xdr:spPr>
        <a:xfrm>
          <a:off x="16230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43923</xdr:rowOff>
    </xdr:from>
    <xdr:ext cx="405111" cy="259045"/>
    <xdr:sp macro="" textlink="">
      <xdr:nvSpPr>
        <xdr:cNvPr id="417" name="【学校施設】&#10;有形固定資産減価償却率平均値テキスト"/>
        <xdr:cNvSpPr txBox="1"/>
      </xdr:nvSpPr>
      <xdr:spPr>
        <a:xfrm>
          <a:off x="16408400" y="10159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21046</xdr:rowOff>
    </xdr:from>
    <xdr:to>
      <xdr:col>23</xdr:col>
      <xdr:colOff>568325</xdr:colOff>
      <xdr:row>60</xdr:row>
      <xdr:rowOff>122646</xdr:rowOff>
    </xdr:to>
    <xdr:sp macro="" textlink="">
      <xdr:nvSpPr>
        <xdr:cNvPr id="418" name="フローチャート : 判断 417"/>
        <xdr:cNvSpPr/>
      </xdr:nvSpPr>
      <xdr:spPr>
        <a:xfrm>
          <a:off x="162687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109220</xdr:rowOff>
    </xdr:from>
    <xdr:to>
      <xdr:col>22</xdr:col>
      <xdr:colOff>415925</xdr:colOff>
      <xdr:row>61</xdr:row>
      <xdr:rowOff>39370</xdr:rowOff>
    </xdr:to>
    <xdr:sp macro="" textlink="">
      <xdr:nvSpPr>
        <xdr:cNvPr id="419" name="フローチャート : 判断 418"/>
        <xdr:cNvSpPr/>
      </xdr:nvSpPr>
      <xdr:spPr>
        <a:xfrm>
          <a:off x="15430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0" name="テキスト ボックス 4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1" name="テキスト ボックス 4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2" name="テキスト ボックス 4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3" name="テキスト ボックス 4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4" name="テキスト ボックス 4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78196</xdr:rowOff>
    </xdr:from>
    <xdr:to>
      <xdr:col>23</xdr:col>
      <xdr:colOff>568325</xdr:colOff>
      <xdr:row>64</xdr:row>
      <xdr:rowOff>8346</xdr:rowOff>
    </xdr:to>
    <xdr:sp macro="" textlink="">
      <xdr:nvSpPr>
        <xdr:cNvPr id="425" name="円/楕円 424"/>
        <xdr:cNvSpPr/>
      </xdr:nvSpPr>
      <xdr:spPr>
        <a:xfrm>
          <a:off x="162687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56623</xdr:rowOff>
    </xdr:from>
    <xdr:ext cx="405111" cy="259045"/>
    <xdr:sp macro="" textlink="">
      <xdr:nvSpPr>
        <xdr:cNvPr id="426" name="【学校施設】&#10;有形固定資産減価償却率該当値テキスト"/>
        <xdr:cNvSpPr txBox="1"/>
      </xdr:nvSpPr>
      <xdr:spPr>
        <a:xfrm>
          <a:off x="16408400"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146776</xdr:rowOff>
    </xdr:from>
    <xdr:to>
      <xdr:col>22</xdr:col>
      <xdr:colOff>415925</xdr:colOff>
      <xdr:row>64</xdr:row>
      <xdr:rowOff>76926</xdr:rowOff>
    </xdr:to>
    <xdr:sp macro="" textlink="">
      <xdr:nvSpPr>
        <xdr:cNvPr id="427" name="円/楕円 426"/>
        <xdr:cNvSpPr/>
      </xdr:nvSpPr>
      <xdr:spPr>
        <a:xfrm>
          <a:off x="15430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128996</xdr:rowOff>
    </xdr:from>
    <xdr:to>
      <xdr:col>23</xdr:col>
      <xdr:colOff>517525</xdr:colOff>
      <xdr:row>64</xdr:row>
      <xdr:rowOff>26126</xdr:rowOff>
    </xdr:to>
    <xdr:cxnSp macro="">
      <xdr:nvCxnSpPr>
        <xdr:cNvPr id="428" name="直線コネクタ 427"/>
        <xdr:cNvCxnSpPr/>
      </xdr:nvCxnSpPr>
      <xdr:spPr>
        <a:xfrm flipV="1">
          <a:off x="15481300" y="1093034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55897</xdr:rowOff>
    </xdr:from>
    <xdr:ext cx="405111" cy="259045"/>
    <xdr:sp macro="" textlink="">
      <xdr:nvSpPr>
        <xdr:cNvPr id="429" name="n_1aveValue【学校施設】&#10;有形固定資産減価償却率"/>
        <xdr:cNvSpPr txBox="1"/>
      </xdr:nvSpPr>
      <xdr:spPr>
        <a:xfrm>
          <a:off x="15266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68053</xdr:rowOff>
    </xdr:from>
    <xdr:ext cx="405111" cy="259045"/>
    <xdr:sp macro="" textlink="">
      <xdr:nvSpPr>
        <xdr:cNvPr id="430" name="n_1mainValue【学校施設】&#10;有形固定資産減価償却率"/>
        <xdr:cNvSpPr txBox="1"/>
      </xdr:nvSpPr>
      <xdr:spPr>
        <a:xfrm>
          <a:off x="15266043" y="1104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1" name="正方形/長方形 4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2" name="正方形/長方形 4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3" name="正方形/長方形 4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4" name="正方形/長方形 4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5" name="正方形/長方形 4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6" name="正方形/長方形 4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7" name="正方形/長方形 4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8" name="正方形/長方形 4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9" name="テキスト ボックス 4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0" name="直線コネクタ 4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1" name="テキスト ボックス 4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2" name="直線コネクタ 44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3" name="テキスト ボックス 44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4" name="直線コネクタ 44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5" name="テキスト ボックス 44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6" name="直線コネクタ 44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7" name="テキスト ボックス 44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8" name="直線コネクタ 44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9" name="テキスト ボックス 44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1" name="テキスト ボックス 4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63</xdr:row>
      <xdr:rowOff>141732</xdr:rowOff>
    </xdr:to>
    <xdr:cxnSp macro="">
      <xdr:nvCxnSpPr>
        <xdr:cNvPr id="453" name="直線コネクタ 452"/>
        <xdr:cNvCxnSpPr/>
      </xdr:nvCxnSpPr>
      <xdr:spPr>
        <a:xfrm flipV="1">
          <a:off x="22160864" y="97566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145559</xdr:rowOff>
    </xdr:from>
    <xdr:ext cx="469744" cy="259045"/>
    <xdr:sp macro="" textlink="">
      <xdr:nvSpPr>
        <xdr:cNvPr id="454" name="【学校施設】&#10;一人当たり面積最小値テキスト"/>
        <xdr:cNvSpPr txBox="1"/>
      </xdr:nvSpPr>
      <xdr:spPr>
        <a:xfrm>
          <a:off x="22250400"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a:t>
          </a:r>
          <a:endParaRPr kumimoji="1" lang="ja-JP" altLang="en-US" sz="1000" b="1">
            <a:latin typeface="ＭＳ Ｐゴシック"/>
          </a:endParaRPr>
        </a:p>
      </xdr:txBody>
    </xdr:sp>
    <xdr:clientData/>
  </xdr:oneCellAnchor>
  <xdr:twoCellAnchor>
    <xdr:from>
      <xdr:col>32</xdr:col>
      <xdr:colOff>98425</xdr:colOff>
      <xdr:row>63</xdr:row>
      <xdr:rowOff>141732</xdr:rowOff>
    </xdr:from>
    <xdr:to>
      <xdr:col>32</xdr:col>
      <xdr:colOff>276225</xdr:colOff>
      <xdr:row>63</xdr:row>
      <xdr:rowOff>141732</xdr:rowOff>
    </xdr:to>
    <xdr:cxnSp macro="">
      <xdr:nvCxnSpPr>
        <xdr:cNvPr id="455" name="直線コネクタ 454"/>
        <xdr:cNvCxnSpPr/>
      </xdr:nvCxnSpPr>
      <xdr:spPr>
        <a:xfrm>
          <a:off x="22072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456" name="【学校施設】&#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457" name="直線コネクタ 456"/>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128795</xdr:rowOff>
    </xdr:from>
    <xdr:ext cx="469744" cy="259045"/>
    <xdr:sp macro="" textlink="">
      <xdr:nvSpPr>
        <xdr:cNvPr id="458" name="【学校施設】&#10;一人当たり面積平均値テキスト"/>
        <xdr:cNvSpPr txBox="1"/>
      </xdr:nvSpPr>
      <xdr:spPr>
        <a:xfrm>
          <a:off x="22250400" y="1041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150368</xdr:rowOff>
    </xdr:from>
    <xdr:to>
      <xdr:col>32</xdr:col>
      <xdr:colOff>238125</xdr:colOff>
      <xdr:row>61</xdr:row>
      <xdr:rowOff>80518</xdr:rowOff>
    </xdr:to>
    <xdr:sp macro="" textlink="">
      <xdr:nvSpPr>
        <xdr:cNvPr id="459" name="フローチャート : 判断 458"/>
        <xdr:cNvSpPr/>
      </xdr:nvSpPr>
      <xdr:spPr>
        <a:xfrm>
          <a:off x="22110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136652</xdr:rowOff>
    </xdr:from>
    <xdr:to>
      <xdr:col>31</xdr:col>
      <xdr:colOff>85725</xdr:colOff>
      <xdr:row>59</xdr:row>
      <xdr:rowOff>66802</xdr:rowOff>
    </xdr:to>
    <xdr:sp macro="" textlink="">
      <xdr:nvSpPr>
        <xdr:cNvPr id="460" name="フローチャート : 判断 459"/>
        <xdr:cNvSpPr/>
      </xdr:nvSpPr>
      <xdr:spPr>
        <a:xfrm>
          <a:off x="21272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104648</xdr:rowOff>
    </xdr:from>
    <xdr:to>
      <xdr:col>32</xdr:col>
      <xdr:colOff>238125</xdr:colOff>
      <xdr:row>57</xdr:row>
      <xdr:rowOff>34798</xdr:rowOff>
    </xdr:to>
    <xdr:sp macro="" textlink="">
      <xdr:nvSpPr>
        <xdr:cNvPr id="466" name="円/楕円 465"/>
        <xdr:cNvSpPr/>
      </xdr:nvSpPr>
      <xdr:spPr>
        <a:xfrm>
          <a:off x="221107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57675</xdr:rowOff>
    </xdr:from>
    <xdr:ext cx="469744" cy="259045"/>
    <xdr:sp macro="" textlink="">
      <xdr:nvSpPr>
        <xdr:cNvPr id="467" name="【学校施設】&#10;一人当たり面積該当値テキスト"/>
        <xdr:cNvSpPr txBox="1"/>
      </xdr:nvSpPr>
      <xdr:spPr>
        <a:xfrm>
          <a:off x="22250400" y="965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8636</xdr:rowOff>
    </xdr:from>
    <xdr:to>
      <xdr:col>31</xdr:col>
      <xdr:colOff>85725</xdr:colOff>
      <xdr:row>57</xdr:row>
      <xdr:rowOff>110236</xdr:rowOff>
    </xdr:to>
    <xdr:sp macro="" textlink="">
      <xdr:nvSpPr>
        <xdr:cNvPr id="468" name="円/楕円 467"/>
        <xdr:cNvSpPr/>
      </xdr:nvSpPr>
      <xdr:spPr>
        <a:xfrm>
          <a:off x="212725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155448</xdr:rowOff>
    </xdr:from>
    <xdr:to>
      <xdr:col>32</xdr:col>
      <xdr:colOff>187325</xdr:colOff>
      <xdr:row>57</xdr:row>
      <xdr:rowOff>59436</xdr:rowOff>
    </xdr:to>
    <xdr:cxnSp macro="">
      <xdr:nvCxnSpPr>
        <xdr:cNvPr id="469" name="直線コネクタ 468"/>
        <xdr:cNvCxnSpPr/>
      </xdr:nvCxnSpPr>
      <xdr:spPr>
        <a:xfrm flipV="1">
          <a:off x="21323300" y="9756648"/>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57929</xdr:rowOff>
    </xdr:from>
    <xdr:ext cx="469744" cy="259045"/>
    <xdr:sp macro="" textlink="">
      <xdr:nvSpPr>
        <xdr:cNvPr id="470" name="n_1aveValue【学校施設】&#10;一人当たり面積"/>
        <xdr:cNvSpPr txBox="1"/>
      </xdr:nvSpPr>
      <xdr:spPr>
        <a:xfrm>
          <a:off x="21075727" y="101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126763</xdr:rowOff>
    </xdr:from>
    <xdr:ext cx="469744" cy="259045"/>
    <xdr:sp macro="" textlink="">
      <xdr:nvSpPr>
        <xdr:cNvPr id="471" name="n_1mainValue【学校施設】&#10;一人当たり面積"/>
        <xdr:cNvSpPr txBox="1"/>
      </xdr:nvSpPr>
      <xdr:spPr>
        <a:xfrm>
          <a:off x="21075727" y="95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3" name="正方形/長方形 4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4" name="正方形/長方形 4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5" name="正方形/長方形 4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6" name="正方形/長方形 4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7" name="正方形/長方形 4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8" name="正方形/長方形 4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9" name="正方形/長方形 4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8" name="正方形/長方形 4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9" name="正方形/長方形 4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0" name="正方形/長方形 4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1" name="正方形/長方形 4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2" name="正方形/長方形 4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3" name="正方形/長方形 4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4" name="正方形/長方形 4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5" name="正方形/長方形 4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6" name="テキスト ボックス 4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7" name="直線コネクタ 4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8" name="テキスト ボックス 4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9" name="直線コネクタ 4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0" name="テキスト ボックス 4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1" name="直線コネクタ 5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2" name="テキスト ボックス 5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3" name="直線コネクタ 5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4" name="テキスト ボックス 5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5" name="直線コネクタ 5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6" name="テキスト ボックス 5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7" name="直線コネクタ 5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8" name="テキスト ボックス 5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9" name="直線コネクタ 5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0" name="テキスト ボックス 5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9525</xdr:rowOff>
    </xdr:to>
    <xdr:cxnSp macro="">
      <xdr:nvCxnSpPr>
        <xdr:cNvPr id="512" name="直線コネクタ 511"/>
        <xdr:cNvCxnSpPr/>
      </xdr:nvCxnSpPr>
      <xdr:spPr>
        <a:xfrm flipV="1">
          <a:off x="16318864" y="17404080"/>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13352</xdr:rowOff>
    </xdr:from>
    <xdr:ext cx="405111" cy="259045"/>
    <xdr:sp macro="" textlink="">
      <xdr:nvSpPr>
        <xdr:cNvPr id="513" name="【公民館】&#10;有形固定資産減価償却率最小値テキスト"/>
        <xdr:cNvSpPr txBox="1"/>
      </xdr:nvSpPr>
      <xdr:spPr>
        <a:xfrm>
          <a:off x="164084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108</xdr:row>
      <xdr:rowOff>9525</xdr:rowOff>
    </xdr:from>
    <xdr:to>
      <xdr:col>23</xdr:col>
      <xdr:colOff>606425</xdr:colOff>
      <xdr:row>108</xdr:row>
      <xdr:rowOff>9525</xdr:rowOff>
    </xdr:to>
    <xdr:cxnSp macro="">
      <xdr:nvCxnSpPr>
        <xdr:cNvPr id="514" name="直線コネクタ 513"/>
        <xdr:cNvCxnSpPr/>
      </xdr:nvCxnSpPr>
      <xdr:spPr>
        <a:xfrm>
          <a:off x="16230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15"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16" name="直線コネクタ 51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99077</xdr:rowOff>
    </xdr:from>
    <xdr:ext cx="405111" cy="259045"/>
    <xdr:sp macro="" textlink="">
      <xdr:nvSpPr>
        <xdr:cNvPr id="517" name="【公民館】&#10;有形固定資産減価償却率平均値テキスト"/>
        <xdr:cNvSpPr txBox="1"/>
      </xdr:nvSpPr>
      <xdr:spPr>
        <a:xfrm>
          <a:off x="16408400" y="1758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120650</xdr:rowOff>
    </xdr:from>
    <xdr:to>
      <xdr:col>23</xdr:col>
      <xdr:colOff>568325</xdr:colOff>
      <xdr:row>103</xdr:row>
      <xdr:rowOff>50800</xdr:rowOff>
    </xdr:to>
    <xdr:sp macro="" textlink="">
      <xdr:nvSpPr>
        <xdr:cNvPr id="518" name="フローチャート : 判断 517"/>
        <xdr:cNvSpPr/>
      </xdr:nvSpPr>
      <xdr:spPr>
        <a:xfrm>
          <a:off x="162687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12064</xdr:rowOff>
    </xdr:from>
    <xdr:to>
      <xdr:col>22</xdr:col>
      <xdr:colOff>415925</xdr:colOff>
      <xdr:row>103</xdr:row>
      <xdr:rowOff>113664</xdr:rowOff>
    </xdr:to>
    <xdr:sp macro="" textlink="">
      <xdr:nvSpPr>
        <xdr:cNvPr id="519" name="フローチャート : 判断 518"/>
        <xdr:cNvSpPr/>
      </xdr:nvSpPr>
      <xdr:spPr>
        <a:xfrm>
          <a:off x="15430500" y="1767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0" name="テキスト ボックス 5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1" name="テキスト ボックス 5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2" name="テキスト ボックス 5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3" name="テキスト ボックス 5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4" name="テキスト ボックス 5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166370</xdr:rowOff>
    </xdr:from>
    <xdr:to>
      <xdr:col>23</xdr:col>
      <xdr:colOff>568325</xdr:colOff>
      <xdr:row>102</xdr:row>
      <xdr:rowOff>96520</xdr:rowOff>
    </xdr:to>
    <xdr:sp macro="" textlink="">
      <xdr:nvSpPr>
        <xdr:cNvPr id="525" name="円/楕円 524"/>
        <xdr:cNvSpPr/>
      </xdr:nvSpPr>
      <xdr:spPr>
        <a:xfrm>
          <a:off x="162687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17797</xdr:rowOff>
    </xdr:from>
    <xdr:ext cx="405111" cy="259045"/>
    <xdr:sp macro="" textlink="">
      <xdr:nvSpPr>
        <xdr:cNvPr id="526" name="【公民館】&#10;有形固定資産減価償却率該当値テキスト"/>
        <xdr:cNvSpPr txBox="1"/>
      </xdr:nvSpPr>
      <xdr:spPr>
        <a:xfrm>
          <a:off x="16408400"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36830</xdr:rowOff>
    </xdr:from>
    <xdr:to>
      <xdr:col>22</xdr:col>
      <xdr:colOff>415925</xdr:colOff>
      <xdr:row>102</xdr:row>
      <xdr:rowOff>138430</xdr:rowOff>
    </xdr:to>
    <xdr:sp macro="" textlink="">
      <xdr:nvSpPr>
        <xdr:cNvPr id="527" name="円/楕円 526"/>
        <xdr:cNvSpPr/>
      </xdr:nvSpPr>
      <xdr:spPr>
        <a:xfrm>
          <a:off x="15430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45720</xdr:rowOff>
    </xdr:from>
    <xdr:to>
      <xdr:col>23</xdr:col>
      <xdr:colOff>517525</xdr:colOff>
      <xdr:row>102</xdr:row>
      <xdr:rowOff>87630</xdr:rowOff>
    </xdr:to>
    <xdr:cxnSp macro="">
      <xdr:nvCxnSpPr>
        <xdr:cNvPr id="528" name="直線コネクタ 527"/>
        <xdr:cNvCxnSpPr/>
      </xdr:nvCxnSpPr>
      <xdr:spPr>
        <a:xfrm flipV="1">
          <a:off x="15481300" y="175336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104791</xdr:rowOff>
    </xdr:from>
    <xdr:ext cx="405111" cy="259045"/>
    <xdr:sp macro="" textlink="">
      <xdr:nvSpPr>
        <xdr:cNvPr id="529" name="n_1aveValue【公民館】&#10;有形固定資産減価償却率"/>
        <xdr:cNvSpPr txBox="1"/>
      </xdr:nvSpPr>
      <xdr:spPr>
        <a:xfrm>
          <a:off x="15266043" y="177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154957</xdr:rowOff>
    </xdr:from>
    <xdr:ext cx="405111" cy="259045"/>
    <xdr:sp macro="" textlink="">
      <xdr:nvSpPr>
        <xdr:cNvPr id="530" name="n_1mainValue【公民館】&#10;有形固定資産減価償却率"/>
        <xdr:cNvSpPr txBox="1"/>
      </xdr:nvSpPr>
      <xdr:spPr>
        <a:xfrm>
          <a:off x="15266043"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1" name="正方形/長方形 5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2" name="正方形/長方形 5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3" name="正方形/長方形 5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4" name="正方形/長方形 5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5" name="正方形/長方形 5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6" name="正方形/長方形 5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7" name="正方形/長方形 5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8" name="正方形/長方形 5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9" name="テキスト ボックス 5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0" name="直線コネクタ 5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41" name="直線コネクタ 5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2" name="テキスト ボックス 5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3" name="直線コネクタ 5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4" name="テキスト ボックス 5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5" name="直線コネクタ 5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6" name="テキスト ボックス 5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7" name="直線コネクタ 5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48" name="テキスト ボックス 5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49" name="直線コネクタ 5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0" name="テキスト ボックス 5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1" name="直線コネクタ 5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2" name="テキスト ボックス 55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3" name="直線コネクタ 5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4" name="テキスト ボックス 5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87630</xdr:rowOff>
    </xdr:to>
    <xdr:cxnSp macro="">
      <xdr:nvCxnSpPr>
        <xdr:cNvPr id="556" name="直線コネクタ 555"/>
        <xdr:cNvCxnSpPr/>
      </xdr:nvCxnSpPr>
      <xdr:spPr>
        <a:xfrm flipV="1">
          <a:off x="22160864" y="17211402"/>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557" name="【公民館】&#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558" name="直線コネクタ 557"/>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59" name="【公民館】&#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0.926</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60" name="直線コネクタ 559"/>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61340</xdr:rowOff>
    </xdr:from>
    <xdr:ext cx="469744" cy="259045"/>
    <xdr:sp macro="" textlink="">
      <xdr:nvSpPr>
        <xdr:cNvPr id="561" name="【公民館】&#10;一人当たり面積平均値テキスト"/>
        <xdr:cNvSpPr txBox="1"/>
      </xdr:nvSpPr>
      <xdr:spPr>
        <a:xfrm>
          <a:off x="22250400" y="18063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38463</xdr:rowOff>
    </xdr:from>
    <xdr:to>
      <xdr:col>32</xdr:col>
      <xdr:colOff>238125</xdr:colOff>
      <xdr:row>106</xdr:row>
      <xdr:rowOff>140063</xdr:rowOff>
    </xdr:to>
    <xdr:sp macro="" textlink="">
      <xdr:nvSpPr>
        <xdr:cNvPr id="562" name="フローチャート : 判断 561"/>
        <xdr:cNvSpPr/>
      </xdr:nvSpPr>
      <xdr:spPr>
        <a:xfrm>
          <a:off x="221107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28666</xdr:rowOff>
    </xdr:from>
    <xdr:to>
      <xdr:col>31</xdr:col>
      <xdr:colOff>85725</xdr:colOff>
      <xdr:row>107</xdr:row>
      <xdr:rowOff>130266</xdr:rowOff>
    </xdr:to>
    <xdr:sp macro="" textlink="">
      <xdr:nvSpPr>
        <xdr:cNvPr id="563" name="フローチャート : 判断 562"/>
        <xdr:cNvSpPr/>
      </xdr:nvSpPr>
      <xdr:spPr>
        <a:xfrm>
          <a:off x="21272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4" name="テキスト ボックス 5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5" name="テキスト ボックス 5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6" name="テキスト ボックス 5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7" name="テキスト ボックス 5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8" name="テキスト ボックス 5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61323</xdr:rowOff>
    </xdr:from>
    <xdr:to>
      <xdr:col>32</xdr:col>
      <xdr:colOff>238125</xdr:colOff>
      <xdr:row>107</xdr:row>
      <xdr:rowOff>162923</xdr:rowOff>
    </xdr:to>
    <xdr:sp macro="" textlink="">
      <xdr:nvSpPr>
        <xdr:cNvPr id="569" name="円/楕円 568"/>
        <xdr:cNvSpPr/>
      </xdr:nvSpPr>
      <xdr:spPr>
        <a:xfrm>
          <a:off x="221107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39750</xdr:rowOff>
    </xdr:from>
    <xdr:ext cx="469744" cy="259045"/>
    <xdr:sp macro="" textlink="">
      <xdr:nvSpPr>
        <xdr:cNvPr id="570" name="【公民館】&#10;一人当たり面積該当値テキスト"/>
        <xdr:cNvSpPr txBox="1"/>
      </xdr:nvSpPr>
      <xdr:spPr>
        <a:xfrm>
          <a:off x="22250400"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66221</xdr:rowOff>
    </xdr:from>
    <xdr:to>
      <xdr:col>31</xdr:col>
      <xdr:colOff>85725</xdr:colOff>
      <xdr:row>107</xdr:row>
      <xdr:rowOff>167821</xdr:rowOff>
    </xdr:to>
    <xdr:sp macro="" textlink="">
      <xdr:nvSpPr>
        <xdr:cNvPr id="571" name="円/楕円 570"/>
        <xdr:cNvSpPr/>
      </xdr:nvSpPr>
      <xdr:spPr>
        <a:xfrm>
          <a:off x="21272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112123</xdr:rowOff>
    </xdr:from>
    <xdr:to>
      <xdr:col>32</xdr:col>
      <xdr:colOff>187325</xdr:colOff>
      <xdr:row>107</xdr:row>
      <xdr:rowOff>117021</xdr:rowOff>
    </xdr:to>
    <xdr:cxnSp macro="">
      <xdr:nvCxnSpPr>
        <xdr:cNvPr id="572" name="直線コネクタ 571"/>
        <xdr:cNvCxnSpPr/>
      </xdr:nvCxnSpPr>
      <xdr:spPr>
        <a:xfrm flipV="1">
          <a:off x="21323300" y="1845727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146793</xdr:rowOff>
    </xdr:from>
    <xdr:ext cx="469744" cy="259045"/>
    <xdr:sp macro="" textlink="">
      <xdr:nvSpPr>
        <xdr:cNvPr id="573" name="n_1aveValue【公民館】&#10;一人当たり面積"/>
        <xdr:cNvSpPr txBox="1"/>
      </xdr:nvSpPr>
      <xdr:spPr>
        <a:xfrm>
          <a:off x="210757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158948</xdr:rowOff>
    </xdr:from>
    <xdr:ext cx="469744" cy="259045"/>
    <xdr:sp macro="" textlink="">
      <xdr:nvSpPr>
        <xdr:cNvPr id="574" name="n_1mainValue【公民館】&#10;一人当たり面積"/>
        <xdr:cNvSpPr txBox="1"/>
      </xdr:nvSpPr>
      <xdr:spPr>
        <a:xfrm>
          <a:off x="21075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5" name="正方形/長方形 5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6" name="正方形/長方形 5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7" name="テキスト ボックス 5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類似団体平均と比較して有形固定資産減価償却率が上回っている施設は、認定こども園・幼稚園・保育所、公営住宅、公民館である。認定こども園・幼稚園・保育所については</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％となっており、類似団体平均より</a:t>
          </a:r>
          <a:r>
            <a:rPr kumimoji="1" lang="en-US" altLang="ja-JP" sz="1100">
              <a:solidFill>
                <a:schemeClr val="dk1"/>
              </a:solidFill>
              <a:effectLst/>
              <a:latin typeface="+mn-lt"/>
              <a:ea typeface="+mn-ea"/>
              <a:cs typeface="+mn-cs"/>
            </a:rPr>
            <a:t>40.7</a:t>
          </a:r>
          <a:r>
            <a:rPr kumimoji="1" lang="ja-JP" altLang="ja-JP" sz="1100">
              <a:solidFill>
                <a:schemeClr val="dk1"/>
              </a:solidFill>
              <a:effectLst/>
              <a:latin typeface="+mn-lt"/>
              <a:ea typeface="+mn-ea"/>
              <a:cs typeface="+mn-cs"/>
            </a:rPr>
            <a:t>ポイント高くなっている。本町では、公立の幼稚園１園と保育所１施設を設置しているが、急速な少子化による就園児童の減少により、幼稚園が平成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年３月に閉園予定となっている。建築後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年以上経過しており、老朽化対策に取り組んでいく必要がある。</a:t>
          </a:r>
          <a:endParaRPr lang="ja-JP" altLang="ja-JP" sz="1400">
            <a:effectLst/>
          </a:endParaRPr>
        </a:p>
        <a:p>
          <a:r>
            <a:rPr kumimoji="1" lang="ja-JP" altLang="ja-JP" sz="1100">
              <a:solidFill>
                <a:schemeClr val="dk1"/>
              </a:solidFill>
              <a:effectLst/>
              <a:latin typeface="+mn-lt"/>
              <a:ea typeface="+mn-ea"/>
              <a:cs typeface="+mn-cs"/>
            </a:rPr>
            <a:t>　公営住宅については</a:t>
          </a:r>
          <a:r>
            <a:rPr kumimoji="1" lang="en-US" altLang="ja-JP" sz="1100">
              <a:solidFill>
                <a:schemeClr val="dk1"/>
              </a:solidFill>
              <a:effectLst/>
              <a:latin typeface="+mn-lt"/>
              <a:ea typeface="+mn-ea"/>
              <a:cs typeface="+mn-cs"/>
            </a:rPr>
            <a:t>82.1</a:t>
          </a:r>
          <a:r>
            <a:rPr kumimoji="1" lang="ja-JP" altLang="ja-JP" sz="1100">
              <a:solidFill>
                <a:schemeClr val="dk1"/>
              </a:solidFill>
              <a:effectLst/>
              <a:latin typeface="+mn-lt"/>
              <a:ea typeface="+mn-ea"/>
              <a:cs typeface="+mn-cs"/>
            </a:rPr>
            <a:t>％となっており、類似団体平均より</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ポイント高くなっている。およそ７割が築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年以上となっており、今後は、公共施設等総合管理計画に従い、地域ごとの将来のニーズを見据えながら、建替計画を検討していく。</a:t>
          </a:r>
          <a:endParaRPr lang="ja-JP" altLang="ja-JP" sz="1400">
            <a:effectLst/>
          </a:endParaRPr>
        </a:p>
        <a:p>
          <a:r>
            <a:rPr kumimoji="1" lang="ja-JP" altLang="ja-JP" sz="1100">
              <a:solidFill>
                <a:schemeClr val="dk1"/>
              </a:solidFill>
              <a:effectLst/>
              <a:latin typeface="+mn-lt"/>
              <a:ea typeface="+mn-ea"/>
              <a:cs typeface="+mn-cs"/>
            </a:rPr>
            <a:t>　公民館については、桂地区に中心となる公民館が１館と、地区公民館が１館あり、七会地区に中心となる公民館が１館ある。いずれも建築後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年以上経過しており、今後は、類似機能を有する集会所も含めてニーズを検討し施設の統合、縮小等について検討していく。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20,363
20,280
161.80
10,489,002
9,857,534
416,950
6,637,786
10,401,728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70.4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112776</xdr:rowOff>
    </xdr:from>
    <xdr:to>
      <xdr:col>6</xdr:col>
      <xdr:colOff>510540</xdr:colOff>
      <xdr:row>41</xdr:row>
      <xdr:rowOff>3048</xdr:rowOff>
    </xdr:to>
    <xdr:cxnSp macro="">
      <xdr:nvCxnSpPr>
        <xdr:cNvPr id="55" name="直線コネクタ 54"/>
        <xdr:cNvCxnSpPr/>
      </xdr:nvCxnSpPr>
      <xdr:spPr>
        <a:xfrm flipV="1">
          <a:off x="4634865" y="577062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6875</xdr:rowOff>
    </xdr:from>
    <xdr:ext cx="405111" cy="259045"/>
    <xdr:sp macro="" textlink="">
      <xdr:nvSpPr>
        <xdr:cNvPr id="56" name="【図書館】&#10;有形固定資産減価償却率最小値テキスト"/>
        <xdr:cNvSpPr txBox="1"/>
      </xdr:nvSpPr>
      <xdr:spPr>
        <a:xfrm>
          <a:off x="4724400" y="703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422275</xdr:colOff>
      <xdr:row>41</xdr:row>
      <xdr:rowOff>3048</xdr:rowOff>
    </xdr:from>
    <xdr:to>
      <xdr:col>6</xdr:col>
      <xdr:colOff>600075</xdr:colOff>
      <xdr:row>41</xdr:row>
      <xdr:rowOff>3048</xdr:rowOff>
    </xdr:to>
    <xdr:cxnSp macro="">
      <xdr:nvCxnSpPr>
        <xdr:cNvPr id="57" name="直線コネクタ 56"/>
        <xdr:cNvCxnSpPr/>
      </xdr:nvCxnSpPr>
      <xdr:spPr>
        <a:xfrm>
          <a:off x="4546600" y="703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59453</xdr:rowOff>
    </xdr:from>
    <xdr:ext cx="405111" cy="259045"/>
    <xdr:sp macro="" textlink="">
      <xdr:nvSpPr>
        <xdr:cNvPr id="58" name="【図書館】&#10;有形固定資産減価償却率最大値テキスト"/>
        <xdr:cNvSpPr txBox="1"/>
      </xdr:nvSpPr>
      <xdr:spPr>
        <a:xfrm>
          <a:off x="4724400" y="554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33</xdr:row>
      <xdr:rowOff>112776</xdr:rowOff>
    </xdr:from>
    <xdr:to>
      <xdr:col>6</xdr:col>
      <xdr:colOff>600075</xdr:colOff>
      <xdr:row>33</xdr:row>
      <xdr:rowOff>112776</xdr:rowOff>
    </xdr:to>
    <xdr:cxnSp macro="">
      <xdr:nvCxnSpPr>
        <xdr:cNvPr id="59" name="直線コネクタ 58"/>
        <xdr:cNvCxnSpPr/>
      </xdr:nvCxnSpPr>
      <xdr:spPr>
        <a:xfrm>
          <a:off x="4546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68851</xdr:rowOff>
    </xdr:from>
    <xdr:ext cx="405111" cy="259045"/>
    <xdr:sp macro="" textlink="">
      <xdr:nvSpPr>
        <xdr:cNvPr id="60" name="【図書館】&#10;有形固定資産減価償却率平均値テキスト"/>
        <xdr:cNvSpPr txBox="1"/>
      </xdr:nvSpPr>
      <xdr:spPr>
        <a:xfrm>
          <a:off x="4724400" y="6412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45974</xdr:rowOff>
    </xdr:from>
    <xdr:to>
      <xdr:col>6</xdr:col>
      <xdr:colOff>561975</xdr:colOff>
      <xdr:row>38</xdr:row>
      <xdr:rowOff>147574</xdr:rowOff>
    </xdr:to>
    <xdr:sp macro="" textlink="">
      <xdr:nvSpPr>
        <xdr:cNvPr id="61" name="フローチャート : 判断 60"/>
        <xdr:cNvSpPr/>
      </xdr:nvSpPr>
      <xdr:spPr>
        <a:xfrm>
          <a:off x="45847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7112</xdr:rowOff>
    </xdr:from>
    <xdr:to>
      <xdr:col>5</xdr:col>
      <xdr:colOff>409575</xdr:colOff>
      <xdr:row>39</xdr:row>
      <xdr:rowOff>108712</xdr:rowOff>
    </xdr:to>
    <xdr:sp macro="" textlink="">
      <xdr:nvSpPr>
        <xdr:cNvPr id="62" name="フローチャート : 判断 61"/>
        <xdr:cNvSpPr/>
      </xdr:nvSpPr>
      <xdr:spPr>
        <a:xfrm>
          <a:off x="3746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148844</xdr:rowOff>
    </xdr:from>
    <xdr:to>
      <xdr:col>6</xdr:col>
      <xdr:colOff>561975</xdr:colOff>
      <xdr:row>39</xdr:row>
      <xdr:rowOff>78994</xdr:rowOff>
    </xdr:to>
    <xdr:sp macro="" textlink="">
      <xdr:nvSpPr>
        <xdr:cNvPr id="68" name="円/楕円 67"/>
        <xdr:cNvSpPr/>
      </xdr:nvSpPr>
      <xdr:spPr>
        <a:xfrm>
          <a:off x="45847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127271</xdr:rowOff>
    </xdr:from>
    <xdr:ext cx="405111" cy="259045"/>
    <xdr:sp macro="" textlink="">
      <xdr:nvSpPr>
        <xdr:cNvPr id="69" name="【図書館】&#10;有形固定資産減価償却率該当値テキスト"/>
        <xdr:cNvSpPr txBox="1"/>
      </xdr:nvSpPr>
      <xdr:spPr>
        <a:xfrm>
          <a:off x="4724400"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27686</xdr:rowOff>
    </xdr:from>
    <xdr:to>
      <xdr:col>5</xdr:col>
      <xdr:colOff>409575</xdr:colOff>
      <xdr:row>39</xdr:row>
      <xdr:rowOff>129286</xdr:rowOff>
    </xdr:to>
    <xdr:sp macro="" textlink="">
      <xdr:nvSpPr>
        <xdr:cNvPr id="70" name="円/楕円 69"/>
        <xdr:cNvSpPr/>
      </xdr:nvSpPr>
      <xdr:spPr>
        <a:xfrm>
          <a:off x="3746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28194</xdr:rowOff>
    </xdr:from>
    <xdr:to>
      <xdr:col>6</xdr:col>
      <xdr:colOff>511175</xdr:colOff>
      <xdr:row>39</xdr:row>
      <xdr:rowOff>78486</xdr:rowOff>
    </xdr:to>
    <xdr:cxnSp macro="">
      <xdr:nvCxnSpPr>
        <xdr:cNvPr id="71" name="直線コネクタ 70"/>
        <xdr:cNvCxnSpPr/>
      </xdr:nvCxnSpPr>
      <xdr:spPr>
        <a:xfrm flipV="1">
          <a:off x="3797300" y="67147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125239</xdr:rowOff>
    </xdr:from>
    <xdr:ext cx="405111" cy="259045"/>
    <xdr:sp macro="" textlink="">
      <xdr:nvSpPr>
        <xdr:cNvPr id="72" name="n_1aveValue【図書館】&#10;有形固定資産減価償却率"/>
        <xdr:cNvSpPr txBox="1"/>
      </xdr:nvSpPr>
      <xdr:spPr>
        <a:xfrm>
          <a:off x="3582043" y="646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120413</xdr:rowOff>
    </xdr:from>
    <xdr:ext cx="405111" cy="259045"/>
    <xdr:sp macro="" textlink="">
      <xdr:nvSpPr>
        <xdr:cNvPr id="73" name="n_1mainValue【図書館】&#10;有形固定資産減価償却率"/>
        <xdr:cNvSpPr txBox="1"/>
      </xdr:nvSpPr>
      <xdr:spPr>
        <a:xfrm>
          <a:off x="3582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44450</xdr:rowOff>
    </xdr:from>
    <xdr:to>
      <xdr:col>15</xdr:col>
      <xdr:colOff>180340</xdr:colOff>
      <xdr:row>40</xdr:row>
      <xdr:rowOff>152400</xdr:rowOff>
    </xdr:to>
    <xdr:cxnSp macro="">
      <xdr:nvCxnSpPr>
        <xdr:cNvPr id="98" name="直線コネクタ 97"/>
        <xdr:cNvCxnSpPr/>
      </xdr:nvCxnSpPr>
      <xdr:spPr>
        <a:xfrm flipV="1">
          <a:off x="10476865" y="5702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162577</xdr:rowOff>
    </xdr:from>
    <xdr:ext cx="469744" cy="259045"/>
    <xdr:sp macro="" textlink="">
      <xdr:nvSpPr>
        <xdr:cNvPr id="101" name="【図書館】&#10;一人当たり面積最大値テキスト"/>
        <xdr:cNvSpPr txBox="1"/>
      </xdr:nvSpPr>
      <xdr:spPr>
        <a:xfrm>
          <a:off x="105664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15</xdr:col>
      <xdr:colOff>92075</xdr:colOff>
      <xdr:row>33</xdr:row>
      <xdr:rowOff>44450</xdr:rowOff>
    </xdr:from>
    <xdr:to>
      <xdr:col>15</xdr:col>
      <xdr:colOff>269875</xdr:colOff>
      <xdr:row>33</xdr:row>
      <xdr:rowOff>44450</xdr:rowOff>
    </xdr:to>
    <xdr:cxnSp macro="">
      <xdr:nvCxnSpPr>
        <xdr:cNvPr id="102" name="直線コネクタ 101"/>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3" name="【図書館】&#10;一人当たり面積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4" name="フローチャート : 判断 103"/>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88900</xdr:rowOff>
    </xdr:from>
    <xdr:to>
      <xdr:col>14</xdr:col>
      <xdr:colOff>79375</xdr:colOff>
      <xdr:row>39</xdr:row>
      <xdr:rowOff>19050</xdr:rowOff>
    </xdr:to>
    <xdr:sp macro="" textlink="">
      <xdr:nvSpPr>
        <xdr:cNvPr id="105" name="フローチャート : 判断 104"/>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19050</xdr:rowOff>
    </xdr:from>
    <xdr:to>
      <xdr:col>15</xdr:col>
      <xdr:colOff>231775</xdr:colOff>
      <xdr:row>37</xdr:row>
      <xdr:rowOff>120650</xdr:rowOff>
    </xdr:to>
    <xdr:sp macro="" textlink="">
      <xdr:nvSpPr>
        <xdr:cNvPr id="111" name="円/楕円 110"/>
        <xdr:cNvSpPr/>
      </xdr:nvSpPr>
      <xdr:spPr>
        <a:xfrm>
          <a:off x="104267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41927</xdr:rowOff>
    </xdr:from>
    <xdr:ext cx="469744" cy="259045"/>
    <xdr:sp macro="" textlink="">
      <xdr:nvSpPr>
        <xdr:cNvPr id="112" name="【図書館】&#10;一人当たり面積該当値テキスト"/>
        <xdr:cNvSpPr txBox="1"/>
      </xdr:nvSpPr>
      <xdr:spPr>
        <a:xfrm>
          <a:off x="10566400"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44450</xdr:rowOff>
    </xdr:from>
    <xdr:to>
      <xdr:col>14</xdr:col>
      <xdr:colOff>79375</xdr:colOff>
      <xdr:row>37</xdr:row>
      <xdr:rowOff>146050</xdr:rowOff>
    </xdr:to>
    <xdr:sp macro="" textlink="">
      <xdr:nvSpPr>
        <xdr:cNvPr id="113" name="円/楕円 112"/>
        <xdr:cNvSpPr/>
      </xdr:nvSpPr>
      <xdr:spPr>
        <a:xfrm>
          <a:off x="958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69850</xdr:rowOff>
    </xdr:from>
    <xdr:to>
      <xdr:col>15</xdr:col>
      <xdr:colOff>180975</xdr:colOff>
      <xdr:row>37</xdr:row>
      <xdr:rowOff>95250</xdr:rowOff>
    </xdr:to>
    <xdr:cxnSp macro="">
      <xdr:nvCxnSpPr>
        <xdr:cNvPr id="114" name="直線コネクタ 113"/>
        <xdr:cNvCxnSpPr/>
      </xdr:nvCxnSpPr>
      <xdr:spPr>
        <a:xfrm flipV="1">
          <a:off x="9639300" y="6413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10177</xdr:rowOff>
    </xdr:from>
    <xdr:ext cx="469744" cy="259045"/>
    <xdr:sp macro="" textlink="">
      <xdr:nvSpPr>
        <xdr:cNvPr id="115" name="n_1ave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162577</xdr:rowOff>
    </xdr:from>
    <xdr:ext cx="469744" cy="259045"/>
    <xdr:sp macro="" textlink="">
      <xdr:nvSpPr>
        <xdr:cNvPr id="116" name="n_1mainValue【図書館】&#10;一人当たり面積"/>
        <xdr:cNvSpPr txBox="1"/>
      </xdr:nvSpPr>
      <xdr:spPr>
        <a:xfrm>
          <a:off x="9391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59</xdr:row>
      <xdr:rowOff>48006</xdr:rowOff>
    </xdr:to>
    <xdr:cxnSp macro="">
      <xdr:nvCxnSpPr>
        <xdr:cNvPr id="139" name="直線コネクタ 138"/>
        <xdr:cNvCxnSpPr/>
      </xdr:nvCxnSpPr>
      <xdr:spPr>
        <a:xfrm flipV="1">
          <a:off x="4634865" y="9569196"/>
          <a:ext cx="0" cy="59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51833</xdr:rowOff>
    </xdr:from>
    <xdr:ext cx="405111" cy="259045"/>
    <xdr:sp macro="" textlink="">
      <xdr:nvSpPr>
        <xdr:cNvPr id="140" name="【体育館・プール】&#10;有形固定資産減価償却率最小値テキスト"/>
        <xdr:cNvSpPr txBox="1"/>
      </xdr:nvSpPr>
      <xdr:spPr>
        <a:xfrm>
          <a:off x="4724400" y="10167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59</xdr:row>
      <xdr:rowOff>48006</xdr:rowOff>
    </xdr:from>
    <xdr:to>
      <xdr:col>6</xdr:col>
      <xdr:colOff>600075</xdr:colOff>
      <xdr:row>59</xdr:row>
      <xdr:rowOff>48006</xdr:rowOff>
    </xdr:to>
    <xdr:cxnSp macro="">
      <xdr:nvCxnSpPr>
        <xdr:cNvPr id="141" name="直線コネクタ 140"/>
        <xdr:cNvCxnSpPr/>
      </xdr:nvCxnSpPr>
      <xdr:spPr>
        <a:xfrm>
          <a:off x="4546600" y="1016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42"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43" name="直線コネクタ 142"/>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42943</xdr:rowOff>
    </xdr:from>
    <xdr:ext cx="405111" cy="259045"/>
    <xdr:sp macro="" textlink="">
      <xdr:nvSpPr>
        <xdr:cNvPr id="144" name="【体育館・プール】&#10;有形固定資産減価償却率平均値テキスト"/>
        <xdr:cNvSpPr txBox="1"/>
      </xdr:nvSpPr>
      <xdr:spPr>
        <a:xfrm>
          <a:off x="4724400" y="9644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20066</xdr:rowOff>
    </xdr:from>
    <xdr:to>
      <xdr:col>6</xdr:col>
      <xdr:colOff>561975</xdr:colOff>
      <xdr:row>57</xdr:row>
      <xdr:rowOff>121666</xdr:rowOff>
    </xdr:to>
    <xdr:sp macro="" textlink="">
      <xdr:nvSpPr>
        <xdr:cNvPr id="145" name="フローチャート : 判断 144"/>
        <xdr:cNvSpPr/>
      </xdr:nvSpPr>
      <xdr:spPr>
        <a:xfrm>
          <a:off x="4584700" y="97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64</xdr:row>
      <xdr:rowOff>8636</xdr:rowOff>
    </xdr:from>
    <xdr:to>
      <xdr:col>5</xdr:col>
      <xdr:colOff>409575</xdr:colOff>
      <xdr:row>64</xdr:row>
      <xdr:rowOff>110236</xdr:rowOff>
    </xdr:to>
    <xdr:sp macro="" textlink="">
      <xdr:nvSpPr>
        <xdr:cNvPr id="146" name="フローチャート : 判断 145"/>
        <xdr:cNvSpPr/>
      </xdr:nvSpPr>
      <xdr:spPr>
        <a:xfrm>
          <a:off x="3746500" y="1098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109220</xdr:rowOff>
    </xdr:from>
    <xdr:to>
      <xdr:col>6</xdr:col>
      <xdr:colOff>561975</xdr:colOff>
      <xdr:row>59</xdr:row>
      <xdr:rowOff>39370</xdr:rowOff>
    </xdr:to>
    <xdr:sp macro="" textlink="">
      <xdr:nvSpPr>
        <xdr:cNvPr id="152" name="円/楕円 151"/>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24147</xdr:rowOff>
    </xdr:from>
    <xdr:ext cx="405111" cy="259045"/>
    <xdr:sp macro="" textlink="">
      <xdr:nvSpPr>
        <xdr:cNvPr id="153" name="【体育館・プール】&#10;有形固定資産減価償却率該当値テキスト"/>
        <xdr:cNvSpPr txBox="1"/>
      </xdr:nvSpPr>
      <xdr:spPr>
        <a:xfrm>
          <a:off x="4724400" y="996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20066</xdr:rowOff>
    </xdr:from>
    <xdr:to>
      <xdr:col>5</xdr:col>
      <xdr:colOff>409575</xdr:colOff>
      <xdr:row>59</xdr:row>
      <xdr:rowOff>121666</xdr:rowOff>
    </xdr:to>
    <xdr:sp macro="" textlink="">
      <xdr:nvSpPr>
        <xdr:cNvPr id="154" name="円/楕円 153"/>
        <xdr:cNvSpPr/>
      </xdr:nvSpPr>
      <xdr:spPr>
        <a:xfrm>
          <a:off x="3746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160020</xdr:rowOff>
    </xdr:from>
    <xdr:to>
      <xdr:col>6</xdr:col>
      <xdr:colOff>511175</xdr:colOff>
      <xdr:row>59</xdr:row>
      <xdr:rowOff>70866</xdr:rowOff>
    </xdr:to>
    <xdr:cxnSp macro="">
      <xdr:nvCxnSpPr>
        <xdr:cNvPr id="155" name="直線コネクタ 154"/>
        <xdr:cNvCxnSpPr/>
      </xdr:nvCxnSpPr>
      <xdr:spPr>
        <a:xfrm flipV="1">
          <a:off x="3797300" y="1010412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64</xdr:row>
      <xdr:rowOff>101363</xdr:rowOff>
    </xdr:from>
    <xdr:ext cx="405111" cy="259045"/>
    <xdr:sp macro="" textlink="">
      <xdr:nvSpPr>
        <xdr:cNvPr id="156" name="n_1aveValue【体育館・プール】&#10;有形固定資産減価償却率"/>
        <xdr:cNvSpPr txBox="1"/>
      </xdr:nvSpPr>
      <xdr:spPr>
        <a:xfrm>
          <a:off x="3582043" y="1107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138193</xdr:rowOff>
    </xdr:from>
    <xdr:ext cx="405111" cy="259045"/>
    <xdr:sp macro="" textlink="">
      <xdr:nvSpPr>
        <xdr:cNvPr id="157" name="n_1mainValue【体育館・プール】&#10;有形固定資産減価償却率"/>
        <xdr:cNvSpPr txBox="1"/>
      </xdr:nvSpPr>
      <xdr:spPr>
        <a:xfrm>
          <a:off x="3582043"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8" name="テキスト ボックス 16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9" name="直線コネクタ 16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0" name="テキスト ボックス 16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1" name="直線コネクタ 17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2" name="テキスト ボックス 17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3" name="直線コネクタ 17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4" name="テキスト ボックス 17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5" name="直線コネクタ 17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6" name="テキスト ボックス 17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7" name="直線コネクタ 17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8" name="テキスト ボックス 17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9" name="直線コネクタ 17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0" name="テキスト ボックス 17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65315</xdr:rowOff>
    </xdr:from>
    <xdr:to>
      <xdr:col>15</xdr:col>
      <xdr:colOff>180340</xdr:colOff>
      <xdr:row>64</xdr:row>
      <xdr:rowOff>9797</xdr:rowOff>
    </xdr:to>
    <xdr:cxnSp macro="">
      <xdr:nvCxnSpPr>
        <xdr:cNvPr id="184" name="直線コネクタ 183"/>
        <xdr:cNvCxnSpPr/>
      </xdr:nvCxnSpPr>
      <xdr:spPr>
        <a:xfrm flipV="1">
          <a:off x="10476865" y="9666515"/>
          <a:ext cx="0" cy="131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13624</xdr:rowOff>
    </xdr:from>
    <xdr:ext cx="469744" cy="259045"/>
    <xdr:sp macro="" textlink="">
      <xdr:nvSpPr>
        <xdr:cNvPr id="185" name="【体育館・プール】&#10;一人当たり面積最小値テキスト"/>
        <xdr:cNvSpPr txBox="1"/>
      </xdr:nvSpPr>
      <xdr:spPr>
        <a:xfrm>
          <a:off x="10566400" y="109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64</xdr:row>
      <xdr:rowOff>9797</xdr:rowOff>
    </xdr:from>
    <xdr:to>
      <xdr:col>15</xdr:col>
      <xdr:colOff>269875</xdr:colOff>
      <xdr:row>64</xdr:row>
      <xdr:rowOff>9797</xdr:rowOff>
    </xdr:to>
    <xdr:cxnSp macro="">
      <xdr:nvCxnSpPr>
        <xdr:cNvPr id="186" name="直線コネクタ 185"/>
        <xdr:cNvCxnSpPr/>
      </xdr:nvCxnSpPr>
      <xdr:spPr>
        <a:xfrm>
          <a:off x="10388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11992</xdr:rowOff>
    </xdr:from>
    <xdr:ext cx="469744" cy="259045"/>
    <xdr:sp macro="" textlink="">
      <xdr:nvSpPr>
        <xdr:cNvPr id="187" name="【体育館・プール】&#10;一人当たり面積最大値テキスト"/>
        <xdr:cNvSpPr txBox="1"/>
      </xdr:nvSpPr>
      <xdr:spPr>
        <a:xfrm>
          <a:off x="10566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0.540</a:t>
          </a:r>
          <a:endParaRPr kumimoji="1" lang="ja-JP" altLang="en-US" sz="1000" b="1">
            <a:latin typeface="ＭＳ Ｐゴシック"/>
          </a:endParaRPr>
        </a:p>
      </xdr:txBody>
    </xdr:sp>
    <xdr:clientData/>
  </xdr:oneCellAnchor>
  <xdr:twoCellAnchor>
    <xdr:from>
      <xdr:col>15</xdr:col>
      <xdr:colOff>92075</xdr:colOff>
      <xdr:row>56</xdr:row>
      <xdr:rowOff>65315</xdr:rowOff>
    </xdr:from>
    <xdr:to>
      <xdr:col>15</xdr:col>
      <xdr:colOff>269875</xdr:colOff>
      <xdr:row>56</xdr:row>
      <xdr:rowOff>65315</xdr:rowOff>
    </xdr:to>
    <xdr:cxnSp macro="">
      <xdr:nvCxnSpPr>
        <xdr:cNvPr id="188" name="直線コネクタ 187"/>
        <xdr:cNvCxnSpPr/>
      </xdr:nvCxnSpPr>
      <xdr:spPr>
        <a:xfrm>
          <a:off x="10388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112140</xdr:rowOff>
    </xdr:from>
    <xdr:ext cx="469744" cy="259045"/>
    <xdr:sp macro="" textlink="">
      <xdr:nvSpPr>
        <xdr:cNvPr id="189" name="【体育館・プール】&#10;一人当たり面積平均値テキスト"/>
        <xdr:cNvSpPr txBox="1"/>
      </xdr:nvSpPr>
      <xdr:spPr>
        <a:xfrm>
          <a:off x="10566400" y="10570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133713</xdr:rowOff>
    </xdr:from>
    <xdr:to>
      <xdr:col>15</xdr:col>
      <xdr:colOff>231775</xdr:colOff>
      <xdr:row>62</xdr:row>
      <xdr:rowOff>63863</xdr:rowOff>
    </xdr:to>
    <xdr:sp macro="" textlink="">
      <xdr:nvSpPr>
        <xdr:cNvPr id="190" name="フローチャート : 判断 189"/>
        <xdr:cNvSpPr/>
      </xdr:nvSpPr>
      <xdr:spPr>
        <a:xfrm>
          <a:off x="104267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37374</xdr:rowOff>
    </xdr:from>
    <xdr:to>
      <xdr:col>14</xdr:col>
      <xdr:colOff>79375</xdr:colOff>
      <xdr:row>60</xdr:row>
      <xdr:rowOff>138974</xdr:rowOff>
    </xdr:to>
    <xdr:sp macro="" textlink="">
      <xdr:nvSpPr>
        <xdr:cNvPr id="191" name="フローチャート : 判断 190"/>
        <xdr:cNvSpPr/>
      </xdr:nvSpPr>
      <xdr:spPr>
        <a:xfrm>
          <a:off x="958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171269</xdr:rowOff>
    </xdr:from>
    <xdr:to>
      <xdr:col>15</xdr:col>
      <xdr:colOff>231775</xdr:colOff>
      <xdr:row>61</xdr:row>
      <xdr:rowOff>101419</xdr:rowOff>
    </xdr:to>
    <xdr:sp macro="" textlink="">
      <xdr:nvSpPr>
        <xdr:cNvPr id="197" name="円/楕円 196"/>
        <xdr:cNvSpPr/>
      </xdr:nvSpPr>
      <xdr:spPr>
        <a:xfrm>
          <a:off x="10426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22696</xdr:rowOff>
    </xdr:from>
    <xdr:ext cx="469744" cy="259045"/>
    <xdr:sp macro="" textlink="">
      <xdr:nvSpPr>
        <xdr:cNvPr id="198" name="【体育館・プール】&#10;一人当たり面積該当値テキスト"/>
        <xdr:cNvSpPr txBox="1"/>
      </xdr:nvSpPr>
      <xdr:spPr>
        <a:xfrm>
          <a:off x="10566400" y="1030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0.282</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16147</xdr:rowOff>
    </xdr:from>
    <xdr:to>
      <xdr:col>14</xdr:col>
      <xdr:colOff>79375</xdr:colOff>
      <xdr:row>61</xdr:row>
      <xdr:rowOff>117747</xdr:rowOff>
    </xdr:to>
    <xdr:sp macro="" textlink="">
      <xdr:nvSpPr>
        <xdr:cNvPr id="199" name="円/楕円 198"/>
        <xdr:cNvSpPr/>
      </xdr:nvSpPr>
      <xdr:spPr>
        <a:xfrm>
          <a:off x="9588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50619</xdr:rowOff>
    </xdr:from>
    <xdr:to>
      <xdr:col>15</xdr:col>
      <xdr:colOff>180975</xdr:colOff>
      <xdr:row>61</xdr:row>
      <xdr:rowOff>66947</xdr:rowOff>
    </xdr:to>
    <xdr:cxnSp macro="">
      <xdr:nvCxnSpPr>
        <xdr:cNvPr id="200" name="直線コネクタ 199"/>
        <xdr:cNvCxnSpPr/>
      </xdr:nvCxnSpPr>
      <xdr:spPr>
        <a:xfrm flipV="1">
          <a:off x="9639300" y="1050906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155501</xdr:rowOff>
    </xdr:from>
    <xdr:ext cx="469744" cy="259045"/>
    <xdr:sp macro="" textlink="">
      <xdr:nvSpPr>
        <xdr:cNvPr id="201" name="n_1aveValue【体育館・プール】&#10;一人当たり面積"/>
        <xdr:cNvSpPr txBox="1"/>
      </xdr:nvSpPr>
      <xdr:spPr>
        <a:xfrm>
          <a:off x="9391727" y="1009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13</xdr:col>
      <xdr:colOff>466802</xdr:colOff>
      <xdr:row>61</xdr:row>
      <xdr:rowOff>108874</xdr:rowOff>
    </xdr:from>
    <xdr:ext cx="469744" cy="259045"/>
    <xdr:sp macro="" textlink="">
      <xdr:nvSpPr>
        <xdr:cNvPr id="202" name="n_1mainValue【体育館・プール】&#10;一人当たり面積"/>
        <xdr:cNvSpPr txBox="1"/>
      </xdr:nvSpPr>
      <xdr:spPr>
        <a:xfrm>
          <a:off x="9391727" y="105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1" name="正方形/長方形 2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2" name="正方形/長方形 2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3" name="正方形/長方形 2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4" name="正方形/長方形 2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5" name="正方形/長方形 2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6" name="正方形/長方形 2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7" name="正方形/長方形 2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8" name="正方形/長方形 21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9" name="正方形/長方形 2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0" name="正方形/長方形 2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1" name="正方形/長方形 2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2" name="正方形/長方形 2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3" name="正方形/長方形 2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4" name="正方形/長方形 2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5" name="正方形/長方形 2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6" name="正方形/長方形 2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7" name="テキスト ボックス 2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8" name="直線コネクタ 2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29" name="テキスト ボックス 22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107</xdr:row>
      <xdr:rowOff>133350</xdr:rowOff>
    </xdr:from>
    <xdr:to>
      <xdr:col>7</xdr:col>
      <xdr:colOff>638175</xdr:colOff>
      <xdr:row>107</xdr:row>
      <xdr:rowOff>133350</xdr:rowOff>
    </xdr:to>
    <xdr:cxnSp macro="">
      <xdr:nvCxnSpPr>
        <xdr:cNvPr id="230" name="直線コネクタ 229"/>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162577</xdr:rowOff>
    </xdr:from>
    <xdr:ext cx="403059" cy="259045"/>
    <xdr:sp macro="" textlink="">
      <xdr:nvSpPr>
        <xdr:cNvPr id="231" name="テキスト ボックス 230"/>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2" name="直線コネクタ 23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3" name="テキスト ボックス 23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101</xdr:row>
      <xdr:rowOff>19050</xdr:rowOff>
    </xdr:from>
    <xdr:to>
      <xdr:col>7</xdr:col>
      <xdr:colOff>638175</xdr:colOff>
      <xdr:row>101</xdr:row>
      <xdr:rowOff>19050</xdr:rowOff>
    </xdr:to>
    <xdr:cxnSp macro="">
      <xdr:nvCxnSpPr>
        <xdr:cNvPr id="234" name="直線コネクタ 233"/>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48277</xdr:rowOff>
    </xdr:from>
    <xdr:ext cx="403059" cy="259045"/>
    <xdr:sp macro="" textlink="">
      <xdr:nvSpPr>
        <xdr:cNvPr id="235" name="テキスト ボックス 234"/>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6" name="直線コネクタ 2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37" name="テキスト ボックス 23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121920</xdr:rowOff>
    </xdr:from>
    <xdr:to>
      <xdr:col>6</xdr:col>
      <xdr:colOff>510540</xdr:colOff>
      <xdr:row>107</xdr:row>
      <xdr:rowOff>133350</xdr:rowOff>
    </xdr:to>
    <xdr:cxnSp macro="">
      <xdr:nvCxnSpPr>
        <xdr:cNvPr id="239" name="直線コネクタ 238"/>
        <xdr:cNvCxnSpPr/>
      </xdr:nvCxnSpPr>
      <xdr:spPr>
        <a:xfrm flipV="1">
          <a:off x="4634865" y="17438370"/>
          <a:ext cx="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137177</xdr:rowOff>
    </xdr:from>
    <xdr:ext cx="405111" cy="259045"/>
    <xdr:sp macro="" textlink="">
      <xdr:nvSpPr>
        <xdr:cNvPr id="240" name="【市民会館】&#10;有形固定資産減価償却率最小値テキスト"/>
        <xdr:cNvSpPr txBox="1"/>
      </xdr:nvSpPr>
      <xdr:spPr>
        <a:xfrm>
          <a:off x="47244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107</xdr:row>
      <xdr:rowOff>133350</xdr:rowOff>
    </xdr:from>
    <xdr:to>
      <xdr:col>6</xdr:col>
      <xdr:colOff>600075</xdr:colOff>
      <xdr:row>107</xdr:row>
      <xdr:rowOff>133350</xdr:rowOff>
    </xdr:to>
    <xdr:cxnSp macro="">
      <xdr:nvCxnSpPr>
        <xdr:cNvPr id="241" name="直線コネクタ 240"/>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68597</xdr:rowOff>
    </xdr:from>
    <xdr:ext cx="405111" cy="259045"/>
    <xdr:sp macro="" textlink="">
      <xdr:nvSpPr>
        <xdr:cNvPr id="242" name="【市民会館】&#10;有形固定資産減価償却率最大値テキスト"/>
        <xdr:cNvSpPr txBox="1"/>
      </xdr:nvSpPr>
      <xdr:spPr>
        <a:xfrm>
          <a:off x="4724400" y="1721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422275</xdr:colOff>
      <xdr:row>101</xdr:row>
      <xdr:rowOff>121920</xdr:rowOff>
    </xdr:from>
    <xdr:to>
      <xdr:col>6</xdr:col>
      <xdr:colOff>600075</xdr:colOff>
      <xdr:row>101</xdr:row>
      <xdr:rowOff>121920</xdr:rowOff>
    </xdr:to>
    <xdr:cxnSp macro="">
      <xdr:nvCxnSpPr>
        <xdr:cNvPr id="243" name="直線コネクタ 242"/>
        <xdr:cNvCxnSpPr/>
      </xdr:nvCxnSpPr>
      <xdr:spPr>
        <a:xfrm>
          <a:off x="4546600" y="1743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89552</xdr:rowOff>
    </xdr:from>
    <xdr:ext cx="405111" cy="259045"/>
    <xdr:sp macro="" textlink="">
      <xdr:nvSpPr>
        <xdr:cNvPr id="244" name="【市民会館】&#10;有形固定資産減価償却率平均値テキスト"/>
        <xdr:cNvSpPr txBox="1"/>
      </xdr:nvSpPr>
      <xdr:spPr>
        <a:xfrm>
          <a:off x="4724400" y="1809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111125</xdr:rowOff>
    </xdr:from>
    <xdr:to>
      <xdr:col>6</xdr:col>
      <xdr:colOff>561975</xdr:colOff>
      <xdr:row>106</xdr:row>
      <xdr:rowOff>41275</xdr:rowOff>
    </xdr:to>
    <xdr:sp macro="" textlink="">
      <xdr:nvSpPr>
        <xdr:cNvPr id="245" name="フローチャート : 判断 244"/>
        <xdr:cNvSpPr/>
      </xdr:nvSpPr>
      <xdr:spPr>
        <a:xfrm>
          <a:off x="45847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99</xdr:row>
      <xdr:rowOff>139700</xdr:rowOff>
    </xdr:from>
    <xdr:to>
      <xdr:col>5</xdr:col>
      <xdr:colOff>409575</xdr:colOff>
      <xdr:row>100</xdr:row>
      <xdr:rowOff>69850</xdr:rowOff>
    </xdr:to>
    <xdr:sp macro="" textlink="">
      <xdr:nvSpPr>
        <xdr:cNvPr id="246" name="フローチャート : 判断 245"/>
        <xdr:cNvSpPr/>
      </xdr:nvSpPr>
      <xdr:spPr>
        <a:xfrm>
          <a:off x="3746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47" name="テキスト ボックス 2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8" name="テキスト ボックス 2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9" name="テキスト ボックス 2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0" name="テキスト ボックス 2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1" name="テキスト ボックス 2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71120</xdr:rowOff>
    </xdr:from>
    <xdr:to>
      <xdr:col>6</xdr:col>
      <xdr:colOff>561975</xdr:colOff>
      <xdr:row>102</xdr:row>
      <xdr:rowOff>1270</xdr:rowOff>
    </xdr:to>
    <xdr:sp macro="" textlink="">
      <xdr:nvSpPr>
        <xdr:cNvPr id="252" name="円/楕円 251"/>
        <xdr:cNvSpPr/>
      </xdr:nvSpPr>
      <xdr:spPr>
        <a:xfrm>
          <a:off x="45847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24147</xdr:rowOff>
    </xdr:from>
    <xdr:ext cx="405111" cy="259045"/>
    <xdr:sp macro="" textlink="">
      <xdr:nvSpPr>
        <xdr:cNvPr id="253" name="【市民会館】&#10;有形固定資産減価償却率該当値テキスト"/>
        <xdr:cNvSpPr txBox="1"/>
      </xdr:nvSpPr>
      <xdr:spPr>
        <a:xfrm>
          <a:off x="4724400" y="1734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25400</xdr:rowOff>
    </xdr:from>
    <xdr:to>
      <xdr:col>5</xdr:col>
      <xdr:colOff>409575</xdr:colOff>
      <xdr:row>102</xdr:row>
      <xdr:rowOff>127000</xdr:rowOff>
    </xdr:to>
    <xdr:sp macro="" textlink="">
      <xdr:nvSpPr>
        <xdr:cNvPr id="254" name="円/楕円 253"/>
        <xdr:cNvSpPr/>
      </xdr:nvSpPr>
      <xdr:spPr>
        <a:xfrm>
          <a:off x="3746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121920</xdr:rowOff>
    </xdr:from>
    <xdr:to>
      <xdr:col>6</xdr:col>
      <xdr:colOff>511175</xdr:colOff>
      <xdr:row>102</xdr:row>
      <xdr:rowOff>76200</xdr:rowOff>
    </xdr:to>
    <xdr:cxnSp macro="">
      <xdr:nvCxnSpPr>
        <xdr:cNvPr id="255" name="直線コネクタ 254"/>
        <xdr:cNvCxnSpPr/>
      </xdr:nvCxnSpPr>
      <xdr:spPr>
        <a:xfrm flipV="1">
          <a:off x="3797300" y="1743837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98</xdr:row>
      <xdr:rowOff>86377</xdr:rowOff>
    </xdr:from>
    <xdr:ext cx="405111" cy="259045"/>
    <xdr:sp macro="" textlink="">
      <xdr:nvSpPr>
        <xdr:cNvPr id="256" name="n_1aveValue【市民会館】&#10;有形固定資産減価償却率"/>
        <xdr:cNvSpPr txBox="1"/>
      </xdr:nvSpPr>
      <xdr:spPr>
        <a:xfrm>
          <a:off x="3582043"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118127</xdr:rowOff>
    </xdr:from>
    <xdr:ext cx="405111" cy="259045"/>
    <xdr:sp macro="" textlink="">
      <xdr:nvSpPr>
        <xdr:cNvPr id="257" name="n_1mainValue【市民会館】&#10;有形固定資産減価償却率"/>
        <xdr:cNvSpPr txBox="1"/>
      </xdr:nvSpPr>
      <xdr:spPr>
        <a:xfrm>
          <a:off x="3582043"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8" name="正方形/長方形 2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9" name="正方形/長方形 2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0" name="正方形/長方形 2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1" name="正方形/長方形 2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2" name="正方形/長方形 2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3" name="正方形/長方形 2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4" name="正方形/長方形 2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5" name="正方形/長方形 2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6" name="テキスト ボックス 2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7" name="直線コネクタ 2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8" name="テキスト ボックス 26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109</xdr:row>
      <xdr:rowOff>76200</xdr:rowOff>
    </xdr:from>
    <xdr:to>
      <xdr:col>16</xdr:col>
      <xdr:colOff>307975</xdr:colOff>
      <xdr:row>109</xdr:row>
      <xdr:rowOff>76200</xdr:rowOff>
    </xdr:to>
    <xdr:cxnSp macro="">
      <xdr:nvCxnSpPr>
        <xdr:cNvPr id="269" name="直線コネクタ 268"/>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270" name="テキスト ボックス 269"/>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71" name="直線コネクタ 27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72" name="テキスト ボックス 27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273" name="直線コネクタ 272"/>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274" name="テキスト ボックス 273"/>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5" name="直線コネクタ 27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6" name="テキスト ボックス 27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277" name="直線コネクタ 276"/>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278" name="テキスト ボックス 277"/>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79" name="直線コネクタ 27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80" name="テキスト ボックス 27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281" name="直線コネクタ 280"/>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282" name="テキスト ボックス 281"/>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3" name="直線コネクタ 2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4" name="テキスト ボックス 2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161925</xdr:rowOff>
    </xdr:from>
    <xdr:to>
      <xdr:col>15</xdr:col>
      <xdr:colOff>180340</xdr:colOff>
      <xdr:row>108</xdr:row>
      <xdr:rowOff>38100</xdr:rowOff>
    </xdr:to>
    <xdr:cxnSp macro="">
      <xdr:nvCxnSpPr>
        <xdr:cNvPr id="286" name="直線コネクタ 285"/>
        <xdr:cNvCxnSpPr/>
      </xdr:nvCxnSpPr>
      <xdr:spPr>
        <a:xfrm flipV="1">
          <a:off x="10476865" y="171354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41927</xdr:rowOff>
    </xdr:from>
    <xdr:ext cx="469744" cy="259045"/>
    <xdr:sp macro="" textlink="">
      <xdr:nvSpPr>
        <xdr:cNvPr id="287" name="【市民会館】&#10;一人当たり面積最小値テキスト"/>
        <xdr:cNvSpPr txBox="1"/>
      </xdr:nvSpPr>
      <xdr:spPr>
        <a:xfrm>
          <a:off x="105664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108</xdr:row>
      <xdr:rowOff>38100</xdr:rowOff>
    </xdr:from>
    <xdr:to>
      <xdr:col>15</xdr:col>
      <xdr:colOff>269875</xdr:colOff>
      <xdr:row>108</xdr:row>
      <xdr:rowOff>38100</xdr:rowOff>
    </xdr:to>
    <xdr:cxnSp macro="">
      <xdr:nvCxnSpPr>
        <xdr:cNvPr id="288" name="直線コネクタ 287"/>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108602</xdr:rowOff>
    </xdr:from>
    <xdr:ext cx="469744" cy="259045"/>
    <xdr:sp macro="" textlink="">
      <xdr:nvSpPr>
        <xdr:cNvPr id="289" name="【市民会館】&#10;一人当たり面積最大値テキスト"/>
        <xdr:cNvSpPr txBox="1"/>
      </xdr:nvSpPr>
      <xdr:spPr>
        <a:xfrm>
          <a:off x="105664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99</xdr:row>
      <xdr:rowOff>161925</xdr:rowOff>
    </xdr:from>
    <xdr:to>
      <xdr:col>15</xdr:col>
      <xdr:colOff>269875</xdr:colOff>
      <xdr:row>99</xdr:row>
      <xdr:rowOff>161925</xdr:rowOff>
    </xdr:to>
    <xdr:cxnSp macro="">
      <xdr:nvCxnSpPr>
        <xdr:cNvPr id="290" name="直線コネクタ 289"/>
        <xdr:cNvCxnSpPr/>
      </xdr:nvCxnSpPr>
      <xdr:spPr>
        <a:xfrm>
          <a:off x="10388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137177</xdr:rowOff>
    </xdr:from>
    <xdr:ext cx="469744" cy="259045"/>
    <xdr:sp macro="" textlink="">
      <xdr:nvSpPr>
        <xdr:cNvPr id="291" name="【市民会館】&#10;一人当たり面積平均値テキスト"/>
        <xdr:cNvSpPr txBox="1"/>
      </xdr:nvSpPr>
      <xdr:spPr>
        <a:xfrm>
          <a:off x="10566400" y="1762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0.202</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158750</xdr:rowOff>
    </xdr:from>
    <xdr:to>
      <xdr:col>15</xdr:col>
      <xdr:colOff>231775</xdr:colOff>
      <xdr:row>103</xdr:row>
      <xdr:rowOff>88900</xdr:rowOff>
    </xdr:to>
    <xdr:sp macro="" textlink="">
      <xdr:nvSpPr>
        <xdr:cNvPr id="292" name="フローチャート : 判断 291"/>
        <xdr:cNvSpPr/>
      </xdr:nvSpPr>
      <xdr:spPr>
        <a:xfrm>
          <a:off x="104267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34925</xdr:rowOff>
    </xdr:from>
    <xdr:to>
      <xdr:col>14</xdr:col>
      <xdr:colOff>79375</xdr:colOff>
      <xdr:row>102</xdr:row>
      <xdr:rowOff>136525</xdr:rowOff>
    </xdr:to>
    <xdr:sp macro="" textlink="">
      <xdr:nvSpPr>
        <xdr:cNvPr id="293" name="フローチャート : 判断 292"/>
        <xdr:cNvSpPr/>
      </xdr:nvSpPr>
      <xdr:spPr>
        <a:xfrm>
          <a:off x="9588500" y="175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4" name="テキスト ボックス 2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5" name="テキスト ボックス 2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6" name="テキスト ボックス 2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7" name="テキスト ボックス 2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8" name="テキスト ボックス 2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102</xdr:row>
      <xdr:rowOff>101600</xdr:rowOff>
    </xdr:from>
    <xdr:to>
      <xdr:col>15</xdr:col>
      <xdr:colOff>231775</xdr:colOff>
      <xdr:row>103</xdr:row>
      <xdr:rowOff>31750</xdr:rowOff>
    </xdr:to>
    <xdr:sp macro="" textlink="">
      <xdr:nvSpPr>
        <xdr:cNvPr id="299" name="円/楕円 298"/>
        <xdr:cNvSpPr/>
      </xdr:nvSpPr>
      <xdr:spPr>
        <a:xfrm>
          <a:off x="10426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101</xdr:row>
      <xdr:rowOff>124477</xdr:rowOff>
    </xdr:from>
    <xdr:ext cx="469744" cy="259045"/>
    <xdr:sp macro="" textlink="">
      <xdr:nvSpPr>
        <xdr:cNvPr id="300" name="【市民会館】&#10;一人当たり面積該当値テキスト"/>
        <xdr:cNvSpPr txBox="1"/>
      </xdr:nvSpPr>
      <xdr:spPr>
        <a:xfrm>
          <a:off x="10566400"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0.208</a:t>
          </a:r>
          <a:endParaRPr kumimoji="1" lang="ja-JP" altLang="en-US" sz="1000" b="1">
            <a:solidFill>
              <a:srgbClr val="FF0000"/>
            </a:solidFill>
            <a:latin typeface="ＭＳ Ｐゴシック"/>
          </a:endParaRPr>
        </a:p>
      </xdr:txBody>
    </xdr:sp>
    <xdr:clientData/>
  </xdr:oneCellAnchor>
  <xdr:twoCellAnchor>
    <xdr:from>
      <xdr:col>13</xdr:col>
      <xdr:colOff>663575</xdr:colOff>
      <xdr:row>102</xdr:row>
      <xdr:rowOff>130175</xdr:rowOff>
    </xdr:from>
    <xdr:to>
      <xdr:col>14</xdr:col>
      <xdr:colOff>79375</xdr:colOff>
      <xdr:row>103</xdr:row>
      <xdr:rowOff>60325</xdr:rowOff>
    </xdr:to>
    <xdr:sp macro="" textlink="">
      <xdr:nvSpPr>
        <xdr:cNvPr id="301" name="円/楕円 300"/>
        <xdr:cNvSpPr/>
      </xdr:nvSpPr>
      <xdr:spPr>
        <a:xfrm>
          <a:off x="9588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102</xdr:row>
      <xdr:rowOff>152400</xdr:rowOff>
    </xdr:from>
    <xdr:to>
      <xdr:col>15</xdr:col>
      <xdr:colOff>180975</xdr:colOff>
      <xdr:row>103</xdr:row>
      <xdr:rowOff>9525</xdr:rowOff>
    </xdr:to>
    <xdr:cxnSp macro="">
      <xdr:nvCxnSpPr>
        <xdr:cNvPr id="302" name="直線コネクタ 301"/>
        <xdr:cNvCxnSpPr/>
      </xdr:nvCxnSpPr>
      <xdr:spPr>
        <a:xfrm flipV="1">
          <a:off x="9639300" y="176403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100</xdr:row>
      <xdr:rowOff>153052</xdr:rowOff>
    </xdr:from>
    <xdr:ext cx="469744" cy="259045"/>
    <xdr:sp macro="" textlink="">
      <xdr:nvSpPr>
        <xdr:cNvPr id="303" name="n_1aveValue【市民会館】&#10;一人当たり面積"/>
        <xdr:cNvSpPr txBox="1"/>
      </xdr:nvSpPr>
      <xdr:spPr>
        <a:xfrm>
          <a:off x="9391727" y="1729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0.215</a:t>
          </a:r>
          <a:endParaRPr kumimoji="1" lang="ja-JP" altLang="en-US" sz="1000" b="1">
            <a:solidFill>
              <a:srgbClr val="000080"/>
            </a:solidFill>
            <a:latin typeface="ＭＳ Ｐゴシック"/>
          </a:endParaRPr>
        </a:p>
      </xdr:txBody>
    </xdr:sp>
    <xdr:clientData/>
  </xdr:oneCellAnchor>
  <xdr:oneCellAnchor>
    <xdr:from>
      <xdr:col>13</xdr:col>
      <xdr:colOff>466802</xdr:colOff>
      <xdr:row>103</xdr:row>
      <xdr:rowOff>51452</xdr:rowOff>
    </xdr:from>
    <xdr:ext cx="469744" cy="259045"/>
    <xdr:sp macro="" textlink="">
      <xdr:nvSpPr>
        <xdr:cNvPr id="304" name="n_1mainValue【市民会館】&#10;一人当たり面積"/>
        <xdr:cNvSpPr txBox="1"/>
      </xdr:nvSpPr>
      <xdr:spPr>
        <a:xfrm>
          <a:off x="9391727" y="177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5" name="正方形/長方形 30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6" name="正方形/長方形 30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7" name="正方形/長方形 30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8" name="正方形/長方形 30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9" name="正方形/長方形 30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0" name="正方形/長方形 30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1" name="正方形/長方形 31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2" name="正方形/長方形 31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3" name="テキスト ボックス 31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4" name="直線コネクタ 31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5" name="直線コネクタ 31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6" name="テキスト ボックス 31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7" name="直線コネクタ 31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8" name="テキスト ボックス 31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9" name="直線コネクタ 31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0" name="テキスト ボックス 31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1" name="直線コネクタ 32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2" name="テキスト ボックス 32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3" name="直線コネクタ 32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4" name="テキスト ボックス 32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5" name="直線コネクタ 32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6" name="テキスト ボックス 32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7" name="直線コネクタ 3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8" name="テキスト ボックス 3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94161</xdr:rowOff>
    </xdr:from>
    <xdr:to>
      <xdr:col>23</xdr:col>
      <xdr:colOff>516889</xdr:colOff>
      <xdr:row>41</xdr:row>
      <xdr:rowOff>54973</xdr:rowOff>
    </xdr:to>
    <xdr:cxnSp macro="">
      <xdr:nvCxnSpPr>
        <xdr:cNvPr id="330" name="直線コネクタ 329"/>
        <xdr:cNvCxnSpPr/>
      </xdr:nvCxnSpPr>
      <xdr:spPr>
        <a:xfrm flipV="1">
          <a:off x="16318864" y="5752011"/>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58800</xdr:rowOff>
    </xdr:from>
    <xdr:ext cx="405111" cy="259045"/>
    <xdr:sp macro="" textlink="">
      <xdr:nvSpPr>
        <xdr:cNvPr id="331" name="【一般廃棄物処理施設】&#10;有形固定資産減価償却率最小値テキスト"/>
        <xdr:cNvSpPr txBox="1"/>
      </xdr:nvSpPr>
      <xdr:spPr>
        <a:xfrm>
          <a:off x="164084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41</xdr:row>
      <xdr:rowOff>54973</xdr:rowOff>
    </xdr:from>
    <xdr:to>
      <xdr:col>23</xdr:col>
      <xdr:colOff>606425</xdr:colOff>
      <xdr:row>41</xdr:row>
      <xdr:rowOff>54973</xdr:rowOff>
    </xdr:to>
    <xdr:cxnSp macro="">
      <xdr:nvCxnSpPr>
        <xdr:cNvPr id="332" name="直線コネクタ 331"/>
        <xdr:cNvCxnSpPr/>
      </xdr:nvCxnSpPr>
      <xdr:spPr>
        <a:xfrm>
          <a:off x="16230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40838</xdr:rowOff>
    </xdr:from>
    <xdr:ext cx="405111" cy="259045"/>
    <xdr:sp macro="" textlink="">
      <xdr:nvSpPr>
        <xdr:cNvPr id="333" name="【一般廃棄物処理施設】&#10;有形固定資産減価償却率最大値テキスト"/>
        <xdr:cNvSpPr txBox="1"/>
      </xdr:nvSpPr>
      <xdr:spPr>
        <a:xfrm>
          <a:off x="164084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33</xdr:row>
      <xdr:rowOff>94161</xdr:rowOff>
    </xdr:from>
    <xdr:to>
      <xdr:col>23</xdr:col>
      <xdr:colOff>606425</xdr:colOff>
      <xdr:row>33</xdr:row>
      <xdr:rowOff>94161</xdr:rowOff>
    </xdr:to>
    <xdr:cxnSp macro="">
      <xdr:nvCxnSpPr>
        <xdr:cNvPr id="334" name="直線コネクタ 333"/>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30316</xdr:rowOff>
    </xdr:from>
    <xdr:ext cx="405111" cy="259045"/>
    <xdr:sp macro="" textlink="">
      <xdr:nvSpPr>
        <xdr:cNvPr id="335" name="【一般廃棄物処理施設】&#10;有形固定資産減価償却率平均値テキスト"/>
        <xdr:cNvSpPr txBox="1"/>
      </xdr:nvSpPr>
      <xdr:spPr>
        <a:xfrm>
          <a:off x="16408400" y="6031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7439</xdr:rowOff>
    </xdr:from>
    <xdr:to>
      <xdr:col>23</xdr:col>
      <xdr:colOff>568325</xdr:colOff>
      <xdr:row>36</xdr:row>
      <xdr:rowOff>109039</xdr:rowOff>
    </xdr:to>
    <xdr:sp macro="" textlink="">
      <xdr:nvSpPr>
        <xdr:cNvPr id="336" name="フローチャート : 判断 335"/>
        <xdr:cNvSpPr/>
      </xdr:nvSpPr>
      <xdr:spPr>
        <a:xfrm>
          <a:off x="16268700" y="617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97246</xdr:rowOff>
    </xdr:from>
    <xdr:to>
      <xdr:col>22</xdr:col>
      <xdr:colOff>415925</xdr:colOff>
      <xdr:row>37</xdr:row>
      <xdr:rowOff>27396</xdr:rowOff>
    </xdr:to>
    <xdr:sp macro="" textlink="">
      <xdr:nvSpPr>
        <xdr:cNvPr id="337" name="フローチャート : 判断 336"/>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8" name="テキスト ボックス 3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9" name="テキスト ボックス 3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0" name="テキスト ボックス 3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1" name="テキスト ボックス 3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2" name="テキスト ボックス 3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4173</xdr:rowOff>
    </xdr:from>
    <xdr:to>
      <xdr:col>23</xdr:col>
      <xdr:colOff>568325</xdr:colOff>
      <xdr:row>41</xdr:row>
      <xdr:rowOff>105773</xdr:rowOff>
    </xdr:to>
    <xdr:sp macro="" textlink="">
      <xdr:nvSpPr>
        <xdr:cNvPr id="343" name="円/楕円 342"/>
        <xdr:cNvSpPr/>
      </xdr:nvSpPr>
      <xdr:spPr>
        <a:xfrm>
          <a:off x="162687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90550</xdr:rowOff>
    </xdr:from>
    <xdr:ext cx="405111" cy="259045"/>
    <xdr:sp macro="" textlink="">
      <xdr:nvSpPr>
        <xdr:cNvPr id="344" name="【一般廃棄物処理施設】&#10;有形固定資産減価償却率該当値テキスト"/>
        <xdr:cNvSpPr txBox="1"/>
      </xdr:nvSpPr>
      <xdr:spPr>
        <a:xfrm>
          <a:off x="16408400" y="6948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74385</xdr:rowOff>
    </xdr:from>
    <xdr:to>
      <xdr:col>22</xdr:col>
      <xdr:colOff>415925</xdr:colOff>
      <xdr:row>42</xdr:row>
      <xdr:rowOff>4535</xdr:rowOff>
    </xdr:to>
    <xdr:sp macro="" textlink="">
      <xdr:nvSpPr>
        <xdr:cNvPr id="345" name="円/楕円 344"/>
        <xdr:cNvSpPr/>
      </xdr:nvSpPr>
      <xdr:spPr>
        <a:xfrm>
          <a:off x="15430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54973</xdr:rowOff>
    </xdr:from>
    <xdr:to>
      <xdr:col>23</xdr:col>
      <xdr:colOff>517525</xdr:colOff>
      <xdr:row>41</xdr:row>
      <xdr:rowOff>125185</xdr:rowOff>
    </xdr:to>
    <xdr:cxnSp macro="">
      <xdr:nvCxnSpPr>
        <xdr:cNvPr id="346" name="直線コネクタ 345"/>
        <xdr:cNvCxnSpPr/>
      </xdr:nvCxnSpPr>
      <xdr:spPr>
        <a:xfrm flipV="1">
          <a:off x="15481300" y="7084423"/>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43923</xdr:rowOff>
    </xdr:from>
    <xdr:ext cx="405111" cy="259045"/>
    <xdr:sp macro="" textlink="">
      <xdr:nvSpPr>
        <xdr:cNvPr id="347" name="n_1aveValue【一般廃棄物処理施設】&#10;有形固定資産減価償却率"/>
        <xdr:cNvSpPr txBox="1"/>
      </xdr:nvSpPr>
      <xdr:spPr>
        <a:xfrm>
          <a:off x="15266043"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182185</xdr:colOff>
      <xdr:row>41</xdr:row>
      <xdr:rowOff>167112</xdr:rowOff>
    </xdr:from>
    <xdr:ext cx="340478" cy="259045"/>
    <xdr:sp macro="" textlink="">
      <xdr:nvSpPr>
        <xdr:cNvPr id="348" name="n_1mainValue【一般廃棄物処理施設】&#10;有形固定資産減価償却率"/>
        <xdr:cNvSpPr txBox="1"/>
      </xdr:nvSpPr>
      <xdr:spPr>
        <a:xfrm>
          <a:off x="15298360" y="71965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59" name="テキスト ボックス 358"/>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60" name="直線コネクタ 3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61" name="テキスト ボックス 360"/>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62" name="直線コネクタ 3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63" name="テキスト ボックス 36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64" name="直線コネクタ 3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65" name="テキスト ボックス 36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6" name="直線コネクタ 3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67" name="テキスト ボックス 36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8" name="直線コネクタ 3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369" name="テキスト ボックス 3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70" name="直線コネクタ 3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371" name="テキスト ボックス 3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73" name="テキスト ボックス 3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38</xdr:row>
      <xdr:rowOff>59985</xdr:rowOff>
    </xdr:from>
    <xdr:to>
      <xdr:col>32</xdr:col>
      <xdr:colOff>186689</xdr:colOff>
      <xdr:row>42</xdr:row>
      <xdr:rowOff>68199</xdr:rowOff>
    </xdr:to>
    <xdr:cxnSp macro="">
      <xdr:nvCxnSpPr>
        <xdr:cNvPr id="375" name="直線コネクタ 374"/>
        <xdr:cNvCxnSpPr/>
      </xdr:nvCxnSpPr>
      <xdr:spPr>
        <a:xfrm flipV="1">
          <a:off x="22160864" y="6575085"/>
          <a:ext cx="0" cy="6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72026</xdr:rowOff>
    </xdr:from>
    <xdr:ext cx="534377" cy="259045"/>
    <xdr:sp macro="" textlink="">
      <xdr:nvSpPr>
        <xdr:cNvPr id="376" name="【一般廃棄物処理施設】&#10;一人当たり有形固定資産（償却資産）額最小値テキスト"/>
        <xdr:cNvSpPr txBox="1"/>
      </xdr:nvSpPr>
      <xdr:spPr>
        <a:xfrm>
          <a:off x="22250400" y="727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21,490</a:t>
          </a:r>
          <a:endParaRPr kumimoji="1" lang="ja-JP" altLang="en-US" sz="1000" b="1">
            <a:latin typeface="ＭＳ Ｐゴシック"/>
          </a:endParaRPr>
        </a:p>
      </xdr:txBody>
    </xdr:sp>
    <xdr:clientData/>
  </xdr:oneCellAnchor>
  <xdr:twoCellAnchor>
    <xdr:from>
      <xdr:col>32</xdr:col>
      <xdr:colOff>98425</xdr:colOff>
      <xdr:row>42</xdr:row>
      <xdr:rowOff>68199</xdr:rowOff>
    </xdr:from>
    <xdr:to>
      <xdr:col>32</xdr:col>
      <xdr:colOff>276225</xdr:colOff>
      <xdr:row>42</xdr:row>
      <xdr:rowOff>68199</xdr:rowOff>
    </xdr:to>
    <xdr:cxnSp macro="">
      <xdr:nvCxnSpPr>
        <xdr:cNvPr id="377" name="直線コネクタ 376"/>
        <xdr:cNvCxnSpPr/>
      </xdr:nvCxnSpPr>
      <xdr:spPr>
        <a:xfrm>
          <a:off x="22072600" y="7269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6663</xdr:rowOff>
    </xdr:from>
    <xdr:ext cx="534377" cy="259045"/>
    <xdr:sp macro="" textlink="">
      <xdr:nvSpPr>
        <xdr:cNvPr id="378" name="【一般廃棄物処理施設】&#10;一人当たり有形固定資産（償却資産）額最大値テキスト"/>
        <xdr:cNvSpPr txBox="1"/>
      </xdr:nvSpPr>
      <xdr:spPr>
        <a:xfrm>
          <a:off x="22250400" y="63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63,993</a:t>
          </a:r>
          <a:endParaRPr kumimoji="1" lang="ja-JP" altLang="en-US" sz="1000" b="1">
            <a:latin typeface="ＭＳ Ｐゴシック"/>
          </a:endParaRPr>
        </a:p>
      </xdr:txBody>
    </xdr:sp>
    <xdr:clientData/>
  </xdr:oneCellAnchor>
  <xdr:twoCellAnchor>
    <xdr:from>
      <xdr:col>32</xdr:col>
      <xdr:colOff>98425</xdr:colOff>
      <xdr:row>38</xdr:row>
      <xdr:rowOff>59985</xdr:rowOff>
    </xdr:from>
    <xdr:to>
      <xdr:col>32</xdr:col>
      <xdr:colOff>276225</xdr:colOff>
      <xdr:row>38</xdr:row>
      <xdr:rowOff>59985</xdr:rowOff>
    </xdr:to>
    <xdr:cxnSp macro="">
      <xdr:nvCxnSpPr>
        <xdr:cNvPr id="379" name="直線コネクタ 378"/>
        <xdr:cNvCxnSpPr/>
      </xdr:nvCxnSpPr>
      <xdr:spPr>
        <a:xfrm>
          <a:off x="22072600" y="657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167345</xdr:rowOff>
    </xdr:from>
    <xdr:ext cx="534377" cy="259045"/>
    <xdr:sp macro="" textlink="">
      <xdr:nvSpPr>
        <xdr:cNvPr id="380" name="【一般廃棄物処理施設】&#10;一人当たり有形固定資産（償却資産）額平均値テキスト"/>
        <xdr:cNvSpPr txBox="1"/>
      </xdr:nvSpPr>
      <xdr:spPr>
        <a:xfrm>
          <a:off x="22250400" y="6853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34,708</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144468</xdr:rowOff>
    </xdr:from>
    <xdr:to>
      <xdr:col>32</xdr:col>
      <xdr:colOff>238125</xdr:colOff>
      <xdr:row>41</xdr:row>
      <xdr:rowOff>74618</xdr:rowOff>
    </xdr:to>
    <xdr:sp macro="" textlink="">
      <xdr:nvSpPr>
        <xdr:cNvPr id="381" name="フローチャート : 判断 380"/>
        <xdr:cNvSpPr/>
      </xdr:nvSpPr>
      <xdr:spPr>
        <a:xfrm>
          <a:off x="22110700" y="700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113362</xdr:rowOff>
    </xdr:from>
    <xdr:to>
      <xdr:col>31</xdr:col>
      <xdr:colOff>85725</xdr:colOff>
      <xdr:row>34</xdr:row>
      <xdr:rowOff>43512</xdr:rowOff>
    </xdr:to>
    <xdr:sp macro="" textlink="">
      <xdr:nvSpPr>
        <xdr:cNvPr id="382" name="フローチャート : 判断 381"/>
        <xdr:cNvSpPr/>
      </xdr:nvSpPr>
      <xdr:spPr>
        <a:xfrm>
          <a:off x="21272500" y="577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42</xdr:row>
      <xdr:rowOff>17399</xdr:rowOff>
    </xdr:from>
    <xdr:to>
      <xdr:col>32</xdr:col>
      <xdr:colOff>238125</xdr:colOff>
      <xdr:row>42</xdr:row>
      <xdr:rowOff>118999</xdr:rowOff>
    </xdr:to>
    <xdr:sp macro="" textlink="">
      <xdr:nvSpPr>
        <xdr:cNvPr id="388" name="円/楕円 387"/>
        <xdr:cNvSpPr/>
      </xdr:nvSpPr>
      <xdr:spPr>
        <a:xfrm>
          <a:off x="22110700" y="72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103776</xdr:rowOff>
    </xdr:from>
    <xdr:ext cx="534377" cy="259045"/>
    <xdr:sp macro="" textlink="">
      <xdr:nvSpPr>
        <xdr:cNvPr id="389" name="【一般廃棄物処理施設】&#10;一人当たり有形固定資産（償却資産）額該当値テキスト"/>
        <xdr:cNvSpPr txBox="1"/>
      </xdr:nvSpPr>
      <xdr:spPr>
        <a:xfrm>
          <a:off x="22250400" y="713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21,490</a:t>
          </a:r>
          <a:endParaRPr kumimoji="1" lang="ja-JP" altLang="en-US" sz="1000" b="1">
            <a:solidFill>
              <a:srgbClr val="FF0000"/>
            </a:solidFill>
            <a:latin typeface="ＭＳ Ｐゴシック"/>
          </a:endParaRPr>
        </a:p>
      </xdr:txBody>
    </xdr:sp>
    <xdr:clientData/>
  </xdr:oneCellAnchor>
  <xdr:twoCellAnchor>
    <xdr:from>
      <xdr:col>30</xdr:col>
      <xdr:colOff>669925</xdr:colOff>
      <xdr:row>42</xdr:row>
      <xdr:rowOff>23489</xdr:rowOff>
    </xdr:from>
    <xdr:to>
      <xdr:col>31</xdr:col>
      <xdr:colOff>85725</xdr:colOff>
      <xdr:row>42</xdr:row>
      <xdr:rowOff>125089</xdr:rowOff>
    </xdr:to>
    <xdr:sp macro="" textlink="">
      <xdr:nvSpPr>
        <xdr:cNvPr id="390" name="円/楕円 389"/>
        <xdr:cNvSpPr/>
      </xdr:nvSpPr>
      <xdr:spPr>
        <a:xfrm>
          <a:off x="21272500" y="722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42</xdr:row>
      <xdr:rowOff>68199</xdr:rowOff>
    </xdr:from>
    <xdr:to>
      <xdr:col>32</xdr:col>
      <xdr:colOff>187325</xdr:colOff>
      <xdr:row>42</xdr:row>
      <xdr:rowOff>74289</xdr:rowOff>
    </xdr:to>
    <xdr:cxnSp macro="">
      <xdr:nvCxnSpPr>
        <xdr:cNvPr id="391" name="直線コネクタ 390"/>
        <xdr:cNvCxnSpPr/>
      </xdr:nvCxnSpPr>
      <xdr:spPr>
        <a:xfrm flipV="1">
          <a:off x="21323300" y="7269099"/>
          <a:ext cx="8382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32</xdr:row>
      <xdr:rowOff>60039</xdr:rowOff>
    </xdr:from>
    <xdr:ext cx="599010" cy="259045"/>
    <xdr:sp macro="" textlink="">
      <xdr:nvSpPr>
        <xdr:cNvPr id="392" name="n_1aveValue【一般廃棄物処理施設】&#10;一人当たり有形固定資産（償却資産）額"/>
        <xdr:cNvSpPr txBox="1"/>
      </xdr:nvSpPr>
      <xdr:spPr>
        <a:xfrm>
          <a:off x="21011094" y="554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30</xdr:col>
      <xdr:colOff>440836</xdr:colOff>
      <xdr:row>42</xdr:row>
      <xdr:rowOff>116216</xdr:rowOff>
    </xdr:from>
    <xdr:ext cx="534377" cy="259045"/>
    <xdr:sp macro="" textlink="">
      <xdr:nvSpPr>
        <xdr:cNvPr id="393" name="n_1mainValue【一般廃棄物処理施設】&#10;一人当たり有形固定資産（償却資産）額"/>
        <xdr:cNvSpPr txBox="1"/>
      </xdr:nvSpPr>
      <xdr:spPr>
        <a:xfrm>
          <a:off x="21043411" y="731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4" name="テキスト ボックス 40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5" name="直線コネクタ 4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6" name="テキスト ボックス 40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7" name="直線コネクタ 4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8" name="テキスト ボックス 4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9" name="直線コネクタ 4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0" name="テキスト ボックス 4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1" name="直線コネクタ 4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2" name="テキスト ボックス 4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3" name="直線コネクタ 4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4" name="テキスト ボックス 4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6" name="テキスト ボックス 41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121920</xdr:rowOff>
    </xdr:to>
    <xdr:cxnSp macro="">
      <xdr:nvCxnSpPr>
        <xdr:cNvPr id="418" name="直線コネクタ 417"/>
        <xdr:cNvCxnSpPr/>
      </xdr:nvCxnSpPr>
      <xdr:spPr>
        <a:xfrm flipV="1">
          <a:off x="16318864" y="96012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125747</xdr:rowOff>
    </xdr:from>
    <xdr:ext cx="405111" cy="259045"/>
    <xdr:sp macro="" textlink="">
      <xdr:nvSpPr>
        <xdr:cNvPr id="419" name="【保健センター・保健所】&#10;有形固定資産減価償却率最小値テキスト"/>
        <xdr:cNvSpPr txBox="1"/>
      </xdr:nvSpPr>
      <xdr:spPr>
        <a:xfrm>
          <a:off x="16408400"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63</xdr:row>
      <xdr:rowOff>121920</xdr:rowOff>
    </xdr:from>
    <xdr:to>
      <xdr:col>23</xdr:col>
      <xdr:colOff>606425</xdr:colOff>
      <xdr:row>63</xdr:row>
      <xdr:rowOff>121920</xdr:rowOff>
    </xdr:to>
    <xdr:cxnSp macro="">
      <xdr:nvCxnSpPr>
        <xdr:cNvPr id="420" name="直線コネクタ 419"/>
        <xdr:cNvCxnSpPr/>
      </xdr:nvCxnSpPr>
      <xdr:spPr>
        <a:xfrm>
          <a:off x="16230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21"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22" name="直線コネクタ 421"/>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109237</xdr:rowOff>
    </xdr:from>
    <xdr:ext cx="405111" cy="259045"/>
    <xdr:sp macro="" textlink="">
      <xdr:nvSpPr>
        <xdr:cNvPr id="423" name="【保健センター・保健所】&#10;有形固定資産減価償却率平均値テキスト"/>
        <xdr:cNvSpPr txBox="1"/>
      </xdr:nvSpPr>
      <xdr:spPr>
        <a:xfrm>
          <a:off x="16408400" y="10396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86360</xdr:rowOff>
    </xdr:from>
    <xdr:to>
      <xdr:col>23</xdr:col>
      <xdr:colOff>568325</xdr:colOff>
      <xdr:row>62</xdr:row>
      <xdr:rowOff>16510</xdr:rowOff>
    </xdr:to>
    <xdr:sp macro="" textlink="">
      <xdr:nvSpPr>
        <xdr:cNvPr id="424" name="フローチャート : 判断 423"/>
        <xdr:cNvSpPr/>
      </xdr:nvSpPr>
      <xdr:spPr>
        <a:xfrm>
          <a:off x="16268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425" name="フローチャート : 判断 424"/>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71120</xdr:rowOff>
    </xdr:from>
    <xdr:to>
      <xdr:col>23</xdr:col>
      <xdr:colOff>568325</xdr:colOff>
      <xdr:row>64</xdr:row>
      <xdr:rowOff>1270</xdr:rowOff>
    </xdr:to>
    <xdr:sp macro="" textlink="">
      <xdr:nvSpPr>
        <xdr:cNvPr id="431" name="円/楕円 430"/>
        <xdr:cNvSpPr/>
      </xdr:nvSpPr>
      <xdr:spPr>
        <a:xfrm>
          <a:off x="16268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157497</xdr:rowOff>
    </xdr:from>
    <xdr:ext cx="405111" cy="259045"/>
    <xdr:sp macro="" textlink="">
      <xdr:nvSpPr>
        <xdr:cNvPr id="432" name="【保健センター・保健所】&#10;有形固定資産減価償却率該当値テキスト"/>
        <xdr:cNvSpPr txBox="1"/>
      </xdr:nvSpPr>
      <xdr:spPr>
        <a:xfrm>
          <a:off x="16408400" y="1078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151130</xdr:rowOff>
    </xdr:from>
    <xdr:to>
      <xdr:col>22</xdr:col>
      <xdr:colOff>415925</xdr:colOff>
      <xdr:row>64</xdr:row>
      <xdr:rowOff>81280</xdr:rowOff>
    </xdr:to>
    <xdr:sp macro="" textlink="">
      <xdr:nvSpPr>
        <xdr:cNvPr id="433" name="円/楕円 432"/>
        <xdr:cNvSpPr/>
      </xdr:nvSpPr>
      <xdr:spPr>
        <a:xfrm>
          <a:off x="15430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121920</xdr:rowOff>
    </xdr:from>
    <xdr:to>
      <xdr:col>23</xdr:col>
      <xdr:colOff>517525</xdr:colOff>
      <xdr:row>64</xdr:row>
      <xdr:rowOff>30480</xdr:rowOff>
    </xdr:to>
    <xdr:cxnSp macro="">
      <xdr:nvCxnSpPr>
        <xdr:cNvPr id="434" name="直線コネクタ 433"/>
        <xdr:cNvCxnSpPr/>
      </xdr:nvCxnSpPr>
      <xdr:spPr>
        <a:xfrm flipV="1">
          <a:off x="15481300" y="109232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74947</xdr:rowOff>
    </xdr:from>
    <xdr:ext cx="405111" cy="259045"/>
    <xdr:sp macro="" textlink="">
      <xdr:nvSpPr>
        <xdr:cNvPr id="435" name="n_1aveValue【保健センター・保健所】&#10;有形固定資産減価償却率"/>
        <xdr:cNvSpPr txBox="1"/>
      </xdr:nvSpPr>
      <xdr:spPr>
        <a:xfrm>
          <a:off x="15266043"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72407</xdr:rowOff>
    </xdr:from>
    <xdr:ext cx="405111" cy="259045"/>
    <xdr:sp macro="" textlink="">
      <xdr:nvSpPr>
        <xdr:cNvPr id="436" name="n_1mainValue【保健センター・保健所】&#10;有形固定資産減価償却率"/>
        <xdr:cNvSpPr txBox="1"/>
      </xdr:nvSpPr>
      <xdr:spPr>
        <a:xfrm>
          <a:off x="15266043"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7" name="テキスト ボックス 4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8" name="直線コネクタ 4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9" name="テキスト ボックス 4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0" name="直線コネクタ 4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1" name="テキスト ボックス 4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2" name="直線コネクタ 4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3" name="テキスト ボックス 4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4" name="直線コネクタ 4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5" name="テキスト ボックス 4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54864</xdr:rowOff>
    </xdr:from>
    <xdr:to>
      <xdr:col>32</xdr:col>
      <xdr:colOff>186689</xdr:colOff>
      <xdr:row>64</xdr:row>
      <xdr:rowOff>73152</xdr:rowOff>
    </xdr:to>
    <xdr:cxnSp macro="">
      <xdr:nvCxnSpPr>
        <xdr:cNvPr id="459" name="直線コネクタ 458"/>
        <xdr:cNvCxnSpPr/>
      </xdr:nvCxnSpPr>
      <xdr:spPr>
        <a:xfrm flipV="1">
          <a:off x="22160864" y="96560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76979</xdr:rowOff>
    </xdr:from>
    <xdr:ext cx="469744" cy="259045"/>
    <xdr:sp macro="" textlink="">
      <xdr:nvSpPr>
        <xdr:cNvPr id="460" name="【保健センター・保健所】&#10;一人当たり面積最小値テキスト"/>
        <xdr:cNvSpPr txBox="1"/>
      </xdr:nvSpPr>
      <xdr:spPr>
        <a:xfrm>
          <a:off x="22250400"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64</xdr:row>
      <xdr:rowOff>73152</xdr:rowOff>
    </xdr:from>
    <xdr:to>
      <xdr:col>32</xdr:col>
      <xdr:colOff>276225</xdr:colOff>
      <xdr:row>64</xdr:row>
      <xdr:rowOff>73152</xdr:rowOff>
    </xdr:to>
    <xdr:cxnSp macro="">
      <xdr:nvCxnSpPr>
        <xdr:cNvPr id="461" name="直線コネクタ 460"/>
        <xdr:cNvCxnSpPr/>
      </xdr:nvCxnSpPr>
      <xdr:spPr>
        <a:xfrm>
          <a:off x="22072600" y="1104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1541</xdr:rowOff>
    </xdr:from>
    <xdr:ext cx="469744" cy="259045"/>
    <xdr:sp macro="" textlink="">
      <xdr:nvSpPr>
        <xdr:cNvPr id="462" name="【保健センター・保健所】&#10;一人当たり面積最大値テキスト"/>
        <xdr:cNvSpPr txBox="1"/>
      </xdr:nvSpPr>
      <xdr:spPr>
        <a:xfrm>
          <a:off x="222504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56</xdr:row>
      <xdr:rowOff>54864</xdr:rowOff>
    </xdr:from>
    <xdr:to>
      <xdr:col>32</xdr:col>
      <xdr:colOff>276225</xdr:colOff>
      <xdr:row>56</xdr:row>
      <xdr:rowOff>54864</xdr:rowOff>
    </xdr:to>
    <xdr:cxnSp macro="">
      <xdr:nvCxnSpPr>
        <xdr:cNvPr id="463" name="直線コネクタ 462"/>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92219</xdr:rowOff>
    </xdr:from>
    <xdr:ext cx="469744" cy="259045"/>
    <xdr:sp macro="" textlink="">
      <xdr:nvSpPr>
        <xdr:cNvPr id="464" name="【保健センター・保健所】&#10;一人当たり面積平均値テキスト"/>
        <xdr:cNvSpPr txBox="1"/>
      </xdr:nvSpPr>
      <xdr:spPr>
        <a:xfrm>
          <a:off x="222504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113792</xdr:rowOff>
    </xdr:from>
    <xdr:to>
      <xdr:col>32</xdr:col>
      <xdr:colOff>238125</xdr:colOff>
      <xdr:row>61</xdr:row>
      <xdr:rowOff>43942</xdr:rowOff>
    </xdr:to>
    <xdr:sp macro="" textlink="">
      <xdr:nvSpPr>
        <xdr:cNvPr id="465" name="フローチャート : 判断 464"/>
        <xdr:cNvSpPr/>
      </xdr:nvSpPr>
      <xdr:spPr>
        <a:xfrm>
          <a:off x="22110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66" name="フローチャート : 判断 465"/>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116078</xdr:rowOff>
    </xdr:from>
    <xdr:to>
      <xdr:col>32</xdr:col>
      <xdr:colOff>238125</xdr:colOff>
      <xdr:row>58</xdr:row>
      <xdr:rowOff>46228</xdr:rowOff>
    </xdr:to>
    <xdr:sp macro="" textlink="">
      <xdr:nvSpPr>
        <xdr:cNvPr id="472" name="円/楕円 471"/>
        <xdr:cNvSpPr/>
      </xdr:nvSpPr>
      <xdr:spPr>
        <a:xfrm>
          <a:off x="221107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138955</xdr:rowOff>
    </xdr:from>
    <xdr:ext cx="469744" cy="259045"/>
    <xdr:sp macro="" textlink="">
      <xdr:nvSpPr>
        <xdr:cNvPr id="473" name="【保健センター・保健所】&#10;一人当たり面積該当値テキスト"/>
        <xdr:cNvSpPr txBox="1"/>
      </xdr:nvSpPr>
      <xdr:spPr>
        <a:xfrm>
          <a:off x="22250400" y="974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143510</xdr:rowOff>
    </xdr:from>
    <xdr:to>
      <xdr:col>31</xdr:col>
      <xdr:colOff>85725</xdr:colOff>
      <xdr:row>58</xdr:row>
      <xdr:rowOff>73660</xdr:rowOff>
    </xdr:to>
    <xdr:sp macro="" textlink="">
      <xdr:nvSpPr>
        <xdr:cNvPr id="474" name="円/楕円 473"/>
        <xdr:cNvSpPr/>
      </xdr:nvSpPr>
      <xdr:spPr>
        <a:xfrm>
          <a:off x="2127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166878</xdr:rowOff>
    </xdr:from>
    <xdr:to>
      <xdr:col>32</xdr:col>
      <xdr:colOff>187325</xdr:colOff>
      <xdr:row>58</xdr:row>
      <xdr:rowOff>22860</xdr:rowOff>
    </xdr:to>
    <xdr:cxnSp macro="">
      <xdr:nvCxnSpPr>
        <xdr:cNvPr id="475" name="直線コネクタ 474"/>
        <xdr:cNvCxnSpPr/>
      </xdr:nvCxnSpPr>
      <xdr:spPr>
        <a:xfrm flipV="1">
          <a:off x="21323300" y="99395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55643</xdr:rowOff>
    </xdr:from>
    <xdr:ext cx="469744" cy="259045"/>
    <xdr:sp macro="" textlink="">
      <xdr:nvSpPr>
        <xdr:cNvPr id="476" name="n_1ave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90187</xdr:rowOff>
    </xdr:from>
    <xdr:ext cx="469744" cy="259045"/>
    <xdr:sp macro="" textlink="">
      <xdr:nvSpPr>
        <xdr:cNvPr id="477" name="n_1mainValue【保健センター・保健所】&#10;一人当たり面積"/>
        <xdr:cNvSpPr txBox="1"/>
      </xdr:nvSpPr>
      <xdr:spPr>
        <a:xfrm>
          <a:off x="210757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4" name="正方形/長方形 4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1" name="正方形/長方形 5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04" name="直線コネクタ 5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05" name="テキスト ボックス 5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6" name="直線コネクタ 5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7" name="テキスト ボックス 5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8" name="直線コネクタ 5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09" name="テキスト ボックス 5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0" name="直線コネクタ 5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1" name="テキスト ボックス 5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2" name="直線コネクタ 5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3" name="テキスト ボックス 5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4" name="直線コネクタ 5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15" name="テキスト ボックス 5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6" name="直線コネクタ 5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7" name="テキスト ボックス 5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81099</xdr:rowOff>
    </xdr:from>
    <xdr:to>
      <xdr:col>23</xdr:col>
      <xdr:colOff>516889</xdr:colOff>
      <xdr:row>107</xdr:row>
      <xdr:rowOff>134982</xdr:rowOff>
    </xdr:to>
    <xdr:cxnSp macro="">
      <xdr:nvCxnSpPr>
        <xdr:cNvPr id="519" name="直線コネクタ 518"/>
        <xdr:cNvCxnSpPr/>
      </xdr:nvCxnSpPr>
      <xdr:spPr>
        <a:xfrm flipV="1">
          <a:off x="16318864" y="17226099"/>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138809</xdr:rowOff>
    </xdr:from>
    <xdr:ext cx="405111" cy="259045"/>
    <xdr:sp macro="" textlink="">
      <xdr:nvSpPr>
        <xdr:cNvPr id="520" name="【庁舎】&#10;有形固定資産減価償却率最小値テキスト"/>
        <xdr:cNvSpPr txBox="1"/>
      </xdr:nvSpPr>
      <xdr:spPr>
        <a:xfrm>
          <a:off x="164084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428625</xdr:colOff>
      <xdr:row>107</xdr:row>
      <xdr:rowOff>134982</xdr:rowOff>
    </xdr:from>
    <xdr:to>
      <xdr:col>23</xdr:col>
      <xdr:colOff>606425</xdr:colOff>
      <xdr:row>107</xdr:row>
      <xdr:rowOff>134982</xdr:rowOff>
    </xdr:to>
    <xdr:cxnSp macro="">
      <xdr:nvCxnSpPr>
        <xdr:cNvPr id="521" name="直線コネクタ 520"/>
        <xdr:cNvCxnSpPr/>
      </xdr:nvCxnSpPr>
      <xdr:spPr>
        <a:xfrm>
          <a:off x="16230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27776</xdr:rowOff>
    </xdr:from>
    <xdr:ext cx="405111" cy="259045"/>
    <xdr:sp macro="" textlink="">
      <xdr:nvSpPr>
        <xdr:cNvPr id="522" name="【庁舎】&#10;有形固定資産減価償却率最大値テキスト"/>
        <xdr:cNvSpPr txBox="1"/>
      </xdr:nvSpPr>
      <xdr:spPr>
        <a:xfrm>
          <a:off x="16408400" y="1700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81099</xdr:rowOff>
    </xdr:from>
    <xdr:to>
      <xdr:col>23</xdr:col>
      <xdr:colOff>606425</xdr:colOff>
      <xdr:row>100</xdr:row>
      <xdr:rowOff>81099</xdr:rowOff>
    </xdr:to>
    <xdr:cxnSp macro="">
      <xdr:nvCxnSpPr>
        <xdr:cNvPr id="523" name="直線コネクタ 522"/>
        <xdr:cNvCxnSpPr/>
      </xdr:nvCxnSpPr>
      <xdr:spPr>
        <a:xfrm>
          <a:off x="16230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48277</xdr:rowOff>
    </xdr:from>
    <xdr:ext cx="405111" cy="259045"/>
    <xdr:sp macro="" textlink="">
      <xdr:nvSpPr>
        <xdr:cNvPr id="524" name="【庁舎】&#10;有形固定資産減価償却率平均値テキスト"/>
        <xdr:cNvSpPr txBox="1"/>
      </xdr:nvSpPr>
      <xdr:spPr>
        <a:xfrm>
          <a:off x="164084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525" name="フローチャート : 判断 524"/>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526" name="フローチャート : 判断 525"/>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7" name="テキスト ボックス 5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8" name="テキスト ボックス 5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9" name="テキスト ボックス 5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0" name="テキスト ボックス 5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1" name="テキスト ボックス 5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84182</xdr:rowOff>
    </xdr:from>
    <xdr:to>
      <xdr:col>23</xdr:col>
      <xdr:colOff>568325</xdr:colOff>
      <xdr:row>108</xdr:row>
      <xdr:rowOff>14332</xdr:rowOff>
    </xdr:to>
    <xdr:sp macro="" textlink="">
      <xdr:nvSpPr>
        <xdr:cNvPr id="532" name="円/楕円 531"/>
        <xdr:cNvSpPr/>
      </xdr:nvSpPr>
      <xdr:spPr>
        <a:xfrm>
          <a:off x="162687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170559</xdr:rowOff>
    </xdr:from>
    <xdr:ext cx="405111" cy="259045"/>
    <xdr:sp macro="" textlink="">
      <xdr:nvSpPr>
        <xdr:cNvPr id="533" name="【庁舎】&#10;有形固定資産減価償却率該当値テキスト"/>
        <xdr:cNvSpPr txBox="1"/>
      </xdr:nvSpPr>
      <xdr:spPr>
        <a:xfrm>
          <a:off x="16408400" y="18344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115207</xdr:rowOff>
    </xdr:from>
    <xdr:to>
      <xdr:col>22</xdr:col>
      <xdr:colOff>415925</xdr:colOff>
      <xdr:row>108</xdr:row>
      <xdr:rowOff>45357</xdr:rowOff>
    </xdr:to>
    <xdr:sp macro="" textlink="">
      <xdr:nvSpPr>
        <xdr:cNvPr id="534" name="円/楕円 533"/>
        <xdr:cNvSpPr/>
      </xdr:nvSpPr>
      <xdr:spPr>
        <a:xfrm>
          <a:off x="15430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134982</xdr:rowOff>
    </xdr:from>
    <xdr:to>
      <xdr:col>23</xdr:col>
      <xdr:colOff>517525</xdr:colOff>
      <xdr:row>107</xdr:row>
      <xdr:rowOff>166007</xdr:rowOff>
    </xdr:to>
    <xdr:cxnSp macro="">
      <xdr:nvCxnSpPr>
        <xdr:cNvPr id="535" name="直線コネクタ 534"/>
        <xdr:cNvCxnSpPr/>
      </xdr:nvCxnSpPr>
      <xdr:spPr>
        <a:xfrm flipV="1">
          <a:off x="15481300" y="1848013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3101</xdr:rowOff>
    </xdr:from>
    <xdr:ext cx="405111" cy="259045"/>
    <xdr:sp macro="" textlink="">
      <xdr:nvSpPr>
        <xdr:cNvPr id="536" name="n_1aveValue【庁舎】&#10;有形固定資産減価償却率"/>
        <xdr:cNvSpPr txBox="1"/>
      </xdr:nvSpPr>
      <xdr:spPr>
        <a:xfrm>
          <a:off x="15266043"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36484</xdr:rowOff>
    </xdr:from>
    <xdr:ext cx="405111" cy="259045"/>
    <xdr:sp macro="" textlink="">
      <xdr:nvSpPr>
        <xdr:cNvPr id="537" name="n_1mainValue【庁舎】&#10;有形固定資産減価償却率"/>
        <xdr:cNvSpPr txBox="1"/>
      </xdr:nvSpPr>
      <xdr:spPr>
        <a:xfrm>
          <a:off x="15266043"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8" name="正方形/長方形 5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9" name="正方形/長方形 5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0" name="正方形/長方形 5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1" name="正方形/長方形 5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2" name="正方形/長方形 5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3" name="正方形/長方形 5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4" name="正方形/長方形 5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5" name="正方形/長方形 5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6" name="テキスト ボックス 5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7" name="直線コネクタ 5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8" name="テキスト ボックス 5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49" name="直線コネクタ 54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0" name="テキスト ボックス 54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1" name="直線コネクタ 55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2" name="テキスト ボックス 55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3" name="直線コネクタ 55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4" name="テキスト ボックス 55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5" name="直線コネクタ 55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6" name="テキスト ボックス 55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7" name="直線コネクタ 55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8" name="テキスト ボックス 55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9" name="直線コネクタ 55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0" name="テキスト ボックス 55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1" name="直線コネクタ 5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2" name="テキスト ボックス 5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27214</xdr:rowOff>
    </xdr:from>
    <xdr:to>
      <xdr:col>32</xdr:col>
      <xdr:colOff>186689</xdr:colOff>
      <xdr:row>107</xdr:row>
      <xdr:rowOff>133350</xdr:rowOff>
    </xdr:to>
    <xdr:cxnSp macro="">
      <xdr:nvCxnSpPr>
        <xdr:cNvPr id="564" name="直線コネクタ 563"/>
        <xdr:cNvCxnSpPr/>
      </xdr:nvCxnSpPr>
      <xdr:spPr>
        <a:xfrm flipV="1">
          <a:off x="22160864" y="171722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565"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566" name="直線コネクタ 565"/>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145341</xdr:rowOff>
    </xdr:from>
    <xdr:ext cx="469744" cy="259045"/>
    <xdr:sp macro="" textlink="">
      <xdr:nvSpPr>
        <xdr:cNvPr id="567" name="【庁舎】&#10;一人当たり面積最大値テキスト"/>
        <xdr:cNvSpPr txBox="1"/>
      </xdr:nvSpPr>
      <xdr:spPr>
        <a:xfrm>
          <a:off x="222504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0.575</a:t>
          </a:r>
          <a:endParaRPr kumimoji="1" lang="ja-JP" altLang="en-US" sz="1000" b="1">
            <a:latin typeface="ＭＳ Ｐゴシック"/>
          </a:endParaRPr>
        </a:p>
      </xdr:txBody>
    </xdr:sp>
    <xdr:clientData/>
  </xdr:oneCellAnchor>
  <xdr:twoCellAnchor>
    <xdr:from>
      <xdr:col>32</xdr:col>
      <xdr:colOff>98425</xdr:colOff>
      <xdr:row>100</xdr:row>
      <xdr:rowOff>27214</xdr:rowOff>
    </xdr:from>
    <xdr:to>
      <xdr:col>32</xdr:col>
      <xdr:colOff>276225</xdr:colOff>
      <xdr:row>100</xdr:row>
      <xdr:rowOff>27214</xdr:rowOff>
    </xdr:to>
    <xdr:cxnSp macro="">
      <xdr:nvCxnSpPr>
        <xdr:cNvPr id="568" name="直線コネクタ 567"/>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569" name="【庁舎】&#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570" name="フローチャート : 判断 569"/>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571" name="フローチャート : 判断 570"/>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56424</xdr:rowOff>
    </xdr:from>
    <xdr:to>
      <xdr:col>32</xdr:col>
      <xdr:colOff>238125</xdr:colOff>
      <xdr:row>103</xdr:row>
      <xdr:rowOff>158024</xdr:rowOff>
    </xdr:to>
    <xdr:sp macro="" textlink="">
      <xdr:nvSpPr>
        <xdr:cNvPr id="577" name="円/楕円 576"/>
        <xdr:cNvSpPr/>
      </xdr:nvSpPr>
      <xdr:spPr>
        <a:xfrm>
          <a:off x="221107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79301</xdr:rowOff>
    </xdr:from>
    <xdr:ext cx="469744" cy="259045"/>
    <xdr:sp macro="" textlink="">
      <xdr:nvSpPr>
        <xdr:cNvPr id="578" name="【庁舎】&#10;一人当たり面積該当値テキスト"/>
        <xdr:cNvSpPr txBox="1"/>
      </xdr:nvSpPr>
      <xdr:spPr>
        <a:xfrm>
          <a:off x="22250400" y="1756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0.393</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79284</xdr:rowOff>
    </xdr:from>
    <xdr:to>
      <xdr:col>31</xdr:col>
      <xdr:colOff>85725</xdr:colOff>
      <xdr:row>104</xdr:row>
      <xdr:rowOff>9434</xdr:rowOff>
    </xdr:to>
    <xdr:sp macro="" textlink="">
      <xdr:nvSpPr>
        <xdr:cNvPr id="579" name="円/楕円 578"/>
        <xdr:cNvSpPr/>
      </xdr:nvSpPr>
      <xdr:spPr>
        <a:xfrm>
          <a:off x="21272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107224</xdr:rowOff>
    </xdr:from>
    <xdr:to>
      <xdr:col>32</xdr:col>
      <xdr:colOff>187325</xdr:colOff>
      <xdr:row>103</xdr:row>
      <xdr:rowOff>130084</xdr:rowOff>
    </xdr:to>
    <xdr:cxnSp macro="">
      <xdr:nvCxnSpPr>
        <xdr:cNvPr id="580" name="直線コネクタ 579"/>
        <xdr:cNvCxnSpPr/>
      </xdr:nvCxnSpPr>
      <xdr:spPr>
        <a:xfrm flipV="1">
          <a:off x="21323300" y="177665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152416</xdr:rowOff>
    </xdr:from>
    <xdr:ext cx="469744" cy="259045"/>
    <xdr:sp macro="" textlink="">
      <xdr:nvSpPr>
        <xdr:cNvPr id="581" name="n_1aveValue【庁舎】&#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25961</xdr:rowOff>
    </xdr:from>
    <xdr:ext cx="469744" cy="259045"/>
    <xdr:sp macro="" textlink="">
      <xdr:nvSpPr>
        <xdr:cNvPr id="582" name="n_1mainValue【庁舎】&#10;一人当たり面積"/>
        <xdr:cNvSpPr txBox="1"/>
      </xdr:nvSpPr>
      <xdr:spPr>
        <a:xfrm>
          <a:off x="210757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3" name="正方形/長方形 5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4" name="正方形/長方形 5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5" name="テキスト ボックス 5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ほとんどの施設において、有形固定資産減価償却率は類似団体平均を下回っているものの、市民会館については、前年度より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ポイント上回っている。市民会館（コミュニティセンター城里）は、開館から</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年を経過し老朽化が進んでおり、公共施設等総合管理計画に基づく定期的な修繕、維持管理を適切に実施していく。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20,363
20,280
161.80
10,489,002
9,857,534
416,950
6,637,786
10,401,728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70.4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本町の人口は減少傾向にあり、平成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年度国勢調査による高齢者の人口の割合は</a:t>
          </a:r>
          <a:r>
            <a:rPr kumimoji="1" lang="en-US" altLang="ja-JP" sz="1100">
              <a:solidFill>
                <a:schemeClr val="dk1"/>
              </a:solidFill>
              <a:effectLst/>
              <a:latin typeface="+mn-lt"/>
              <a:ea typeface="+mn-ea"/>
              <a:cs typeface="+mn-cs"/>
            </a:rPr>
            <a:t>31.6</a:t>
          </a:r>
          <a:r>
            <a:rPr kumimoji="1" lang="ja-JP" altLang="ja-JP" sz="1100">
              <a:solidFill>
                <a:schemeClr val="dk1"/>
              </a:solidFill>
              <a:effectLst/>
              <a:latin typeface="+mn-lt"/>
              <a:ea typeface="+mn-ea"/>
              <a:cs typeface="+mn-cs"/>
            </a:rPr>
            <a:t>％と茨城県平均の</a:t>
          </a:r>
          <a:r>
            <a:rPr kumimoji="1" lang="en-US" altLang="ja-JP" sz="1100">
              <a:solidFill>
                <a:schemeClr val="dk1"/>
              </a:solidFill>
              <a:effectLst/>
              <a:latin typeface="+mn-lt"/>
              <a:ea typeface="+mn-ea"/>
              <a:cs typeface="+mn-cs"/>
            </a:rPr>
            <a:t>26.8</a:t>
          </a:r>
          <a:r>
            <a:rPr kumimoji="1" lang="ja-JP" altLang="ja-JP" sz="1100">
              <a:solidFill>
                <a:schemeClr val="dk1"/>
              </a:solidFill>
              <a:effectLst/>
              <a:latin typeface="+mn-lt"/>
              <a:ea typeface="+mn-ea"/>
              <a:cs typeface="+mn-cs"/>
            </a:rPr>
            <a:t>％を大きく上回っている。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町内には中心となる産業基盤</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なく、</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町税の歳入に占める割合</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％と低いため、財政力指数は類似団体平均値を大きく下回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今後も徴収強化等により歳入確保に努め</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、経常経費の歳出削減を図り、財政基盤の強化に努める。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9978</xdr:rowOff>
    </xdr:to>
    <xdr:cxnSp macro="">
      <xdr:nvCxnSpPr>
        <xdr:cNvPr id="70" name="直線コネクタ 69"/>
        <xdr:cNvCxnSpPr/>
      </xdr:nvCxnSpPr>
      <xdr:spPr>
        <a:xfrm>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2" name="フローチャート :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3" name="テキスト ボックス 82"/>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9" name="円/楕円 88"/>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102705</xdr:rowOff>
    </xdr:from>
    <xdr:ext cx="762000" cy="259045"/>
    <xdr:sp macro="" textlink="">
      <xdr:nvSpPr>
        <xdr:cNvPr id="90" name="財政力該当値テキスト"/>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1" name="円/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3" name="円/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5" name="円/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7" name="円/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扶助費は施設型給付費や自立支援給付費の伸びにより増加し、補助費等は水戸市への消防事務負担金や路線バス運行補助が増加している</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町村</a:t>
          </a:r>
          <a:r>
            <a:rPr kumimoji="1" lang="ja-JP" altLang="ja-JP" sz="1100">
              <a:solidFill>
                <a:schemeClr val="dk1"/>
              </a:solidFill>
              <a:effectLst/>
              <a:latin typeface="+mn-lt"/>
              <a:ea typeface="+mn-ea"/>
              <a:cs typeface="+mn-cs"/>
            </a:rPr>
            <a:t>合併</a:t>
          </a:r>
          <a:r>
            <a:rPr kumimoji="1" lang="ja-JP" altLang="en-US" sz="1100">
              <a:solidFill>
                <a:schemeClr val="dk1"/>
              </a:solidFill>
              <a:effectLst/>
              <a:latin typeface="+mn-lt"/>
              <a:ea typeface="+mn-ea"/>
              <a:cs typeface="+mn-cs"/>
            </a:rPr>
            <a:t>以前</a:t>
          </a:r>
          <a:r>
            <a:rPr kumimoji="1" lang="ja-JP" altLang="ja-JP" sz="1100">
              <a:solidFill>
                <a:schemeClr val="dk1"/>
              </a:solidFill>
              <a:effectLst/>
              <a:latin typeface="+mn-lt"/>
              <a:ea typeface="+mn-ea"/>
              <a:cs typeface="+mn-cs"/>
            </a:rPr>
            <a:t>に借り入れた</a:t>
          </a:r>
          <a:r>
            <a:rPr kumimoji="1" lang="ja-JP" altLang="en-US" sz="1100">
              <a:solidFill>
                <a:schemeClr val="dk1"/>
              </a:solidFill>
              <a:effectLst/>
              <a:latin typeface="+mn-lt"/>
              <a:ea typeface="+mn-ea"/>
              <a:cs typeface="+mn-cs"/>
            </a:rPr>
            <a:t>町</a:t>
          </a:r>
          <a:r>
            <a:rPr kumimoji="1" lang="ja-JP" altLang="ja-JP" sz="1100">
              <a:solidFill>
                <a:schemeClr val="dk1"/>
              </a:solidFill>
              <a:effectLst/>
              <a:latin typeface="+mn-lt"/>
              <a:ea typeface="+mn-ea"/>
              <a:cs typeface="+mn-cs"/>
            </a:rPr>
            <a:t>債の多くが償還終了を迎えて減少しているため、経常収支比率は前年度より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ポイント改善し、類似団体平均を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今後も行政評価システムの運用により行財政運営の合理化・効率化を図り、経常経費の削減に努める。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49954</xdr:rowOff>
    </xdr:from>
    <xdr:to>
      <xdr:col>7</xdr:col>
      <xdr:colOff>152400</xdr:colOff>
      <xdr:row>63</xdr:row>
      <xdr:rowOff>66040</xdr:rowOff>
    </xdr:to>
    <xdr:cxnSp macro="">
      <xdr:nvCxnSpPr>
        <xdr:cNvPr id="133" name="直線コネクタ 132"/>
        <xdr:cNvCxnSpPr/>
      </xdr:nvCxnSpPr>
      <xdr:spPr>
        <a:xfrm flipV="1">
          <a:off x="4114800" y="108513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27533</xdr:rowOff>
    </xdr:from>
    <xdr:ext cx="762000" cy="259045"/>
    <xdr:sp macro="" textlink="">
      <xdr:nvSpPr>
        <xdr:cNvPr id="134"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25823</xdr:rowOff>
    </xdr:from>
    <xdr:to>
      <xdr:col>6</xdr:col>
      <xdr:colOff>0</xdr:colOff>
      <xdr:row>63</xdr:row>
      <xdr:rowOff>66040</xdr:rowOff>
    </xdr:to>
    <xdr:cxnSp macro="">
      <xdr:nvCxnSpPr>
        <xdr:cNvPr id="136" name="直線コネクタ 135"/>
        <xdr:cNvCxnSpPr/>
      </xdr:nvCxnSpPr>
      <xdr:spPr>
        <a:xfrm>
          <a:off x="3225800" y="108271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7" name="フローチャート : 判断 136"/>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8" name="テキスト ボックス 137"/>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25823</xdr:rowOff>
    </xdr:from>
    <xdr:to>
      <xdr:col>4</xdr:col>
      <xdr:colOff>482600</xdr:colOff>
      <xdr:row>63</xdr:row>
      <xdr:rowOff>57996</xdr:rowOff>
    </xdr:to>
    <xdr:cxnSp macro="">
      <xdr:nvCxnSpPr>
        <xdr:cNvPr id="139" name="直線コネクタ 138"/>
        <xdr:cNvCxnSpPr/>
      </xdr:nvCxnSpPr>
      <xdr:spPr>
        <a:xfrm flipV="1">
          <a:off x="2336800" y="1082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44873</xdr:rowOff>
    </xdr:from>
    <xdr:to>
      <xdr:col>4</xdr:col>
      <xdr:colOff>533400</xdr:colOff>
      <xdr:row>64</xdr:row>
      <xdr:rowOff>146473</xdr:rowOff>
    </xdr:to>
    <xdr:sp macro="" textlink="">
      <xdr:nvSpPr>
        <xdr:cNvPr id="140" name="フローチャート : 判断 139"/>
        <xdr:cNvSpPr/>
      </xdr:nvSpPr>
      <xdr:spPr>
        <a:xfrm>
          <a:off x="3175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131250</xdr:rowOff>
    </xdr:from>
    <xdr:ext cx="762000" cy="259045"/>
    <xdr:sp macro="" textlink="">
      <xdr:nvSpPr>
        <xdr:cNvPr id="141" name="テキスト ボックス 140"/>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57996</xdr:rowOff>
    </xdr:from>
    <xdr:to>
      <xdr:col>3</xdr:col>
      <xdr:colOff>279400</xdr:colOff>
      <xdr:row>64</xdr:row>
      <xdr:rowOff>119804</xdr:rowOff>
    </xdr:to>
    <xdr:cxnSp macro="">
      <xdr:nvCxnSpPr>
        <xdr:cNvPr id="142" name="直線コネクタ 141"/>
        <xdr:cNvCxnSpPr/>
      </xdr:nvCxnSpPr>
      <xdr:spPr>
        <a:xfrm flipV="1">
          <a:off x="1447800" y="10859346"/>
          <a:ext cx="889000" cy="2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119804</xdr:rowOff>
    </xdr:from>
    <xdr:to>
      <xdr:col>3</xdr:col>
      <xdr:colOff>330200</xdr:colOff>
      <xdr:row>64</xdr:row>
      <xdr:rowOff>49954</xdr:rowOff>
    </xdr:to>
    <xdr:sp macro="" textlink="">
      <xdr:nvSpPr>
        <xdr:cNvPr id="143" name="フローチャート : 判断 142"/>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34731</xdr:rowOff>
    </xdr:from>
    <xdr:ext cx="762000" cy="259045"/>
    <xdr:sp macro="" textlink="">
      <xdr:nvSpPr>
        <xdr:cNvPr id="144" name="テキスト ボックス 143"/>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119804</xdr:rowOff>
    </xdr:from>
    <xdr:to>
      <xdr:col>2</xdr:col>
      <xdr:colOff>127000</xdr:colOff>
      <xdr:row>64</xdr:row>
      <xdr:rowOff>49954</xdr:rowOff>
    </xdr:to>
    <xdr:sp macro="" textlink="">
      <xdr:nvSpPr>
        <xdr:cNvPr id="145" name="フローチャート : 判断 144"/>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60131</xdr:rowOff>
    </xdr:from>
    <xdr:ext cx="762000" cy="259045"/>
    <xdr:sp macro="" textlink="">
      <xdr:nvSpPr>
        <xdr:cNvPr id="146" name="テキスト ボックス 145"/>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170604</xdr:rowOff>
    </xdr:from>
    <xdr:to>
      <xdr:col>7</xdr:col>
      <xdr:colOff>203200</xdr:colOff>
      <xdr:row>63</xdr:row>
      <xdr:rowOff>100754</xdr:rowOff>
    </xdr:to>
    <xdr:sp macro="" textlink="">
      <xdr:nvSpPr>
        <xdr:cNvPr id="152" name="円/楕円 151"/>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15681</xdr:rowOff>
    </xdr:from>
    <xdr:ext cx="762000" cy="259045"/>
    <xdr:sp macro="" textlink="">
      <xdr:nvSpPr>
        <xdr:cNvPr id="153" name="財政構造の弾力性該当値テキスト"/>
        <xdr:cNvSpPr txBox="1"/>
      </xdr:nvSpPr>
      <xdr:spPr>
        <a:xfrm>
          <a:off x="50419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4" name="円/楕円 153"/>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55" name="テキスト ボックス 154"/>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146473</xdr:rowOff>
    </xdr:from>
    <xdr:to>
      <xdr:col>4</xdr:col>
      <xdr:colOff>533400</xdr:colOff>
      <xdr:row>63</xdr:row>
      <xdr:rowOff>76623</xdr:rowOff>
    </xdr:to>
    <xdr:sp macro="" textlink="">
      <xdr:nvSpPr>
        <xdr:cNvPr id="156" name="円/楕円 155"/>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57" name="テキスト ボックス 156"/>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7196</xdr:rowOff>
    </xdr:from>
    <xdr:to>
      <xdr:col>3</xdr:col>
      <xdr:colOff>330200</xdr:colOff>
      <xdr:row>63</xdr:row>
      <xdr:rowOff>108796</xdr:rowOff>
    </xdr:to>
    <xdr:sp macro="" textlink="">
      <xdr:nvSpPr>
        <xdr:cNvPr id="158" name="円/楕円 157"/>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118973</xdr:rowOff>
    </xdr:from>
    <xdr:ext cx="762000" cy="259045"/>
    <xdr:sp macro="" textlink="">
      <xdr:nvSpPr>
        <xdr:cNvPr id="159" name="テキスト ボックス 158"/>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60" name="円/楕円 159"/>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155381</xdr:rowOff>
    </xdr:from>
    <xdr:ext cx="762000" cy="259045"/>
    <xdr:sp macro="" textlink="">
      <xdr:nvSpPr>
        <xdr:cNvPr id="161" name="テキスト ボックス 160"/>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[138,388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は、定員管理計画に基づく職員数の削減や外部委託の推進など総人件費の抑制への取組んできたため、前年度と比較して減少しているが、物件費は、情報セキュリティ関連経費や都市計画事業費の増などにより前年度と比較して増加した。</a:t>
          </a:r>
          <a:endParaRPr lang="ja-JP" altLang="ja-JP" sz="1400">
            <a:effectLst/>
          </a:endParaRPr>
        </a:p>
        <a:p>
          <a:r>
            <a:rPr lang="ja-JP" altLang="ja-JP" sz="1100">
              <a:solidFill>
                <a:schemeClr val="dk1"/>
              </a:solidFill>
              <a:effectLst/>
              <a:latin typeface="+mn-lt"/>
              <a:ea typeface="+mn-ea"/>
              <a:cs typeface="+mn-cs"/>
            </a:rPr>
            <a:t>　一方、人口の減少傾向が顕著であり、</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年度の人口一人当たりの人件費・物件費等は、前年度より</a:t>
          </a:r>
          <a:r>
            <a:rPr lang="en-US" altLang="ja-JP" sz="1100">
              <a:solidFill>
                <a:schemeClr val="dk1"/>
              </a:solidFill>
              <a:effectLst/>
              <a:latin typeface="+mn-lt"/>
              <a:ea typeface="+mn-ea"/>
              <a:cs typeface="+mn-cs"/>
            </a:rPr>
            <a:t>3,124</a:t>
          </a:r>
          <a:r>
            <a:rPr lang="ja-JP" altLang="ja-JP" sz="1100">
              <a:solidFill>
                <a:schemeClr val="dk1"/>
              </a:solidFill>
              <a:effectLst/>
              <a:latin typeface="+mn-lt"/>
              <a:ea typeface="+mn-ea"/>
              <a:cs typeface="+mn-cs"/>
            </a:rPr>
            <a:t>円増加した。 </a:t>
          </a:r>
          <a:endParaRPr lang="ja-JP" altLang="ja-JP" sz="1400">
            <a:effectLst/>
          </a:endParaRPr>
        </a:p>
        <a:p>
          <a:r>
            <a:rPr lang="ja-JP" altLang="ja-JP" sz="1100">
              <a:solidFill>
                <a:schemeClr val="dk1"/>
              </a:solidFill>
              <a:effectLst/>
              <a:latin typeface="+mn-lt"/>
              <a:ea typeface="+mn-ea"/>
              <a:cs typeface="+mn-cs"/>
            </a:rPr>
            <a:t>　今後は、引き続き人件費の抑制を図るとともに、公共施設等総合管理計画に基づき維持管理経費の削減に努めていく。 </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91" name="直線コネクタ 190"/>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2"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3" name="直線コネクタ 192"/>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4"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5" name="直線コネクタ 194"/>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25406</xdr:rowOff>
    </xdr:from>
    <xdr:to>
      <xdr:col>7</xdr:col>
      <xdr:colOff>152400</xdr:colOff>
      <xdr:row>82</xdr:row>
      <xdr:rowOff>50535</xdr:rowOff>
    </xdr:to>
    <xdr:cxnSp macro="">
      <xdr:nvCxnSpPr>
        <xdr:cNvPr id="196" name="直線コネクタ 195"/>
        <xdr:cNvCxnSpPr/>
      </xdr:nvCxnSpPr>
      <xdr:spPr>
        <a:xfrm>
          <a:off x="4114800" y="14084306"/>
          <a:ext cx="838200" cy="2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156373</xdr:rowOff>
    </xdr:from>
    <xdr:ext cx="762000" cy="259045"/>
    <xdr:sp macro="" textlink="">
      <xdr:nvSpPr>
        <xdr:cNvPr id="197" name="人件費・物件費等の状況平均値テキスト"/>
        <xdr:cNvSpPr txBox="1"/>
      </xdr:nvSpPr>
      <xdr:spPr>
        <a:xfrm>
          <a:off x="5041900" y="1421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8" name="フローチャート : 判断 197"/>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25406</xdr:rowOff>
    </xdr:from>
    <xdr:to>
      <xdr:col>6</xdr:col>
      <xdr:colOff>0</xdr:colOff>
      <xdr:row>82</xdr:row>
      <xdr:rowOff>34117</xdr:rowOff>
    </xdr:to>
    <xdr:cxnSp macro="">
      <xdr:nvCxnSpPr>
        <xdr:cNvPr id="199" name="直線コネクタ 198"/>
        <xdr:cNvCxnSpPr/>
      </xdr:nvCxnSpPr>
      <xdr:spPr>
        <a:xfrm flipV="1">
          <a:off x="3225800" y="14084306"/>
          <a:ext cx="889000" cy="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86699</xdr:rowOff>
    </xdr:from>
    <xdr:to>
      <xdr:col>6</xdr:col>
      <xdr:colOff>50800</xdr:colOff>
      <xdr:row>83</xdr:row>
      <xdr:rowOff>16849</xdr:rowOff>
    </xdr:to>
    <xdr:sp macro="" textlink="">
      <xdr:nvSpPr>
        <xdr:cNvPr id="200" name="フローチャート : 判断 199"/>
        <xdr:cNvSpPr/>
      </xdr:nvSpPr>
      <xdr:spPr>
        <a:xfrm>
          <a:off x="4064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1626</xdr:rowOff>
    </xdr:from>
    <xdr:ext cx="736600" cy="259045"/>
    <xdr:sp macro="" textlink="">
      <xdr:nvSpPr>
        <xdr:cNvPr id="201" name="テキスト ボックス 200"/>
        <xdr:cNvSpPr txBox="1"/>
      </xdr:nvSpPr>
      <xdr:spPr>
        <a:xfrm>
          <a:off x="3733800" y="14231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167700</xdr:rowOff>
    </xdr:from>
    <xdr:to>
      <xdr:col>4</xdr:col>
      <xdr:colOff>482600</xdr:colOff>
      <xdr:row>82</xdr:row>
      <xdr:rowOff>34117</xdr:rowOff>
    </xdr:to>
    <xdr:cxnSp macro="">
      <xdr:nvCxnSpPr>
        <xdr:cNvPr id="202" name="直線コネクタ 201"/>
        <xdr:cNvCxnSpPr/>
      </xdr:nvCxnSpPr>
      <xdr:spPr>
        <a:xfrm>
          <a:off x="2336800" y="14055150"/>
          <a:ext cx="889000" cy="3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138688</xdr:rowOff>
    </xdr:from>
    <xdr:to>
      <xdr:col>4</xdr:col>
      <xdr:colOff>533400</xdr:colOff>
      <xdr:row>81</xdr:row>
      <xdr:rowOff>68838</xdr:rowOff>
    </xdr:to>
    <xdr:sp macro="" textlink="">
      <xdr:nvSpPr>
        <xdr:cNvPr id="203" name="フローチャート : 判断 202"/>
        <xdr:cNvSpPr/>
      </xdr:nvSpPr>
      <xdr:spPr>
        <a:xfrm>
          <a:off x="3175000" y="1385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79015</xdr:rowOff>
    </xdr:from>
    <xdr:ext cx="762000" cy="259045"/>
    <xdr:sp macro="" textlink="">
      <xdr:nvSpPr>
        <xdr:cNvPr id="204" name="テキスト ボックス 203"/>
        <xdr:cNvSpPr txBox="1"/>
      </xdr:nvSpPr>
      <xdr:spPr>
        <a:xfrm>
          <a:off x="2844800" y="1362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68855</xdr:rowOff>
    </xdr:from>
    <xdr:to>
      <xdr:col>3</xdr:col>
      <xdr:colOff>279400</xdr:colOff>
      <xdr:row>81</xdr:row>
      <xdr:rowOff>167700</xdr:rowOff>
    </xdr:to>
    <xdr:cxnSp macro="">
      <xdr:nvCxnSpPr>
        <xdr:cNvPr id="205" name="直線コネクタ 204"/>
        <xdr:cNvCxnSpPr/>
      </xdr:nvCxnSpPr>
      <xdr:spPr>
        <a:xfrm>
          <a:off x="1447800" y="13956305"/>
          <a:ext cx="889000" cy="9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102879</xdr:rowOff>
    </xdr:from>
    <xdr:to>
      <xdr:col>3</xdr:col>
      <xdr:colOff>330200</xdr:colOff>
      <xdr:row>81</xdr:row>
      <xdr:rowOff>33029</xdr:rowOff>
    </xdr:to>
    <xdr:sp macro="" textlink="">
      <xdr:nvSpPr>
        <xdr:cNvPr id="206" name="フローチャート : 判断 205"/>
        <xdr:cNvSpPr/>
      </xdr:nvSpPr>
      <xdr:spPr>
        <a:xfrm>
          <a:off x="2286000" y="1381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43206</xdr:rowOff>
    </xdr:from>
    <xdr:ext cx="762000" cy="259045"/>
    <xdr:sp macro="" textlink="">
      <xdr:nvSpPr>
        <xdr:cNvPr id="207" name="テキスト ボックス 206"/>
        <xdr:cNvSpPr txBox="1"/>
      </xdr:nvSpPr>
      <xdr:spPr>
        <a:xfrm>
          <a:off x="1955800" y="1358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106273</xdr:rowOff>
    </xdr:from>
    <xdr:to>
      <xdr:col>2</xdr:col>
      <xdr:colOff>127000</xdr:colOff>
      <xdr:row>81</xdr:row>
      <xdr:rowOff>36423</xdr:rowOff>
    </xdr:to>
    <xdr:sp macro="" textlink="">
      <xdr:nvSpPr>
        <xdr:cNvPr id="208" name="フローチャート : 判断 207"/>
        <xdr:cNvSpPr/>
      </xdr:nvSpPr>
      <xdr:spPr>
        <a:xfrm>
          <a:off x="1397000" y="1382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46600</xdr:rowOff>
    </xdr:from>
    <xdr:ext cx="762000" cy="259045"/>
    <xdr:sp macro="" textlink="">
      <xdr:nvSpPr>
        <xdr:cNvPr id="209" name="テキスト ボックス 208"/>
        <xdr:cNvSpPr txBox="1"/>
      </xdr:nvSpPr>
      <xdr:spPr>
        <a:xfrm>
          <a:off x="1066800" y="1359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171185</xdr:rowOff>
    </xdr:from>
    <xdr:to>
      <xdr:col>7</xdr:col>
      <xdr:colOff>203200</xdr:colOff>
      <xdr:row>82</xdr:row>
      <xdr:rowOff>101335</xdr:rowOff>
    </xdr:to>
    <xdr:sp macro="" textlink="">
      <xdr:nvSpPr>
        <xdr:cNvPr id="215" name="円/楕円 214"/>
        <xdr:cNvSpPr/>
      </xdr:nvSpPr>
      <xdr:spPr>
        <a:xfrm>
          <a:off x="4902200" y="140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16262</xdr:rowOff>
    </xdr:from>
    <xdr:ext cx="762000" cy="259045"/>
    <xdr:sp macro="" textlink="">
      <xdr:nvSpPr>
        <xdr:cNvPr id="216" name="人件費・物件費等の状況該当値テキスト"/>
        <xdr:cNvSpPr txBox="1"/>
      </xdr:nvSpPr>
      <xdr:spPr>
        <a:xfrm>
          <a:off x="5041900" y="1390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138,388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146056</xdr:rowOff>
    </xdr:from>
    <xdr:to>
      <xdr:col>6</xdr:col>
      <xdr:colOff>50800</xdr:colOff>
      <xdr:row>82</xdr:row>
      <xdr:rowOff>76206</xdr:rowOff>
    </xdr:to>
    <xdr:sp macro="" textlink="">
      <xdr:nvSpPr>
        <xdr:cNvPr id="217" name="円/楕円 216"/>
        <xdr:cNvSpPr/>
      </xdr:nvSpPr>
      <xdr:spPr>
        <a:xfrm>
          <a:off x="4064000" y="1403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86383</xdr:rowOff>
    </xdr:from>
    <xdr:ext cx="736600" cy="259045"/>
    <xdr:sp macro="" textlink="">
      <xdr:nvSpPr>
        <xdr:cNvPr id="218" name="テキスト ボックス 217"/>
        <xdr:cNvSpPr txBox="1"/>
      </xdr:nvSpPr>
      <xdr:spPr>
        <a:xfrm>
          <a:off x="3733800" y="1380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154767</xdr:rowOff>
    </xdr:from>
    <xdr:to>
      <xdr:col>4</xdr:col>
      <xdr:colOff>533400</xdr:colOff>
      <xdr:row>82</xdr:row>
      <xdr:rowOff>84917</xdr:rowOff>
    </xdr:to>
    <xdr:sp macro="" textlink="">
      <xdr:nvSpPr>
        <xdr:cNvPr id="219" name="円/楕円 218"/>
        <xdr:cNvSpPr/>
      </xdr:nvSpPr>
      <xdr:spPr>
        <a:xfrm>
          <a:off x="3175000" y="1404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69694</xdr:rowOff>
    </xdr:from>
    <xdr:ext cx="762000" cy="259045"/>
    <xdr:sp macro="" textlink="">
      <xdr:nvSpPr>
        <xdr:cNvPr id="220" name="テキスト ボックス 219"/>
        <xdr:cNvSpPr txBox="1"/>
      </xdr:nvSpPr>
      <xdr:spPr>
        <a:xfrm>
          <a:off x="2844800" y="1412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116900</xdr:rowOff>
    </xdr:from>
    <xdr:to>
      <xdr:col>3</xdr:col>
      <xdr:colOff>330200</xdr:colOff>
      <xdr:row>82</xdr:row>
      <xdr:rowOff>47050</xdr:rowOff>
    </xdr:to>
    <xdr:sp macro="" textlink="">
      <xdr:nvSpPr>
        <xdr:cNvPr id="221" name="円/楕円 220"/>
        <xdr:cNvSpPr/>
      </xdr:nvSpPr>
      <xdr:spPr>
        <a:xfrm>
          <a:off x="2286000" y="140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31827</xdr:rowOff>
    </xdr:from>
    <xdr:ext cx="762000" cy="259045"/>
    <xdr:sp macro="" textlink="">
      <xdr:nvSpPr>
        <xdr:cNvPr id="222" name="テキスト ボックス 221"/>
        <xdr:cNvSpPr txBox="1"/>
      </xdr:nvSpPr>
      <xdr:spPr>
        <a:xfrm>
          <a:off x="1955800" y="1409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131,639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18055</xdr:rowOff>
    </xdr:from>
    <xdr:to>
      <xdr:col>2</xdr:col>
      <xdr:colOff>127000</xdr:colOff>
      <xdr:row>81</xdr:row>
      <xdr:rowOff>119655</xdr:rowOff>
    </xdr:to>
    <xdr:sp macro="" textlink="">
      <xdr:nvSpPr>
        <xdr:cNvPr id="223" name="円/楕円 222"/>
        <xdr:cNvSpPr/>
      </xdr:nvSpPr>
      <xdr:spPr>
        <a:xfrm>
          <a:off x="1397000" y="139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104432</xdr:rowOff>
    </xdr:from>
    <xdr:ext cx="762000" cy="259045"/>
    <xdr:sp macro="" textlink="">
      <xdr:nvSpPr>
        <xdr:cNvPr id="224" name="テキスト ボックス 223"/>
        <xdr:cNvSpPr txBox="1"/>
      </xdr:nvSpPr>
      <xdr:spPr>
        <a:xfrm>
          <a:off x="1066800" y="1399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前年度と比較すると</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ポイント下回っているものの、</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ポイント上回っている。</a:t>
          </a:r>
          <a:r>
            <a:rPr kumimoji="1" lang="en-US"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近年は類似団体平均値に近い値で推移しており、今後は人事院勧告等の動向を注視しながら人事評価の適正運用を図るとともに、</a:t>
          </a:r>
          <a:r>
            <a:rPr lang="ja-JP" altLang="ja-JP" sz="1100" b="0" i="0" baseline="0">
              <a:solidFill>
                <a:schemeClr val="dk1"/>
              </a:solidFill>
              <a:effectLst/>
              <a:latin typeface="+mn-lt"/>
              <a:ea typeface="+mn-ea"/>
              <a:cs typeface="+mn-cs"/>
            </a:rPr>
            <a:t>給与制度・運用等</a:t>
          </a:r>
          <a:r>
            <a:rPr kumimoji="1" lang="ja-JP" altLang="ja-JP" sz="1100" b="0" i="0" baseline="0">
              <a:solidFill>
                <a:schemeClr val="dk1"/>
              </a:solidFill>
              <a:effectLst/>
              <a:latin typeface="+mn-lt"/>
              <a:ea typeface="+mn-ea"/>
              <a:cs typeface="+mn-cs"/>
            </a:rPr>
            <a:t>の見直しにより</a:t>
          </a:r>
          <a:r>
            <a:rPr kumimoji="1" lang="ja-JP" altLang="ja-JP" sz="1100">
              <a:solidFill>
                <a:schemeClr val="dk1"/>
              </a:solidFill>
              <a:effectLst/>
              <a:latin typeface="+mn-lt"/>
              <a:ea typeface="+mn-ea"/>
              <a:cs typeface="+mn-cs"/>
            </a:rPr>
            <a:t>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27214</xdr:rowOff>
    </xdr:from>
    <xdr:to>
      <xdr:col>24</xdr:col>
      <xdr:colOff>558800</xdr:colOff>
      <xdr:row>87</xdr:row>
      <xdr:rowOff>136979</xdr:rowOff>
    </xdr:to>
    <xdr:cxnSp macro="">
      <xdr:nvCxnSpPr>
        <xdr:cNvPr id="255" name="直線コネクタ 254"/>
        <xdr:cNvCxnSpPr/>
      </xdr:nvCxnSpPr>
      <xdr:spPr>
        <a:xfrm flipV="1">
          <a:off x="17018000" y="13743214"/>
          <a:ext cx="0" cy="1309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6"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7" name="直線コネクタ 256"/>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113591</xdr:rowOff>
    </xdr:from>
    <xdr:ext cx="762000" cy="259045"/>
    <xdr:sp macro="" textlink="">
      <xdr:nvSpPr>
        <xdr:cNvPr id="258" name="給与水準   （国との比較）最大値テキスト"/>
        <xdr:cNvSpPr txBox="1"/>
      </xdr:nvSpPr>
      <xdr:spPr>
        <a:xfrm>
          <a:off x="17106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27214</xdr:rowOff>
    </xdr:from>
    <xdr:to>
      <xdr:col>24</xdr:col>
      <xdr:colOff>647700</xdr:colOff>
      <xdr:row>80</xdr:row>
      <xdr:rowOff>27214</xdr:rowOff>
    </xdr:to>
    <xdr:cxnSp macro="">
      <xdr:nvCxnSpPr>
        <xdr:cNvPr id="259" name="直線コネクタ 258"/>
        <xdr:cNvCxnSpPr/>
      </xdr:nvCxnSpPr>
      <xdr:spPr>
        <a:xfrm>
          <a:off x="16929100" y="1374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85</xdr:row>
      <xdr:rowOff>8768</xdr:rowOff>
    </xdr:to>
    <xdr:cxnSp macro="">
      <xdr:nvCxnSpPr>
        <xdr:cNvPr id="260" name="直線コネクタ 259"/>
        <xdr:cNvCxnSpPr/>
      </xdr:nvCxnSpPr>
      <xdr:spPr>
        <a:xfrm flipV="1">
          <a:off x="16179800" y="14547548"/>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54022</xdr:rowOff>
    </xdr:from>
    <xdr:ext cx="762000" cy="259045"/>
    <xdr:sp macro="" textlink="">
      <xdr:nvSpPr>
        <xdr:cNvPr id="261" name="給与水準   （国との比較）平均値テキスト"/>
        <xdr:cNvSpPr txBox="1"/>
      </xdr:nvSpPr>
      <xdr:spPr>
        <a:xfrm>
          <a:off x="17106900" y="1428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2" name="フローチャート : 判断 261"/>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157238</xdr:rowOff>
    </xdr:from>
    <xdr:to>
      <xdr:col>23</xdr:col>
      <xdr:colOff>406400</xdr:colOff>
      <xdr:row>85</xdr:row>
      <xdr:rowOff>8768</xdr:rowOff>
    </xdr:to>
    <xdr:cxnSp macro="">
      <xdr:nvCxnSpPr>
        <xdr:cNvPr id="263" name="直線コネクタ 262"/>
        <xdr:cNvCxnSpPr/>
      </xdr:nvCxnSpPr>
      <xdr:spPr>
        <a:xfrm>
          <a:off x="15290800" y="145590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140909</xdr:rowOff>
    </xdr:from>
    <xdr:to>
      <xdr:col>23</xdr:col>
      <xdr:colOff>457200</xdr:colOff>
      <xdr:row>85</xdr:row>
      <xdr:rowOff>71059</xdr:rowOff>
    </xdr:to>
    <xdr:sp macro="" textlink="">
      <xdr:nvSpPr>
        <xdr:cNvPr id="264" name="フローチャート : 判断 263"/>
        <xdr:cNvSpPr/>
      </xdr:nvSpPr>
      <xdr:spPr>
        <a:xfrm>
          <a:off x="161290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55836</xdr:rowOff>
    </xdr:from>
    <xdr:ext cx="736600" cy="259045"/>
    <xdr:sp macro="" textlink="">
      <xdr:nvSpPr>
        <xdr:cNvPr id="265" name="テキスト ボックス 264"/>
        <xdr:cNvSpPr txBox="1"/>
      </xdr:nvSpPr>
      <xdr:spPr>
        <a:xfrm>
          <a:off x="15798800" y="1462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84</xdr:row>
      <xdr:rowOff>157238</xdr:rowOff>
    </xdr:to>
    <xdr:cxnSp macro="">
      <xdr:nvCxnSpPr>
        <xdr:cNvPr id="266" name="直線コネクタ 265"/>
        <xdr:cNvCxnSpPr/>
      </xdr:nvCxnSpPr>
      <xdr:spPr>
        <a:xfrm>
          <a:off x="14401800" y="144326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7" name="フローチャート : 判断 266"/>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8" name="テキスト ボックス 267"/>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89</xdr:row>
      <xdr:rowOff>104321</xdr:rowOff>
    </xdr:to>
    <xdr:cxnSp macro="">
      <xdr:nvCxnSpPr>
        <xdr:cNvPr id="269" name="直線コネクタ 268"/>
        <xdr:cNvCxnSpPr/>
      </xdr:nvCxnSpPr>
      <xdr:spPr>
        <a:xfrm flipV="1">
          <a:off x="13512800" y="14432643"/>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70" name="フローチャート : 判断 269"/>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71" name="テキスト ボックス 270"/>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72" name="フローチャート : 判断 271"/>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73" name="テキスト ボックス 272"/>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9" name="円/楕円 278"/>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80"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129418</xdr:rowOff>
    </xdr:from>
    <xdr:to>
      <xdr:col>23</xdr:col>
      <xdr:colOff>457200</xdr:colOff>
      <xdr:row>85</xdr:row>
      <xdr:rowOff>59568</xdr:rowOff>
    </xdr:to>
    <xdr:sp macro="" textlink="">
      <xdr:nvSpPr>
        <xdr:cNvPr id="281" name="円/楕円 280"/>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69745</xdr:rowOff>
    </xdr:from>
    <xdr:ext cx="736600" cy="259045"/>
    <xdr:sp macro="" textlink="">
      <xdr:nvSpPr>
        <xdr:cNvPr id="282" name="テキスト ボックス 281"/>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106438</xdr:rowOff>
    </xdr:from>
    <xdr:to>
      <xdr:col>22</xdr:col>
      <xdr:colOff>254000</xdr:colOff>
      <xdr:row>85</xdr:row>
      <xdr:rowOff>36588</xdr:rowOff>
    </xdr:to>
    <xdr:sp macro="" textlink="">
      <xdr:nvSpPr>
        <xdr:cNvPr id="283" name="円/楕円 282"/>
        <xdr:cNvSpPr/>
      </xdr:nvSpPr>
      <xdr:spPr>
        <a:xfrm>
          <a:off x="15240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21365</xdr:rowOff>
    </xdr:from>
    <xdr:ext cx="762000" cy="259045"/>
    <xdr:sp macro="" textlink="">
      <xdr:nvSpPr>
        <xdr:cNvPr id="284" name="テキスト ボックス 283"/>
        <xdr:cNvSpPr txBox="1"/>
      </xdr:nvSpPr>
      <xdr:spPr>
        <a:xfrm>
          <a:off x="149098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151493</xdr:rowOff>
    </xdr:from>
    <xdr:to>
      <xdr:col>21</xdr:col>
      <xdr:colOff>50800</xdr:colOff>
      <xdr:row>84</xdr:row>
      <xdr:rowOff>81643</xdr:rowOff>
    </xdr:to>
    <xdr:sp macro="" textlink="">
      <xdr:nvSpPr>
        <xdr:cNvPr id="285" name="円/楕円 284"/>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91820</xdr:rowOff>
    </xdr:from>
    <xdr:ext cx="762000" cy="259045"/>
    <xdr:sp macro="" textlink="">
      <xdr:nvSpPr>
        <xdr:cNvPr id="286" name="テキスト ボックス 285"/>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7" name="円/楕円 286"/>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88" name="テキスト ボックス 287"/>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年度に一部事務組合が解散し職員を受け入れたため一時的に増加したが、定員管理計画に基づき適正な管理を継続しており、平成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年度の人口千人当たり職員数は類似団体平均を</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今後は、施設の統廃合や民間委託を推進するなど事務の効率化を図るとともに、適正な定員管理に努める。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8" name="直線コネクタ 317"/>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9"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20" name="直線コネクタ 319"/>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21"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2" name="直線コネクタ 321"/>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69638</xdr:rowOff>
    </xdr:from>
    <xdr:to>
      <xdr:col>24</xdr:col>
      <xdr:colOff>558800</xdr:colOff>
      <xdr:row>60</xdr:row>
      <xdr:rowOff>115888</xdr:rowOff>
    </xdr:to>
    <xdr:cxnSp macro="">
      <xdr:nvCxnSpPr>
        <xdr:cNvPr id="323" name="直線コネクタ 322"/>
        <xdr:cNvCxnSpPr/>
      </xdr:nvCxnSpPr>
      <xdr:spPr>
        <a:xfrm>
          <a:off x="16179800" y="10356638"/>
          <a:ext cx="838200" cy="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119080</xdr:rowOff>
    </xdr:from>
    <xdr:ext cx="762000" cy="259045"/>
    <xdr:sp macro="" textlink="">
      <xdr:nvSpPr>
        <xdr:cNvPr id="324"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5" name="フローチャート : 判断 324"/>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69638</xdr:rowOff>
    </xdr:from>
    <xdr:to>
      <xdr:col>23</xdr:col>
      <xdr:colOff>406400</xdr:colOff>
      <xdr:row>60</xdr:row>
      <xdr:rowOff>140018</xdr:rowOff>
    </xdr:to>
    <xdr:cxnSp macro="">
      <xdr:nvCxnSpPr>
        <xdr:cNvPr id="326" name="直線コネクタ 325"/>
        <xdr:cNvCxnSpPr/>
      </xdr:nvCxnSpPr>
      <xdr:spPr>
        <a:xfrm flipV="1">
          <a:off x="15290800" y="10356638"/>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64558</xdr:rowOff>
    </xdr:from>
    <xdr:to>
      <xdr:col>23</xdr:col>
      <xdr:colOff>457200</xdr:colOff>
      <xdr:row>61</xdr:row>
      <xdr:rowOff>166158</xdr:rowOff>
    </xdr:to>
    <xdr:sp macro="" textlink="">
      <xdr:nvSpPr>
        <xdr:cNvPr id="327" name="フローチャート : 判断 326"/>
        <xdr:cNvSpPr/>
      </xdr:nvSpPr>
      <xdr:spPr>
        <a:xfrm>
          <a:off x="161290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150935</xdr:rowOff>
    </xdr:from>
    <xdr:ext cx="736600" cy="259045"/>
    <xdr:sp macro="" textlink="">
      <xdr:nvSpPr>
        <xdr:cNvPr id="328" name="テキスト ボックス 327"/>
        <xdr:cNvSpPr txBox="1"/>
      </xdr:nvSpPr>
      <xdr:spPr>
        <a:xfrm>
          <a:off x="15798800" y="106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59584</xdr:rowOff>
    </xdr:from>
    <xdr:to>
      <xdr:col>22</xdr:col>
      <xdr:colOff>203200</xdr:colOff>
      <xdr:row>60</xdr:row>
      <xdr:rowOff>140018</xdr:rowOff>
    </xdr:to>
    <xdr:cxnSp macro="">
      <xdr:nvCxnSpPr>
        <xdr:cNvPr id="329" name="直線コネクタ 328"/>
        <xdr:cNvCxnSpPr/>
      </xdr:nvCxnSpPr>
      <xdr:spPr>
        <a:xfrm>
          <a:off x="14401800" y="1034658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142557</xdr:rowOff>
    </xdr:from>
    <xdr:to>
      <xdr:col>22</xdr:col>
      <xdr:colOff>254000</xdr:colOff>
      <xdr:row>59</xdr:row>
      <xdr:rowOff>72707</xdr:rowOff>
    </xdr:to>
    <xdr:sp macro="" textlink="">
      <xdr:nvSpPr>
        <xdr:cNvPr id="330" name="フローチャート : 判断 329"/>
        <xdr:cNvSpPr/>
      </xdr:nvSpPr>
      <xdr:spPr>
        <a:xfrm>
          <a:off x="15240000" y="100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82884</xdr:rowOff>
    </xdr:from>
    <xdr:ext cx="762000" cy="259045"/>
    <xdr:sp macro="" textlink="">
      <xdr:nvSpPr>
        <xdr:cNvPr id="331" name="テキスト ボックス 330"/>
        <xdr:cNvSpPr txBox="1"/>
      </xdr:nvSpPr>
      <xdr:spPr>
        <a:xfrm>
          <a:off x="14909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59584</xdr:rowOff>
    </xdr:from>
    <xdr:to>
      <xdr:col>21</xdr:col>
      <xdr:colOff>0</xdr:colOff>
      <xdr:row>60</xdr:row>
      <xdr:rowOff>73660</xdr:rowOff>
    </xdr:to>
    <xdr:cxnSp macro="">
      <xdr:nvCxnSpPr>
        <xdr:cNvPr id="332" name="直線コネクタ 331"/>
        <xdr:cNvCxnSpPr/>
      </xdr:nvCxnSpPr>
      <xdr:spPr>
        <a:xfrm flipV="1">
          <a:off x="13512800" y="1034658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144569</xdr:rowOff>
    </xdr:from>
    <xdr:to>
      <xdr:col>21</xdr:col>
      <xdr:colOff>50800</xdr:colOff>
      <xdr:row>59</xdr:row>
      <xdr:rowOff>74719</xdr:rowOff>
    </xdr:to>
    <xdr:sp macro="" textlink="">
      <xdr:nvSpPr>
        <xdr:cNvPr id="333" name="フローチャート : 判断 332"/>
        <xdr:cNvSpPr/>
      </xdr:nvSpPr>
      <xdr:spPr>
        <a:xfrm>
          <a:off x="14351000" y="1008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84896</xdr:rowOff>
    </xdr:from>
    <xdr:ext cx="762000" cy="259045"/>
    <xdr:sp macro="" textlink="">
      <xdr:nvSpPr>
        <xdr:cNvPr id="334" name="テキスト ボックス 333"/>
        <xdr:cNvSpPr txBox="1"/>
      </xdr:nvSpPr>
      <xdr:spPr>
        <a:xfrm>
          <a:off x="14020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144569</xdr:rowOff>
    </xdr:from>
    <xdr:to>
      <xdr:col>19</xdr:col>
      <xdr:colOff>533400</xdr:colOff>
      <xdr:row>59</xdr:row>
      <xdr:rowOff>74719</xdr:rowOff>
    </xdr:to>
    <xdr:sp macro="" textlink="">
      <xdr:nvSpPr>
        <xdr:cNvPr id="335" name="フローチャート : 判断 334"/>
        <xdr:cNvSpPr/>
      </xdr:nvSpPr>
      <xdr:spPr>
        <a:xfrm>
          <a:off x="13462000" y="1008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84896</xdr:rowOff>
    </xdr:from>
    <xdr:ext cx="762000" cy="259045"/>
    <xdr:sp macro="" textlink="">
      <xdr:nvSpPr>
        <xdr:cNvPr id="336" name="テキスト ボックス 335"/>
        <xdr:cNvSpPr txBox="1"/>
      </xdr:nvSpPr>
      <xdr:spPr>
        <a:xfrm>
          <a:off x="13131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65088</xdr:rowOff>
    </xdr:from>
    <xdr:to>
      <xdr:col>24</xdr:col>
      <xdr:colOff>609600</xdr:colOff>
      <xdr:row>60</xdr:row>
      <xdr:rowOff>166688</xdr:rowOff>
    </xdr:to>
    <xdr:sp macro="" textlink="">
      <xdr:nvSpPr>
        <xdr:cNvPr id="342" name="円/楕円 341"/>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81615</xdr:rowOff>
    </xdr:from>
    <xdr:ext cx="762000" cy="259045"/>
    <xdr:sp macro="" textlink="">
      <xdr:nvSpPr>
        <xdr:cNvPr id="343" name="定員管理の状況該当値テキスト"/>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18838</xdr:rowOff>
    </xdr:from>
    <xdr:to>
      <xdr:col>23</xdr:col>
      <xdr:colOff>457200</xdr:colOff>
      <xdr:row>60</xdr:row>
      <xdr:rowOff>120438</xdr:rowOff>
    </xdr:to>
    <xdr:sp macro="" textlink="">
      <xdr:nvSpPr>
        <xdr:cNvPr id="344" name="円/楕円 343"/>
        <xdr:cNvSpPr/>
      </xdr:nvSpPr>
      <xdr:spPr>
        <a:xfrm>
          <a:off x="16129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130615</xdr:rowOff>
    </xdr:from>
    <xdr:ext cx="736600" cy="259045"/>
    <xdr:sp macro="" textlink="">
      <xdr:nvSpPr>
        <xdr:cNvPr id="345" name="テキスト ボックス 344"/>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89218</xdr:rowOff>
    </xdr:from>
    <xdr:to>
      <xdr:col>22</xdr:col>
      <xdr:colOff>254000</xdr:colOff>
      <xdr:row>61</xdr:row>
      <xdr:rowOff>19368</xdr:rowOff>
    </xdr:to>
    <xdr:sp macro="" textlink="">
      <xdr:nvSpPr>
        <xdr:cNvPr id="346" name="円/楕円 345"/>
        <xdr:cNvSpPr/>
      </xdr:nvSpPr>
      <xdr:spPr>
        <a:xfrm>
          <a:off x="15240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4145</xdr:rowOff>
    </xdr:from>
    <xdr:ext cx="762000" cy="259045"/>
    <xdr:sp macro="" textlink="">
      <xdr:nvSpPr>
        <xdr:cNvPr id="347" name="テキスト ボックス 346"/>
        <xdr:cNvSpPr txBox="1"/>
      </xdr:nvSpPr>
      <xdr:spPr>
        <a:xfrm>
          <a:off x="14909800" y="104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8784</xdr:rowOff>
    </xdr:from>
    <xdr:to>
      <xdr:col>21</xdr:col>
      <xdr:colOff>50800</xdr:colOff>
      <xdr:row>60</xdr:row>
      <xdr:rowOff>110384</xdr:rowOff>
    </xdr:to>
    <xdr:sp macro="" textlink="">
      <xdr:nvSpPr>
        <xdr:cNvPr id="348" name="円/楕円 347"/>
        <xdr:cNvSpPr/>
      </xdr:nvSpPr>
      <xdr:spPr>
        <a:xfrm>
          <a:off x="14351000" y="102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95161</xdr:rowOff>
    </xdr:from>
    <xdr:ext cx="762000" cy="259045"/>
    <xdr:sp macro="" textlink="">
      <xdr:nvSpPr>
        <xdr:cNvPr id="349" name="テキスト ボックス 348"/>
        <xdr:cNvSpPr txBox="1"/>
      </xdr:nvSpPr>
      <xdr:spPr>
        <a:xfrm>
          <a:off x="14020800" y="1038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22860</xdr:rowOff>
    </xdr:from>
    <xdr:to>
      <xdr:col>19</xdr:col>
      <xdr:colOff>533400</xdr:colOff>
      <xdr:row>60</xdr:row>
      <xdr:rowOff>124460</xdr:rowOff>
    </xdr:to>
    <xdr:sp macro="" textlink="">
      <xdr:nvSpPr>
        <xdr:cNvPr id="350" name="円/楕円 349"/>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109237</xdr:rowOff>
    </xdr:from>
    <xdr:ext cx="762000" cy="259045"/>
    <xdr:sp macro="" textlink="">
      <xdr:nvSpPr>
        <xdr:cNvPr id="351" name="テキスト ボックス 350"/>
        <xdr:cNvSpPr txBox="1"/>
      </xdr:nvSpPr>
      <xdr:spPr>
        <a:xfrm>
          <a:off x="13131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町村合併以前に発行した町債が徐々に償還終了を迎えていることから、元利償還金の額は年々減少しており</a:t>
          </a:r>
          <a:r>
            <a:rPr kumimoji="1" lang="en-US" altLang="ja-JP" sz="1100">
              <a:latin typeface="ＭＳ Ｐゴシック"/>
            </a:rPr>
            <a:t>0.4</a:t>
          </a:r>
          <a:r>
            <a:rPr kumimoji="1" lang="ja-JP" altLang="en-US" sz="1100">
              <a:latin typeface="ＭＳ Ｐゴシック"/>
            </a:rPr>
            <a:t>ポイント改善された。</a:t>
          </a:r>
        </a:p>
        <a:p>
          <a:r>
            <a:rPr kumimoji="1" lang="ja-JP" altLang="en-US" sz="1100">
              <a:latin typeface="ＭＳ Ｐゴシック"/>
            </a:rPr>
            <a:t>　一方、公営企業債の元利償還金に対する繰入金については高止まりの状態であり、類似団体平均を依然として上回っている。</a:t>
          </a:r>
        </a:p>
        <a:p>
          <a:r>
            <a:rPr kumimoji="1" lang="ja-JP" altLang="en-US" sz="1100">
              <a:latin typeface="ＭＳ Ｐゴシック"/>
            </a:rPr>
            <a:t>　引き続き起債対象事業を精査し、起債総額を抑制するとともに、合併特例事業債や過疎対策事業債など交付税算入率の高い起債を活用し、公債費負担の軽減に努める。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80" name="直線コネクタ 379"/>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81"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2" name="直線コネクタ 381"/>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116417</xdr:rowOff>
    </xdr:from>
    <xdr:to>
      <xdr:col>24</xdr:col>
      <xdr:colOff>558800</xdr:colOff>
      <xdr:row>41</xdr:row>
      <xdr:rowOff>148590</xdr:rowOff>
    </xdr:to>
    <xdr:cxnSp macro="">
      <xdr:nvCxnSpPr>
        <xdr:cNvPr id="385" name="直線コネクタ 384"/>
        <xdr:cNvCxnSpPr/>
      </xdr:nvCxnSpPr>
      <xdr:spPr>
        <a:xfrm flipV="1">
          <a:off x="16179800" y="71458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6"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7" name="フローチャート : 判断 386"/>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9313</xdr:rowOff>
    </xdr:to>
    <xdr:cxnSp macro="">
      <xdr:nvCxnSpPr>
        <xdr:cNvPr id="388" name="直線コネクタ 387"/>
        <xdr:cNvCxnSpPr/>
      </xdr:nvCxnSpPr>
      <xdr:spPr>
        <a:xfrm flipV="1">
          <a:off x="15290800" y="717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89" name="フローチャート : 判断 388"/>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90" name="テキスト ボックス 389"/>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9313</xdr:rowOff>
    </xdr:from>
    <xdr:to>
      <xdr:col>22</xdr:col>
      <xdr:colOff>203200</xdr:colOff>
      <xdr:row>42</xdr:row>
      <xdr:rowOff>81704</xdr:rowOff>
    </xdr:to>
    <xdr:cxnSp macro="">
      <xdr:nvCxnSpPr>
        <xdr:cNvPr id="391" name="直線コネクタ 390"/>
        <xdr:cNvCxnSpPr/>
      </xdr:nvCxnSpPr>
      <xdr:spPr>
        <a:xfrm flipV="1">
          <a:off x="14401800" y="72102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62654</xdr:rowOff>
    </xdr:from>
    <xdr:to>
      <xdr:col>22</xdr:col>
      <xdr:colOff>254000</xdr:colOff>
      <xdr:row>39</xdr:row>
      <xdr:rowOff>164254</xdr:rowOff>
    </xdr:to>
    <xdr:sp macro="" textlink="">
      <xdr:nvSpPr>
        <xdr:cNvPr id="392" name="フローチャート : 判断 391"/>
        <xdr:cNvSpPr/>
      </xdr:nvSpPr>
      <xdr:spPr>
        <a:xfrm>
          <a:off x="15240000" y="674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2981</xdr:rowOff>
    </xdr:from>
    <xdr:ext cx="762000" cy="259045"/>
    <xdr:sp macro="" textlink="">
      <xdr:nvSpPr>
        <xdr:cNvPr id="393" name="テキスト ボックス 392"/>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81704</xdr:rowOff>
    </xdr:from>
    <xdr:to>
      <xdr:col>21</xdr:col>
      <xdr:colOff>0</xdr:colOff>
      <xdr:row>42</xdr:row>
      <xdr:rowOff>129963</xdr:rowOff>
    </xdr:to>
    <xdr:cxnSp macro="">
      <xdr:nvCxnSpPr>
        <xdr:cNvPr id="394" name="直線コネクタ 393"/>
        <xdr:cNvCxnSpPr/>
      </xdr:nvCxnSpPr>
      <xdr:spPr>
        <a:xfrm flipV="1">
          <a:off x="13512800" y="72826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95" name="フローチャート : 判断 394"/>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396" name="テキスト ボックス 395"/>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11854</xdr:rowOff>
    </xdr:from>
    <xdr:to>
      <xdr:col>19</xdr:col>
      <xdr:colOff>533400</xdr:colOff>
      <xdr:row>40</xdr:row>
      <xdr:rowOff>113454</xdr:rowOff>
    </xdr:to>
    <xdr:sp macro="" textlink="">
      <xdr:nvSpPr>
        <xdr:cNvPr id="397" name="フローチャート : 判断 396"/>
        <xdr:cNvSpPr/>
      </xdr:nvSpPr>
      <xdr:spPr>
        <a:xfrm>
          <a:off x="13462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123631</xdr:rowOff>
    </xdr:from>
    <xdr:ext cx="762000" cy="259045"/>
    <xdr:sp macro="" textlink="">
      <xdr:nvSpPr>
        <xdr:cNvPr id="398" name="テキスト ボックス 397"/>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404" name="円/楕円 403"/>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37694</xdr:rowOff>
    </xdr:from>
    <xdr:ext cx="762000" cy="259045"/>
    <xdr:sp macro="" textlink="">
      <xdr:nvSpPr>
        <xdr:cNvPr id="405"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406" name="円/楕円 405"/>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407" name="テキスト ボックス 40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129963</xdr:rowOff>
    </xdr:from>
    <xdr:to>
      <xdr:col>22</xdr:col>
      <xdr:colOff>254000</xdr:colOff>
      <xdr:row>42</xdr:row>
      <xdr:rowOff>60113</xdr:rowOff>
    </xdr:to>
    <xdr:sp macro="" textlink="">
      <xdr:nvSpPr>
        <xdr:cNvPr id="408" name="円/楕円 407"/>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44890</xdr:rowOff>
    </xdr:from>
    <xdr:ext cx="762000" cy="259045"/>
    <xdr:sp macro="" textlink="">
      <xdr:nvSpPr>
        <xdr:cNvPr id="409" name="テキスト ボックス 408"/>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30904</xdr:rowOff>
    </xdr:from>
    <xdr:to>
      <xdr:col>21</xdr:col>
      <xdr:colOff>50800</xdr:colOff>
      <xdr:row>42</xdr:row>
      <xdr:rowOff>132504</xdr:rowOff>
    </xdr:to>
    <xdr:sp macro="" textlink="">
      <xdr:nvSpPr>
        <xdr:cNvPr id="410" name="円/楕円 409"/>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117281</xdr:rowOff>
    </xdr:from>
    <xdr:ext cx="762000" cy="259045"/>
    <xdr:sp macro="" textlink="">
      <xdr:nvSpPr>
        <xdr:cNvPr id="411" name="テキスト ボックス 410"/>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79163</xdr:rowOff>
    </xdr:from>
    <xdr:to>
      <xdr:col>19</xdr:col>
      <xdr:colOff>533400</xdr:colOff>
      <xdr:row>43</xdr:row>
      <xdr:rowOff>9313</xdr:rowOff>
    </xdr:to>
    <xdr:sp macro="" textlink="">
      <xdr:nvSpPr>
        <xdr:cNvPr id="412" name="円/楕円 411"/>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165540</xdr:rowOff>
    </xdr:from>
    <xdr:ext cx="762000" cy="259045"/>
    <xdr:sp macro="" textlink="">
      <xdr:nvSpPr>
        <xdr:cNvPr id="413" name="テキスト ボックス 412"/>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町</a:t>
          </a:r>
          <a:r>
            <a:rPr kumimoji="1" lang="ja-JP" altLang="ja-JP" sz="1100">
              <a:solidFill>
                <a:schemeClr val="dk1"/>
              </a:solidFill>
              <a:effectLst/>
              <a:latin typeface="+mn-lt"/>
              <a:ea typeface="+mn-ea"/>
              <a:cs typeface="+mn-cs"/>
            </a:rPr>
            <a:t>債の現在高は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町村合併以前に発行した</a:t>
          </a:r>
          <a:r>
            <a:rPr kumimoji="1" lang="ja-JP" altLang="en-US" sz="1100">
              <a:solidFill>
                <a:schemeClr val="dk1"/>
              </a:solidFill>
              <a:effectLst/>
              <a:latin typeface="+mn-lt"/>
              <a:ea typeface="+mn-ea"/>
              <a:cs typeface="+mn-cs"/>
            </a:rPr>
            <a:t>町</a:t>
          </a:r>
          <a:r>
            <a:rPr kumimoji="1" lang="ja-JP" altLang="ja-JP" sz="1100">
              <a:solidFill>
                <a:schemeClr val="dk1"/>
              </a:solidFill>
              <a:effectLst/>
              <a:latin typeface="+mn-lt"/>
              <a:ea typeface="+mn-ea"/>
              <a:cs typeface="+mn-cs"/>
            </a:rPr>
            <a:t>債が徐々に償還終了を迎えるなか、新規発行</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抑制したことにより減少し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公営企業債等繰入見込額も減少したため、将来負担額は減少した。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一方、財政調整基金への積</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立て</a:t>
          </a:r>
          <a:r>
            <a:rPr kumimoji="1" lang="ja-JP" altLang="en-US" sz="1100">
              <a:solidFill>
                <a:schemeClr val="dk1"/>
              </a:solidFill>
              <a:effectLst/>
              <a:latin typeface="+mn-lt"/>
              <a:ea typeface="+mn-ea"/>
              <a:cs typeface="+mn-cs"/>
            </a:rPr>
            <a:t>を行った</a:t>
          </a:r>
          <a:r>
            <a:rPr kumimoji="1" lang="ja-JP" altLang="ja-JP" sz="1100">
              <a:solidFill>
                <a:schemeClr val="dk1"/>
              </a:solidFill>
              <a:effectLst/>
              <a:latin typeface="+mn-lt"/>
              <a:ea typeface="+mn-ea"/>
              <a:cs typeface="+mn-cs"/>
            </a:rPr>
            <a:t>ことによる充当可能基金や基準財政需要額算入見込額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、充当可能財源等が増加したことで、将来負担比率の分子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前年度より減少したため、将来負担比率は前年度比</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ポイント改善した。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普通交付税の合併算定替の縮減を基金で穴埋めするなどの対応が見込まれ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、比率の上昇を招く懸念があるが、後世への負担を軽減するため、新規事業の実施等について総点検を図り、財政の健全化に努める。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4" name="直線コネクタ 443"/>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5"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6" name="直線コネクタ 445"/>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36044</xdr:rowOff>
    </xdr:from>
    <xdr:to>
      <xdr:col>24</xdr:col>
      <xdr:colOff>558800</xdr:colOff>
      <xdr:row>18</xdr:row>
      <xdr:rowOff>91198</xdr:rowOff>
    </xdr:to>
    <xdr:cxnSp macro="">
      <xdr:nvCxnSpPr>
        <xdr:cNvPr id="449" name="直線コネクタ 448"/>
        <xdr:cNvCxnSpPr/>
      </xdr:nvCxnSpPr>
      <xdr:spPr>
        <a:xfrm flipV="1">
          <a:off x="16179800" y="3122144"/>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51664</xdr:rowOff>
    </xdr:from>
    <xdr:ext cx="762000" cy="259045"/>
    <xdr:sp macro="" textlink="">
      <xdr:nvSpPr>
        <xdr:cNvPr id="450" name="将来負担の状況平均値テキスト"/>
        <xdr:cNvSpPr txBox="1"/>
      </xdr:nvSpPr>
      <xdr:spPr>
        <a:xfrm>
          <a:off x="17106900" y="262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51" name="フローチャート : 判断 450"/>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67068</xdr:rowOff>
    </xdr:from>
    <xdr:to>
      <xdr:col>23</xdr:col>
      <xdr:colOff>406400</xdr:colOff>
      <xdr:row>18</xdr:row>
      <xdr:rowOff>91198</xdr:rowOff>
    </xdr:to>
    <xdr:cxnSp macro="">
      <xdr:nvCxnSpPr>
        <xdr:cNvPr id="452" name="直線コネクタ 451"/>
        <xdr:cNvCxnSpPr/>
      </xdr:nvCxnSpPr>
      <xdr:spPr>
        <a:xfrm>
          <a:off x="15290800" y="31531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110067</xdr:rowOff>
    </xdr:from>
    <xdr:to>
      <xdr:col>23</xdr:col>
      <xdr:colOff>457200</xdr:colOff>
      <xdr:row>16</xdr:row>
      <xdr:rowOff>40217</xdr:rowOff>
    </xdr:to>
    <xdr:sp macro="" textlink="">
      <xdr:nvSpPr>
        <xdr:cNvPr id="453" name="フローチャート : 判断 452"/>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50394</xdr:rowOff>
    </xdr:from>
    <xdr:ext cx="736600" cy="259045"/>
    <xdr:sp macro="" textlink="">
      <xdr:nvSpPr>
        <xdr:cNvPr id="454" name="テキスト ボックス 453"/>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38342</xdr:rowOff>
    </xdr:from>
    <xdr:to>
      <xdr:col>22</xdr:col>
      <xdr:colOff>203200</xdr:colOff>
      <xdr:row>18</xdr:row>
      <xdr:rowOff>67068</xdr:rowOff>
    </xdr:to>
    <xdr:cxnSp macro="">
      <xdr:nvCxnSpPr>
        <xdr:cNvPr id="455" name="直線コネクタ 454"/>
        <xdr:cNvCxnSpPr/>
      </xdr:nvCxnSpPr>
      <xdr:spPr>
        <a:xfrm>
          <a:off x="14401800" y="3124442"/>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95371</xdr:rowOff>
    </xdr:from>
    <xdr:to>
      <xdr:col>22</xdr:col>
      <xdr:colOff>254000</xdr:colOff>
      <xdr:row>15</xdr:row>
      <xdr:rowOff>25521</xdr:rowOff>
    </xdr:to>
    <xdr:sp macro="" textlink="">
      <xdr:nvSpPr>
        <xdr:cNvPr id="456" name="フローチャート : 判断 455"/>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57" name="テキスト ボックス 456"/>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38342</xdr:rowOff>
    </xdr:from>
    <xdr:to>
      <xdr:col>21</xdr:col>
      <xdr:colOff>0</xdr:colOff>
      <xdr:row>20</xdr:row>
      <xdr:rowOff>156210</xdr:rowOff>
    </xdr:to>
    <xdr:cxnSp macro="">
      <xdr:nvCxnSpPr>
        <xdr:cNvPr id="458" name="直線コネクタ 457"/>
        <xdr:cNvCxnSpPr/>
      </xdr:nvCxnSpPr>
      <xdr:spPr>
        <a:xfrm flipV="1">
          <a:off x="13512800" y="3124442"/>
          <a:ext cx="889000" cy="46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118352</xdr:rowOff>
    </xdr:from>
    <xdr:to>
      <xdr:col>21</xdr:col>
      <xdr:colOff>50800</xdr:colOff>
      <xdr:row>15</xdr:row>
      <xdr:rowOff>48502</xdr:rowOff>
    </xdr:to>
    <xdr:sp macro="" textlink="">
      <xdr:nvSpPr>
        <xdr:cNvPr id="459" name="フローチャート : 判断 458"/>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60" name="テキスト ボックス 459"/>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61" name="フローチャート : 判断 460"/>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62" name="テキスト ボックス 461"/>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156694</xdr:rowOff>
    </xdr:from>
    <xdr:to>
      <xdr:col>24</xdr:col>
      <xdr:colOff>609600</xdr:colOff>
      <xdr:row>18</xdr:row>
      <xdr:rowOff>86844</xdr:rowOff>
    </xdr:to>
    <xdr:sp macro="" textlink="">
      <xdr:nvSpPr>
        <xdr:cNvPr id="468" name="円/楕円 467"/>
        <xdr:cNvSpPr/>
      </xdr:nvSpPr>
      <xdr:spPr>
        <a:xfrm>
          <a:off x="16967200" y="30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128771</xdr:rowOff>
    </xdr:from>
    <xdr:ext cx="762000" cy="259045"/>
    <xdr:sp macro="" textlink="">
      <xdr:nvSpPr>
        <xdr:cNvPr id="469" name="将来負担の状況該当値テキスト"/>
        <xdr:cNvSpPr txBox="1"/>
      </xdr:nvSpPr>
      <xdr:spPr>
        <a:xfrm>
          <a:off x="17106900" y="304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40398</xdr:rowOff>
    </xdr:from>
    <xdr:to>
      <xdr:col>23</xdr:col>
      <xdr:colOff>457200</xdr:colOff>
      <xdr:row>18</xdr:row>
      <xdr:rowOff>141998</xdr:rowOff>
    </xdr:to>
    <xdr:sp macro="" textlink="">
      <xdr:nvSpPr>
        <xdr:cNvPr id="470" name="円/楕円 469"/>
        <xdr:cNvSpPr/>
      </xdr:nvSpPr>
      <xdr:spPr>
        <a:xfrm>
          <a:off x="16129000" y="31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126775</xdr:rowOff>
    </xdr:from>
    <xdr:ext cx="736600" cy="259045"/>
    <xdr:sp macro="" textlink="">
      <xdr:nvSpPr>
        <xdr:cNvPr id="471" name="テキスト ボックス 470"/>
        <xdr:cNvSpPr txBox="1"/>
      </xdr:nvSpPr>
      <xdr:spPr>
        <a:xfrm>
          <a:off x="15798800" y="321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16268</xdr:rowOff>
    </xdr:from>
    <xdr:to>
      <xdr:col>22</xdr:col>
      <xdr:colOff>254000</xdr:colOff>
      <xdr:row>18</xdr:row>
      <xdr:rowOff>117868</xdr:rowOff>
    </xdr:to>
    <xdr:sp macro="" textlink="">
      <xdr:nvSpPr>
        <xdr:cNvPr id="472" name="円/楕円 471"/>
        <xdr:cNvSpPr/>
      </xdr:nvSpPr>
      <xdr:spPr>
        <a:xfrm>
          <a:off x="15240000" y="31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102645</xdr:rowOff>
    </xdr:from>
    <xdr:ext cx="762000" cy="259045"/>
    <xdr:sp macro="" textlink="">
      <xdr:nvSpPr>
        <xdr:cNvPr id="473" name="テキスト ボックス 472"/>
        <xdr:cNvSpPr txBox="1"/>
      </xdr:nvSpPr>
      <xdr:spPr>
        <a:xfrm>
          <a:off x="14909800" y="318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158992</xdr:rowOff>
    </xdr:from>
    <xdr:to>
      <xdr:col>21</xdr:col>
      <xdr:colOff>50800</xdr:colOff>
      <xdr:row>18</xdr:row>
      <xdr:rowOff>89142</xdr:rowOff>
    </xdr:to>
    <xdr:sp macro="" textlink="">
      <xdr:nvSpPr>
        <xdr:cNvPr id="474" name="円/楕円 473"/>
        <xdr:cNvSpPr/>
      </xdr:nvSpPr>
      <xdr:spPr>
        <a:xfrm>
          <a:off x="14351000" y="30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73919</xdr:rowOff>
    </xdr:from>
    <xdr:ext cx="762000" cy="259045"/>
    <xdr:sp macro="" textlink="">
      <xdr:nvSpPr>
        <xdr:cNvPr id="475" name="テキスト ボックス 474"/>
        <xdr:cNvSpPr txBox="1"/>
      </xdr:nvSpPr>
      <xdr:spPr>
        <a:xfrm>
          <a:off x="14020800" y="316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105410</xdr:rowOff>
    </xdr:from>
    <xdr:to>
      <xdr:col>19</xdr:col>
      <xdr:colOff>533400</xdr:colOff>
      <xdr:row>21</xdr:row>
      <xdr:rowOff>35560</xdr:rowOff>
    </xdr:to>
    <xdr:sp macro="" textlink="">
      <xdr:nvSpPr>
        <xdr:cNvPr id="476" name="円/楕円 475"/>
        <xdr:cNvSpPr/>
      </xdr:nvSpPr>
      <xdr:spPr>
        <a:xfrm>
          <a:off x="13462000" y="35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20337</xdr:rowOff>
    </xdr:from>
    <xdr:ext cx="762000" cy="259045"/>
    <xdr:sp macro="" textlink="">
      <xdr:nvSpPr>
        <xdr:cNvPr id="477" name="テキスト ボックス 476"/>
        <xdr:cNvSpPr txBox="1"/>
      </xdr:nvSpPr>
      <xdr:spPr>
        <a:xfrm>
          <a:off x="13131800" y="362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20,363
20,280
161.80
10,489,002
9,857,534
416,950
6,637,786
10,401,728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70.4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計画的な定員管理に努めてきたことから、類似団体平均を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21.2</a:t>
          </a:r>
          <a:r>
            <a:rPr kumimoji="1" lang="ja-JP" altLang="ja-JP" sz="1100">
              <a:solidFill>
                <a:schemeClr val="dk1"/>
              </a:solidFill>
              <a:effectLst/>
              <a:latin typeface="+mn-lt"/>
              <a:ea typeface="+mn-ea"/>
              <a:cs typeface="+mn-cs"/>
            </a:rPr>
            <a:t>％となっている。</a:t>
          </a:r>
          <a:r>
            <a:rPr kumimoji="1" lang="en-US"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今後も、定員管理計画に基づき適正な職員数の確保に努めるとともに、再任用制度の活用や事務の合理化を継続するなど人件費の削減に努める。</a:t>
          </a:r>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35</xdr:row>
      <xdr:rowOff>123190</xdr:rowOff>
    </xdr:to>
    <xdr:cxnSp macro="">
      <xdr:nvCxnSpPr>
        <xdr:cNvPr id="66" name="直線コネクタ 65"/>
        <xdr:cNvCxnSpPr/>
      </xdr:nvCxnSpPr>
      <xdr:spPr>
        <a:xfrm>
          <a:off x="3987800" y="6123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113047</xdr:rowOff>
    </xdr:from>
    <xdr:ext cx="762000" cy="259045"/>
    <xdr:sp macro="" textlink="">
      <xdr:nvSpPr>
        <xdr:cNvPr id="67" name="人件費平均値テキスト"/>
        <xdr:cNvSpPr txBox="1"/>
      </xdr:nvSpPr>
      <xdr:spPr>
        <a:xfrm>
          <a:off x="4914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35</xdr:row>
      <xdr:rowOff>123190</xdr:rowOff>
    </xdr:to>
    <xdr:cxnSp macro="">
      <xdr:nvCxnSpPr>
        <xdr:cNvPr id="69" name="直線コネクタ 68"/>
        <xdr:cNvCxnSpPr/>
      </xdr:nvCxnSpPr>
      <xdr:spPr>
        <a:xfrm>
          <a:off x="3098800" y="611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115570</xdr:rowOff>
    </xdr:from>
    <xdr:to>
      <xdr:col>4</xdr:col>
      <xdr:colOff>346075</xdr:colOff>
      <xdr:row>36</xdr:row>
      <xdr:rowOff>5080</xdr:rowOff>
    </xdr:to>
    <xdr:cxnSp macro="">
      <xdr:nvCxnSpPr>
        <xdr:cNvPr id="72" name="直線コネクタ 71"/>
        <xdr:cNvCxnSpPr/>
      </xdr:nvCxnSpPr>
      <xdr:spPr>
        <a:xfrm flipV="1">
          <a:off x="2209800" y="6116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77470</xdr:rowOff>
    </xdr:from>
    <xdr:to>
      <xdr:col>3</xdr:col>
      <xdr:colOff>142875</xdr:colOff>
      <xdr:row>36</xdr:row>
      <xdr:rowOff>5080</xdr:rowOff>
    </xdr:to>
    <xdr:cxnSp macro="">
      <xdr:nvCxnSpPr>
        <xdr:cNvPr id="75" name="直線コネクタ 74"/>
        <xdr:cNvCxnSpPr/>
      </xdr:nvCxnSpPr>
      <xdr:spPr>
        <a:xfrm>
          <a:off x="1320800" y="6078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7" name="円/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9" name="円/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26670</xdr:rowOff>
    </xdr:from>
    <xdr:to>
      <xdr:col>1</xdr:col>
      <xdr:colOff>676275</xdr:colOff>
      <xdr:row>35</xdr:row>
      <xdr:rowOff>128270</xdr:rowOff>
    </xdr:to>
    <xdr:sp macro="" textlink="">
      <xdr:nvSpPr>
        <xdr:cNvPr id="93" name="円/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前年度と横ばいであり類似団体平均値より</a:t>
          </a:r>
          <a:r>
            <a:rPr kumimoji="1" lang="en-US" altLang="ja-JP" sz="1100">
              <a:latin typeface="ＭＳ Ｐゴシック"/>
            </a:rPr>
            <a:t>0.2</a:t>
          </a:r>
          <a:r>
            <a:rPr kumimoji="1" lang="ja-JP" altLang="en-US" sz="1100">
              <a:latin typeface="ＭＳ Ｐゴシック"/>
            </a:rPr>
            <a:t>ポイント低い。</a:t>
          </a:r>
        </a:p>
        <a:p>
          <a:r>
            <a:rPr kumimoji="1" lang="ja-JP" altLang="en-US" sz="1100">
              <a:latin typeface="ＭＳ Ｐゴシック"/>
            </a:rPr>
            <a:t>　平成</a:t>
          </a:r>
          <a:r>
            <a:rPr kumimoji="1" lang="en-US" altLang="ja-JP" sz="1100">
              <a:latin typeface="ＭＳ Ｐゴシック"/>
            </a:rPr>
            <a:t>25</a:t>
          </a:r>
          <a:r>
            <a:rPr kumimoji="1" lang="ja-JP" altLang="en-US" sz="1100">
              <a:latin typeface="ＭＳ Ｐゴシック"/>
            </a:rPr>
            <a:t>年度以降は塵芥処理業務やし尿処理業務を町が直営で行うこととなったため、物件費が大幅に増加し、平成</a:t>
          </a:r>
          <a:r>
            <a:rPr kumimoji="1" lang="en-US" altLang="ja-JP" sz="1100">
              <a:latin typeface="ＭＳ Ｐゴシック"/>
            </a:rPr>
            <a:t>24</a:t>
          </a:r>
          <a:r>
            <a:rPr kumimoji="1" lang="ja-JP" altLang="en-US" sz="1100">
              <a:latin typeface="ＭＳ Ｐゴシック"/>
            </a:rPr>
            <a:t>年度以前より高い水準で推移している。</a:t>
          </a:r>
        </a:p>
        <a:p>
          <a:r>
            <a:rPr kumimoji="1" lang="ja-JP" altLang="en-US" sz="1100">
              <a:latin typeface="ＭＳ Ｐゴシック"/>
            </a:rPr>
            <a:t>　類似団体平均値が減少傾向にあるため、事務事業の整理・統合を推進し歳出削減に努めるとともに、公共施設総合管理計画に基づき、施設の集約化等により施設管理費の削減を行っていくなど歳出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15421</xdr:rowOff>
    </xdr:to>
    <xdr:cxnSp macro="">
      <xdr:nvCxnSpPr>
        <xdr:cNvPr id="129" name="直線コネクタ 128"/>
        <xdr:cNvCxnSpPr/>
      </xdr:nvCxnSpPr>
      <xdr:spPr>
        <a:xfrm>
          <a:off x="15671800" y="2930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17</xdr:row>
      <xdr:rowOff>69850</xdr:rowOff>
    </xdr:to>
    <xdr:cxnSp macro="">
      <xdr:nvCxnSpPr>
        <xdr:cNvPr id="132" name="直線コネクタ 131"/>
        <xdr:cNvCxnSpPr/>
      </xdr:nvCxnSpPr>
      <xdr:spPr>
        <a:xfrm flipV="1">
          <a:off x="14782800" y="29300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138793</xdr:rowOff>
    </xdr:from>
    <xdr:to>
      <xdr:col>22</xdr:col>
      <xdr:colOff>615950</xdr:colOff>
      <xdr:row>18</xdr:row>
      <xdr:rowOff>68943</xdr:rowOff>
    </xdr:to>
    <xdr:sp macro="" textlink="">
      <xdr:nvSpPr>
        <xdr:cNvPr id="133" name="フローチャート : 判断 132"/>
        <xdr:cNvSpPr/>
      </xdr:nvSpPr>
      <xdr:spPr>
        <a:xfrm>
          <a:off x="15621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53720</xdr:rowOff>
    </xdr:from>
    <xdr:ext cx="736600" cy="259045"/>
    <xdr:sp macro="" textlink="">
      <xdr:nvSpPr>
        <xdr:cNvPr id="134" name="テキスト ボックス 133"/>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26307</xdr:rowOff>
    </xdr:from>
    <xdr:to>
      <xdr:col>21</xdr:col>
      <xdr:colOff>361950</xdr:colOff>
      <xdr:row>17</xdr:row>
      <xdr:rowOff>69850</xdr:rowOff>
    </xdr:to>
    <xdr:cxnSp macro="">
      <xdr:nvCxnSpPr>
        <xdr:cNvPr id="135" name="直線コネクタ 134"/>
        <xdr:cNvCxnSpPr/>
      </xdr:nvCxnSpPr>
      <xdr:spPr>
        <a:xfrm>
          <a:off x="13893800" y="294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108857</xdr:rowOff>
    </xdr:from>
    <xdr:to>
      <xdr:col>21</xdr:col>
      <xdr:colOff>412750</xdr:colOff>
      <xdr:row>19</xdr:row>
      <xdr:rowOff>39007</xdr:rowOff>
    </xdr:to>
    <xdr:sp macro="" textlink="">
      <xdr:nvSpPr>
        <xdr:cNvPr id="136" name="フローチャート : 判断 135"/>
        <xdr:cNvSpPr/>
      </xdr:nvSpPr>
      <xdr:spPr>
        <a:xfrm>
          <a:off x="14732000" y="319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23784</xdr:rowOff>
    </xdr:from>
    <xdr:ext cx="762000" cy="259045"/>
    <xdr:sp macro="" textlink="">
      <xdr:nvSpPr>
        <xdr:cNvPr id="137" name="テキスト ボックス 136"/>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17</xdr:row>
      <xdr:rowOff>26307</xdr:rowOff>
    </xdr:to>
    <xdr:cxnSp macro="">
      <xdr:nvCxnSpPr>
        <xdr:cNvPr id="138" name="直線コネクタ 137"/>
        <xdr:cNvCxnSpPr/>
      </xdr:nvCxnSpPr>
      <xdr:spPr>
        <a:xfrm>
          <a:off x="13004800" y="2690586"/>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43543</xdr:rowOff>
    </xdr:from>
    <xdr:to>
      <xdr:col>20</xdr:col>
      <xdr:colOff>209550</xdr:colOff>
      <xdr:row>18</xdr:row>
      <xdr:rowOff>145143</xdr:rowOff>
    </xdr:to>
    <xdr:sp macro="" textlink="">
      <xdr:nvSpPr>
        <xdr:cNvPr id="139" name="フローチャート : 判断 138"/>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129920</xdr:rowOff>
    </xdr:from>
    <xdr:ext cx="762000" cy="259045"/>
    <xdr:sp macro="" textlink="">
      <xdr:nvSpPr>
        <xdr:cNvPr id="140" name="テキスト ボックス 139"/>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160564</xdr:rowOff>
    </xdr:from>
    <xdr:to>
      <xdr:col>19</xdr:col>
      <xdr:colOff>6350</xdr:colOff>
      <xdr:row>18</xdr:row>
      <xdr:rowOff>90714</xdr:rowOff>
    </xdr:to>
    <xdr:sp macro="" textlink="">
      <xdr:nvSpPr>
        <xdr:cNvPr id="141" name="フローチャート : 判断 140"/>
        <xdr:cNvSpPr/>
      </xdr:nvSpPr>
      <xdr:spPr>
        <a:xfrm>
          <a:off x="12954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75491</xdr:rowOff>
    </xdr:from>
    <xdr:ext cx="762000" cy="259045"/>
    <xdr:sp macro="" textlink="">
      <xdr:nvSpPr>
        <xdr:cNvPr id="142" name="テキスト ボックス 141"/>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48" name="円/楕円 147"/>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152598</xdr:rowOff>
    </xdr:from>
    <xdr:ext cx="762000" cy="259045"/>
    <xdr:sp macro="" textlink="">
      <xdr:nvSpPr>
        <xdr:cNvPr id="149" name="物件費該当値テキスト"/>
        <xdr:cNvSpPr txBox="1"/>
      </xdr:nvSpPr>
      <xdr:spPr>
        <a:xfrm>
          <a:off x="165989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136071</xdr:rowOff>
    </xdr:from>
    <xdr:to>
      <xdr:col>22</xdr:col>
      <xdr:colOff>615950</xdr:colOff>
      <xdr:row>17</xdr:row>
      <xdr:rowOff>66221</xdr:rowOff>
    </xdr:to>
    <xdr:sp macro="" textlink="">
      <xdr:nvSpPr>
        <xdr:cNvPr id="150" name="円/楕円 149"/>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76398</xdr:rowOff>
    </xdr:from>
    <xdr:ext cx="736600" cy="259045"/>
    <xdr:sp macro="" textlink="">
      <xdr:nvSpPr>
        <xdr:cNvPr id="151" name="テキスト ボックス 150"/>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2" name="円/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130827</xdr:rowOff>
    </xdr:from>
    <xdr:ext cx="762000" cy="259045"/>
    <xdr:sp macro="" textlink="">
      <xdr:nvSpPr>
        <xdr:cNvPr id="153" name="テキスト ボックス 15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146957</xdr:rowOff>
    </xdr:from>
    <xdr:to>
      <xdr:col>20</xdr:col>
      <xdr:colOff>209550</xdr:colOff>
      <xdr:row>17</xdr:row>
      <xdr:rowOff>77107</xdr:rowOff>
    </xdr:to>
    <xdr:sp macro="" textlink="">
      <xdr:nvSpPr>
        <xdr:cNvPr id="154" name="円/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87284</xdr:rowOff>
    </xdr:from>
    <xdr:ext cx="762000" cy="259045"/>
    <xdr:sp macro="" textlink="">
      <xdr:nvSpPr>
        <xdr:cNvPr id="155" name="テキスト ボックス 154"/>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6" name="円/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8363</xdr:rowOff>
    </xdr:from>
    <xdr:ext cx="762000" cy="259045"/>
    <xdr:sp macro="" textlink="">
      <xdr:nvSpPr>
        <xdr:cNvPr id="157" name="テキスト ボックス 156"/>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類似団体平均より</a:t>
          </a:r>
          <a:r>
            <a:rPr kumimoji="1" lang="en-US" altLang="ja-JP" sz="1100">
              <a:latin typeface="ＭＳ Ｐゴシック"/>
            </a:rPr>
            <a:t>0.5</a:t>
          </a:r>
          <a:r>
            <a:rPr kumimoji="1" lang="ja-JP" altLang="en-US" sz="1100">
              <a:latin typeface="ＭＳ Ｐゴシック"/>
            </a:rPr>
            <a:t>ポイント下回っているが、前年度より</a:t>
          </a:r>
          <a:r>
            <a:rPr kumimoji="1" lang="en-US" altLang="ja-JP" sz="1100">
              <a:latin typeface="ＭＳ Ｐゴシック"/>
            </a:rPr>
            <a:t>1.0</a:t>
          </a:r>
          <a:r>
            <a:rPr kumimoji="1" lang="ja-JP" altLang="en-US" sz="1100">
              <a:latin typeface="ＭＳ Ｐゴシック"/>
            </a:rPr>
            <a:t>ポイント増加している。これは、施設型給付費、自立支援給付費等が増加したことによる。</a:t>
          </a:r>
        </a:p>
        <a:p>
          <a:r>
            <a:rPr kumimoji="1" lang="ja-JP" altLang="en-US" sz="1100">
              <a:latin typeface="ＭＳ Ｐゴシック"/>
            </a:rPr>
            <a:t>　今後も増加傾向にあると考えられるが、資格審査等の適正化や各施策の見直しを進め、適正な福祉サービスの提供に努める。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88900</xdr:rowOff>
    </xdr:to>
    <xdr:cxnSp macro="">
      <xdr:nvCxnSpPr>
        <xdr:cNvPr id="190" name="直線コネクタ 189"/>
        <xdr:cNvCxnSpPr/>
      </xdr:nvCxnSpPr>
      <xdr:spPr>
        <a:xfrm>
          <a:off x="3987800" y="9499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1"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69850</xdr:rowOff>
    </xdr:to>
    <xdr:cxnSp macro="">
      <xdr:nvCxnSpPr>
        <xdr:cNvPr id="193" name="直線コネクタ 192"/>
        <xdr:cNvCxnSpPr/>
      </xdr:nvCxnSpPr>
      <xdr:spPr>
        <a:xfrm>
          <a:off x="3098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152400</xdr:rowOff>
    </xdr:from>
    <xdr:to>
      <xdr:col>5</xdr:col>
      <xdr:colOff>600075</xdr:colOff>
      <xdr:row>57</xdr:row>
      <xdr:rowOff>82550</xdr:rowOff>
    </xdr:to>
    <xdr:sp macro="" textlink="">
      <xdr:nvSpPr>
        <xdr:cNvPr id="194" name="フローチャート :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50800</xdr:rowOff>
    </xdr:to>
    <xdr:cxnSp macro="">
      <xdr:nvCxnSpPr>
        <xdr:cNvPr id="196" name="直線コネクタ 195"/>
        <xdr:cNvCxnSpPr/>
      </xdr:nvCxnSpPr>
      <xdr:spPr>
        <a:xfrm flipV="1">
          <a:off x="2209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95250</xdr:rowOff>
    </xdr:from>
    <xdr:to>
      <xdr:col>4</xdr:col>
      <xdr:colOff>396875</xdr:colOff>
      <xdr:row>59</xdr:row>
      <xdr:rowOff>25400</xdr:rowOff>
    </xdr:to>
    <xdr:sp macro="" textlink="">
      <xdr:nvSpPr>
        <xdr:cNvPr id="197" name="フローチャート : 判断 196"/>
        <xdr:cNvSpPr/>
      </xdr:nvSpPr>
      <xdr:spPr>
        <a:xfrm>
          <a:off x="3048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10177</xdr:rowOff>
    </xdr:from>
    <xdr:ext cx="762000" cy="259045"/>
    <xdr:sp macro="" textlink="">
      <xdr:nvSpPr>
        <xdr:cNvPr id="198" name="テキスト ボックス 197"/>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50800</xdr:rowOff>
    </xdr:to>
    <xdr:cxnSp macro="">
      <xdr:nvCxnSpPr>
        <xdr:cNvPr id="199" name="直線コネクタ 198"/>
        <xdr:cNvCxnSpPr/>
      </xdr:nvCxnSpPr>
      <xdr:spPr>
        <a:xfrm>
          <a:off x="1320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38100</xdr:rowOff>
    </xdr:from>
    <xdr:to>
      <xdr:col>3</xdr:col>
      <xdr:colOff>193675</xdr:colOff>
      <xdr:row>58</xdr:row>
      <xdr:rowOff>139700</xdr:rowOff>
    </xdr:to>
    <xdr:sp macro="" textlink="">
      <xdr:nvSpPr>
        <xdr:cNvPr id="200" name="フローチャート : 判断 199"/>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01" name="テキスト ボックス 200"/>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0</xdr:rowOff>
    </xdr:from>
    <xdr:to>
      <xdr:col>1</xdr:col>
      <xdr:colOff>676275</xdr:colOff>
      <xdr:row>58</xdr:row>
      <xdr:rowOff>101600</xdr:rowOff>
    </xdr:to>
    <xdr:sp macro="" textlink="">
      <xdr:nvSpPr>
        <xdr:cNvPr id="202" name="フローチャート : 判断 201"/>
        <xdr:cNvSpPr/>
      </xdr:nvSpPr>
      <xdr:spPr>
        <a:xfrm>
          <a:off x="1270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86377</xdr:rowOff>
    </xdr:from>
    <xdr:ext cx="762000" cy="259045"/>
    <xdr:sp macro="" textlink="">
      <xdr:nvSpPr>
        <xdr:cNvPr id="203" name="テキスト ボックス 202"/>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9" name="円/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54627</xdr:rowOff>
    </xdr:from>
    <xdr:ext cx="762000" cy="259045"/>
    <xdr:sp macro="" textlink="">
      <xdr:nvSpPr>
        <xdr:cNvPr id="210"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3" name="円/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5" name="円/楕円 214"/>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16" name="テキスト ボックス 21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7" name="円/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8" name="テキスト ボックス 217"/>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前年度より</a:t>
          </a:r>
          <a:r>
            <a:rPr kumimoji="1" lang="en-US" altLang="ja-JP" sz="1100">
              <a:latin typeface="ＭＳ Ｐゴシック"/>
            </a:rPr>
            <a:t>1.2</a:t>
          </a:r>
          <a:r>
            <a:rPr kumimoji="1" lang="ja-JP" altLang="en-US" sz="1100">
              <a:latin typeface="ＭＳ Ｐゴシック"/>
            </a:rPr>
            <a:t>ポイント改善したのは、国民健康保険特別会計（事業勘定）への繰出金が減少したことによるものが大きい。</a:t>
          </a:r>
        </a:p>
        <a:p>
          <a:r>
            <a:rPr kumimoji="1" lang="ja-JP" altLang="en-US" sz="1100">
              <a:latin typeface="ＭＳ Ｐゴシック"/>
            </a:rPr>
            <a:t>　依然として、類似団体平均を</a:t>
          </a:r>
          <a:r>
            <a:rPr kumimoji="1" lang="en-US" altLang="ja-JP" sz="1100">
              <a:latin typeface="ＭＳ Ｐゴシック"/>
            </a:rPr>
            <a:t>2.9</a:t>
          </a:r>
          <a:r>
            <a:rPr kumimoji="1" lang="ja-JP" altLang="en-US" sz="1100">
              <a:latin typeface="ＭＳ Ｐゴシック"/>
            </a:rPr>
            <a:t>ポイント上回っており、特に下水道事業への繰出金が高止まりにある状態が要因と考えられる。</a:t>
          </a:r>
        </a:p>
        <a:p>
          <a:r>
            <a:rPr kumimoji="1" lang="ja-JP" altLang="en-US" sz="1100">
              <a:latin typeface="ＭＳ Ｐゴシック"/>
            </a:rPr>
            <a:t>　下水道事業については、経費を節減するとともに、独立採算の原則に立ち返った料金の値上げによる健全化を図るなど繰出金の削減に努める。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85090</xdr:rowOff>
    </xdr:to>
    <xdr:cxnSp macro="">
      <xdr:nvCxnSpPr>
        <xdr:cNvPr id="251" name="直線コネクタ 250"/>
        <xdr:cNvCxnSpPr/>
      </xdr:nvCxnSpPr>
      <xdr:spPr>
        <a:xfrm flipV="1">
          <a:off x="15671800" y="10109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2"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157480</xdr:rowOff>
    </xdr:from>
    <xdr:to>
      <xdr:col>22</xdr:col>
      <xdr:colOff>565150</xdr:colOff>
      <xdr:row>59</xdr:row>
      <xdr:rowOff>85090</xdr:rowOff>
    </xdr:to>
    <xdr:cxnSp macro="">
      <xdr:nvCxnSpPr>
        <xdr:cNvPr id="254" name="直線コネクタ 253"/>
        <xdr:cNvCxnSpPr/>
      </xdr:nvCxnSpPr>
      <xdr:spPr>
        <a:xfrm>
          <a:off x="14782800" y="10101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43180</xdr:rowOff>
    </xdr:from>
    <xdr:to>
      <xdr:col>21</xdr:col>
      <xdr:colOff>361950</xdr:colOff>
      <xdr:row>58</xdr:row>
      <xdr:rowOff>157480</xdr:rowOff>
    </xdr:to>
    <xdr:cxnSp macro="">
      <xdr:nvCxnSpPr>
        <xdr:cNvPr id="257" name="直線コネクタ 256"/>
        <xdr:cNvCxnSpPr/>
      </xdr:nvCxnSpPr>
      <xdr:spPr>
        <a:xfrm>
          <a:off x="13893800" y="9987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43180</xdr:rowOff>
    </xdr:from>
    <xdr:to>
      <xdr:col>20</xdr:col>
      <xdr:colOff>158750</xdr:colOff>
      <xdr:row>58</xdr:row>
      <xdr:rowOff>127000</xdr:rowOff>
    </xdr:to>
    <xdr:cxnSp macro="">
      <xdr:nvCxnSpPr>
        <xdr:cNvPr id="260" name="直線コネクタ 259"/>
        <xdr:cNvCxnSpPr/>
      </xdr:nvCxnSpPr>
      <xdr:spPr>
        <a:xfrm flipV="1">
          <a:off x="13004800" y="998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70" name="円/楕円 269"/>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71"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34290</xdr:rowOff>
    </xdr:from>
    <xdr:to>
      <xdr:col>22</xdr:col>
      <xdr:colOff>615950</xdr:colOff>
      <xdr:row>59</xdr:row>
      <xdr:rowOff>135890</xdr:rowOff>
    </xdr:to>
    <xdr:sp macro="" textlink="">
      <xdr:nvSpPr>
        <xdr:cNvPr id="272" name="円/楕円 271"/>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120667</xdr:rowOff>
    </xdr:from>
    <xdr:ext cx="736600" cy="259045"/>
    <xdr:sp macro="" textlink="">
      <xdr:nvSpPr>
        <xdr:cNvPr id="273" name="テキスト ボックス 272"/>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106680</xdr:rowOff>
    </xdr:from>
    <xdr:to>
      <xdr:col>21</xdr:col>
      <xdr:colOff>412750</xdr:colOff>
      <xdr:row>59</xdr:row>
      <xdr:rowOff>36830</xdr:rowOff>
    </xdr:to>
    <xdr:sp macro="" textlink="">
      <xdr:nvSpPr>
        <xdr:cNvPr id="274" name="円/楕円 273"/>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21607</xdr:rowOff>
    </xdr:from>
    <xdr:ext cx="762000" cy="259045"/>
    <xdr:sp macro="" textlink="">
      <xdr:nvSpPr>
        <xdr:cNvPr id="275" name="テキスト ボックス 274"/>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163830</xdr:rowOff>
    </xdr:from>
    <xdr:to>
      <xdr:col>20</xdr:col>
      <xdr:colOff>209550</xdr:colOff>
      <xdr:row>58</xdr:row>
      <xdr:rowOff>93980</xdr:rowOff>
    </xdr:to>
    <xdr:sp macro="" textlink="">
      <xdr:nvSpPr>
        <xdr:cNvPr id="276" name="円/楕円 275"/>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78757</xdr:rowOff>
    </xdr:from>
    <xdr:ext cx="762000" cy="259045"/>
    <xdr:sp macro="" textlink="">
      <xdr:nvSpPr>
        <xdr:cNvPr id="277" name="テキスト ボックス 276"/>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78" name="円/楕円 277"/>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79" name="テキスト ボックス 27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前年度より</a:t>
          </a:r>
          <a:r>
            <a:rPr kumimoji="1" lang="en-US" altLang="ja-JP" sz="1100">
              <a:latin typeface="ＭＳ Ｐゴシック"/>
            </a:rPr>
            <a:t>0.8</a:t>
          </a:r>
          <a:r>
            <a:rPr kumimoji="1" lang="ja-JP" altLang="en-US" sz="1100">
              <a:latin typeface="ＭＳ Ｐゴシック"/>
            </a:rPr>
            <a:t>ポイント増加したが、類似団体平均より</a:t>
          </a:r>
          <a:r>
            <a:rPr kumimoji="1" lang="en-US" altLang="ja-JP" sz="1100">
              <a:latin typeface="ＭＳ Ｐゴシック"/>
            </a:rPr>
            <a:t>2.4</a:t>
          </a:r>
          <a:r>
            <a:rPr kumimoji="1" lang="ja-JP" altLang="en-US" sz="1100">
              <a:latin typeface="ＭＳ Ｐゴシック"/>
            </a:rPr>
            <a:t>ポイント低い。平成</a:t>
          </a:r>
          <a:r>
            <a:rPr kumimoji="1" lang="en-US" altLang="ja-JP" sz="1100">
              <a:latin typeface="ＭＳ Ｐゴシック"/>
            </a:rPr>
            <a:t>24</a:t>
          </a:r>
          <a:r>
            <a:rPr kumimoji="1" lang="ja-JP" altLang="en-US" sz="1100">
              <a:latin typeface="ＭＳ Ｐゴシック"/>
            </a:rPr>
            <a:t>年度末に城北地方広域事務組合が解散したことにより、塵芥処理業務やし尿処理業務を町が直営で行っているためと考えられる。</a:t>
          </a:r>
        </a:p>
        <a:p>
          <a:r>
            <a:rPr kumimoji="1" lang="ja-JP" altLang="en-US" sz="1100">
              <a:latin typeface="ＭＳ Ｐゴシック"/>
            </a:rPr>
            <a:t>　今後も補助金等の見直しを行い、補助費等の抑制に努める。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62230</xdr:rowOff>
    </xdr:from>
    <xdr:to>
      <xdr:col>24</xdr:col>
      <xdr:colOff>31750</xdr:colOff>
      <xdr:row>35</xdr:row>
      <xdr:rowOff>123190</xdr:rowOff>
    </xdr:to>
    <xdr:cxnSp macro="">
      <xdr:nvCxnSpPr>
        <xdr:cNvPr id="312" name="直線コネクタ 311"/>
        <xdr:cNvCxnSpPr/>
      </xdr:nvCxnSpPr>
      <xdr:spPr>
        <a:xfrm>
          <a:off x="15671800" y="6062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13"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62230</xdr:rowOff>
    </xdr:from>
    <xdr:to>
      <xdr:col>22</xdr:col>
      <xdr:colOff>565150</xdr:colOff>
      <xdr:row>35</xdr:row>
      <xdr:rowOff>77470</xdr:rowOff>
    </xdr:to>
    <xdr:cxnSp macro="">
      <xdr:nvCxnSpPr>
        <xdr:cNvPr id="315" name="直線コネクタ 314"/>
        <xdr:cNvCxnSpPr/>
      </xdr:nvCxnSpPr>
      <xdr:spPr>
        <a:xfrm flipV="1">
          <a:off x="14782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6" name="フローチャート : 判断 315"/>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17" name="テキスト ボックス 316"/>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77470</xdr:rowOff>
    </xdr:from>
    <xdr:to>
      <xdr:col>21</xdr:col>
      <xdr:colOff>361950</xdr:colOff>
      <xdr:row>35</xdr:row>
      <xdr:rowOff>168910</xdr:rowOff>
    </xdr:to>
    <xdr:cxnSp macro="">
      <xdr:nvCxnSpPr>
        <xdr:cNvPr id="318" name="直線コネクタ 317"/>
        <xdr:cNvCxnSpPr/>
      </xdr:nvCxnSpPr>
      <xdr:spPr>
        <a:xfrm flipV="1">
          <a:off x="13893800" y="6078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19" name="フローチャート : 判断 318"/>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109237</xdr:rowOff>
    </xdr:from>
    <xdr:ext cx="762000" cy="259045"/>
    <xdr:sp macro="" textlink="">
      <xdr:nvSpPr>
        <xdr:cNvPr id="320" name="テキスト ボックス 319"/>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168910</xdr:rowOff>
    </xdr:from>
    <xdr:to>
      <xdr:col>20</xdr:col>
      <xdr:colOff>158750</xdr:colOff>
      <xdr:row>37</xdr:row>
      <xdr:rowOff>161290</xdr:rowOff>
    </xdr:to>
    <xdr:cxnSp macro="">
      <xdr:nvCxnSpPr>
        <xdr:cNvPr id="321" name="直線コネクタ 320"/>
        <xdr:cNvCxnSpPr/>
      </xdr:nvCxnSpPr>
      <xdr:spPr>
        <a:xfrm flipV="1">
          <a:off x="13004800" y="616966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2" name="フローチャート : 判断 321"/>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101617</xdr:rowOff>
    </xdr:from>
    <xdr:ext cx="762000" cy="259045"/>
    <xdr:sp macro="" textlink="">
      <xdr:nvSpPr>
        <xdr:cNvPr id="323" name="テキスト ボックス 322"/>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4" name="フローチャート : 判断 323"/>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25" name="テキスト ボックス 324"/>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72390</xdr:rowOff>
    </xdr:from>
    <xdr:to>
      <xdr:col>24</xdr:col>
      <xdr:colOff>82550</xdr:colOff>
      <xdr:row>36</xdr:row>
      <xdr:rowOff>2540</xdr:rowOff>
    </xdr:to>
    <xdr:sp macro="" textlink="">
      <xdr:nvSpPr>
        <xdr:cNvPr id="331" name="円/楕円 330"/>
        <xdr:cNvSpPr/>
      </xdr:nvSpPr>
      <xdr:spPr>
        <a:xfrm>
          <a:off x="16459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88917</xdr:rowOff>
    </xdr:from>
    <xdr:ext cx="762000" cy="259045"/>
    <xdr:sp macro="" textlink="">
      <xdr:nvSpPr>
        <xdr:cNvPr id="332" name="補助費等該当値テキスト"/>
        <xdr:cNvSpPr txBox="1"/>
      </xdr:nvSpPr>
      <xdr:spPr>
        <a:xfrm>
          <a:off x="16598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11430</xdr:rowOff>
    </xdr:from>
    <xdr:to>
      <xdr:col>22</xdr:col>
      <xdr:colOff>615950</xdr:colOff>
      <xdr:row>35</xdr:row>
      <xdr:rowOff>113030</xdr:rowOff>
    </xdr:to>
    <xdr:sp macro="" textlink="">
      <xdr:nvSpPr>
        <xdr:cNvPr id="333" name="円/楕円 332"/>
        <xdr:cNvSpPr/>
      </xdr:nvSpPr>
      <xdr:spPr>
        <a:xfrm>
          <a:off x="15621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34" name="テキスト ボックス 333"/>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26670</xdr:rowOff>
    </xdr:from>
    <xdr:to>
      <xdr:col>21</xdr:col>
      <xdr:colOff>412750</xdr:colOff>
      <xdr:row>35</xdr:row>
      <xdr:rowOff>128270</xdr:rowOff>
    </xdr:to>
    <xdr:sp macro="" textlink="">
      <xdr:nvSpPr>
        <xdr:cNvPr id="335" name="円/楕円 334"/>
        <xdr:cNvSpPr/>
      </xdr:nvSpPr>
      <xdr:spPr>
        <a:xfrm>
          <a:off x="14732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138447</xdr:rowOff>
    </xdr:from>
    <xdr:ext cx="762000" cy="259045"/>
    <xdr:sp macro="" textlink="">
      <xdr:nvSpPr>
        <xdr:cNvPr id="336" name="テキスト ボックス 335"/>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118110</xdr:rowOff>
    </xdr:from>
    <xdr:to>
      <xdr:col>20</xdr:col>
      <xdr:colOff>209550</xdr:colOff>
      <xdr:row>36</xdr:row>
      <xdr:rowOff>48260</xdr:rowOff>
    </xdr:to>
    <xdr:sp macro="" textlink="">
      <xdr:nvSpPr>
        <xdr:cNvPr id="337" name="円/楕円 336"/>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58437</xdr:rowOff>
    </xdr:from>
    <xdr:ext cx="762000" cy="259045"/>
    <xdr:sp macro="" textlink="">
      <xdr:nvSpPr>
        <xdr:cNvPr id="338" name="テキスト ボックス 337"/>
        <xdr:cNvSpPr txBox="1"/>
      </xdr:nvSpPr>
      <xdr:spPr>
        <a:xfrm>
          <a:off x="13512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9" name="円/楕円 338"/>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40" name="テキスト ボックス 339"/>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町村合併以前に発行した町債が徐々に償還終了となっていることから、前年度より</a:t>
          </a:r>
          <a:r>
            <a:rPr kumimoji="1" lang="en-US" altLang="ja-JP" sz="1100">
              <a:latin typeface="ＭＳ Ｐゴシック"/>
            </a:rPr>
            <a:t>0.8</a:t>
          </a:r>
          <a:r>
            <a:rPr kumimoji="1" lang="ja-JP" altLang="en-US" sz="1100">
              <a:latin typeface="ＭＳ Ｐゴシック"/>
            </a:rPr>
            <a:t>ポイント低くなった。依然として類似団体平均より</a:t>
          </a:r>
          <a:r>
            <a:rPr kumimoji="1" lang="en-US" altLang="ja-JP" sz="1100">
              <a:latin typeface="ＭＳ Ｐゴシック"/>
            </a:rPr>
            <a:t>0.4</a:t>
          </a:r>
          <a:r>
            <a:rPr kumimoji="1" lang="ja-JP" altLang="en-US" sz="1100">
              <a:latin typeface="ＭＳ Ｐゴシック"/>
            </a:rPr>
            <a:t>ポイント高いが、徐々に乖離の幅は狭まっている。</a:t>
          </a:r>
        </a:p>
        <a:p>
          <a:r>
            <a:rPr kumimoji="1" lang="ja-JP" altLang="en-US" sz="1100">
              <a:latin typeface="ＭＳ Ｐゴシック"/>
            </a:rPr>
            <a:t>　今後も事業を精査し町債の新規発行を抑制し、公債費負担の軽減に努める。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20320</xdr:rowOff>
    </xdr:from>
    <xdr:to>
      <xdr:col>7</xdr:col>
      <xdr:colOff>15875</xdr:colOff>
      <xdr:row>78</xdr:row>
      <xdr:rowOff>81280</xdr:rowOff>
    </xdr:to>
    <xdr:cxnSp macro="">
      <xdr:nvCxnSpPr>
        <xdr:cNvPr id="373" name="直線コネクタ 372"/>
        <xdr:cNvCxnSpPr/>
      </xdr:nvCxnSpPr>
      <xdr:spPr>
        <a:xfrm flipV="1">
          <a:off x="3987800" y="13393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127016</xdr:rowOff>
    </xdr:from>
    <xdr:ext cx="762000" cy="259045"/>
    <xdr:sp macro="" textlink="">
      <xdr:nvSpPr>
        <xdr:cNvPr id="374"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78</xdr:row>
      <xdr:rowOff>127000</xdr:rowOff>
    </xdr:to>
    <xdr:cxnSp macro="">
      <xdr:nvCxnSpPr>
        <xdr:cNvPr id="376" name="直線コネクタ 375"/>
        <xdr:cNvCxnSpPr/>
      </xdr:nvCxnSpPr>
      <xdr:spPr>
        <a:xfrm flipV="1">
          <a:off x="3098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7" name="フローチャート : 判断 376"/>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8" name="テキスト ボックス 377"/>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78</xdr:row>
      <xdr:rowOff>127000</xdr:rowOff>
    </xdr:to>
    <xdr:cxnSp macro="">
      <xdr:nvCxnSpPr>
        <xdr:cNvPr id="379" name="直線コネクタ 378"/>
        <xdr:cNvCxnSpPr/>
      </xdr:nvCxnSpPr>
      <xdr:spPr>
        <a:xfrm>
          <a:off x="2209800" y="1350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80" name="フローチャート : 判断 37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1" name="テキスト ボックス 38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79</xdr:row>
      <xdr:rowOff>39370</xdr:rowOff>
    </xdr:to>
    <xdr:cxnSp macro="">
      <xdr:nvCxnSpPr>
        <xdr:cNvPr id="382" name="直線コネクタ 381"/>
        <xdr:cNvCxnSpPr/>
      </xdr:nvCxnSpPr>
      <xdr:spPr>
        <a:xfrm flipV="1">
          <a:off x="1320800" y="13500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3" name="フローチャート : 判断 382"/>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84" name="テキスト ボックス 383"/>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5" name="フローチャート : 判断 384"/>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86" name="テキスト ボックス 385"/>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140970</xdr:rowOff>
    </xdr:from>
    <xdr:to>
      <xdr:col>7</xdr:col>
      <xdr:colOff>66675</xdr:colOff>
      <xdr:row>78</xdr:row>
      <xdr:rowOff>71120</xdr:rowOff>
    </xdr:to>
    <xdr:sp macro="" textlink="">
      <xdr:nvSpPr>
        <xdr:cNvPr id="392" name="円/楕円 391"/>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113047</xdr:rowOff>
    </xdr:from>
    <xdr:ext cx="762000" cy="259045"/>
    <xdr:sp macro="" textlink="">
      <xdr:nvSpPr>
        <xdr:cNvPr id="393"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94" name="円/楕円 393"/>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95" name="テキスト ボックス 394"/>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6" name="円/楕円 395"/>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7" name="テキスト ボックス 396"/>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98" name="円/楕円 397"/>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99" name="テキスト ボックス 398"/>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160020</xdr:rowOff>
    </xdr:from>
    <xdr:to>
      <xdr:col>1</xdr:col>
      <xdr:colOff>676275</xdr:colOff>
      <xdr:row>79</xdr:row>
      <xdr:rowOff>90170</xdr:rowOff>
    </xdr:to>
    <xdr:sp macro="" textlink="">
      <xdr:nvSpPr>
        <xdr:cNvPr id="400" name="円/楕円 399"/>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74947</xdr:rowOff>
    </xdr:from>
    <xdr:ext cx="762000" cy="259045"/>
    <xdr:sp macro="" textlink="">
      <xdr:nvSpPr>
        <xdr:cNvPr id="401" name="テキスト ボックス 400"/>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人件費、扶助費、物件費、補助費等については類似団体平均を下回っているため、公債費以外の経常収支比率は類似団体平均を下回って推移している。</a:t>
          </a:r>
        </a:p>
        <a:p>
          <a:r>
            <a:rPr kumimoji="1" lang="ja-JP" altLang="en-US" sz="1100">
              <a:latin typeface="ＭＳ Ｐゴシック"/>
            </a:rPr>
            <a:t>　今後も職員定数の適正化、事業の効率化を推進し、健全な財政運営に努める。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5" name="直線コネクタ 424"/>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6"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7" name="直線コネクタ 426"/>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8"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9" name="直線コネクタ 428"/>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155575</xdr:rowOff>
    </xdr:from>
    <xdr:to>
      <xdr:col>24</xdr:col>
      <xdr:colOff>31750</xdr:colOff>
      <xdr:row>77</xdr:row>
      <xdr:rowOff>18414</xdr:rowOff>
    </xdr:to>
    <xdr:cxnSp macro="">
      <xdr:nvCxnSpPr>
        <xdr:cNvPr id="430" name="直線コネクタ 429"/>
        <xdr:cNvCxnSpPr/>
      </xdr:nvCxnSpPr>
      <xdr:spPr>
        <a:xfrm>
          <a:off x="15671800" y="131857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31"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2" name="フローチャート : 判断 431"/>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92711</xdr:rowOff>
    </xdr:from>
    <xdr:to>
      <xdr:col>22</xdr:col>
      <xdr:colOff>565150</xdr:colOff>
      <xdr:row>76</xdr:row>
      <xdr:rowOff>155575</xdr:rowOff>
    </xdr:to>
    <xdr:cxnSp macro="">
      <xdr:nvCxnSpPr>
        <xdr:cNvPr id="433" name="直線コネクタ 432"/>
        <xdr:cNvCxnSpPr/>
      </xdr:nvCxnSpPr>
      <xdr:spPr>
        <a:xfrm>
          <a:off x="14782800" y="1312291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116205</xdr:rowOff>
    </xdr:from>
    <xdr:to>
      <xdr:col>22</xdr:col>
      <xdr:colOff>615950</xdr:colOff>
      <xdr:row>78</xdr:row>
      <xdr:rowOff>46355</xdr:rowOff>
    </xdr:to>
    <xdr:sp macro="" textlink="">
      <xdr:nvSpPr>
        <xdr:cNvPr id="434" name="フローチャート : 判断 433"/>
        <xdr:cNvSpPr/>
      </xdr:nvSpPr>
      <xdr:spPr>
        <a:xfrm>
          <a:off x="15621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31132</xdr:rowOff>
    </xdr:from>
    <xdr:ext cx="736600" cy="259045"/>
    <xdr:sp macro="" textlink="">
      <xdr:nvSpPr>
        <xdr:cNvPr id="435" name="テキスト ボックス 434"/>
        <xdr:cNvSpPr txBox="1"/>
      </xdr:nvSpPr>
      <xdr:spPr>
        <a:xfrm>
          <a:off x="15290800" y="13404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76</xdr:row>
      <xdr:rowOff>115570</xdr:rowOff>
    </xdr:to>
    <xdr:cxnSp macro="">
      <xdr:nvCxnSpPr>
        <xdr:cNvPr id="436" name="直線コネクタ 435"/>
        <xdr:cNvCxnSpPr/>
      </xdr:nvCxnSpPr>
      <xdr:spPr>
        <a:xfrm flipV="1">
          <a:off x="13893800" y="131229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76200</xdr:rowOff>
    </xdr:from>
    <xdr:to>
      <xdr:col>21</xdr:col>
      <xdr:colOff>412750</xdr:colOff>
      <xdr:row>79</xdr:row>
      <xdr:rowOff>6350</xdr:rowOff>
    </xdr:to>
    <xdr:sp macro="" textlink="">
      <xdr:nvSpPr>
        <xdr:cNvPr id="437" name="フローチャート : 判断 436"/>
        <xdr:cNvSpPr/>
      </xdr:nvSpPr>
      <xdr:spPr>
        <a:xfrm>
          <a:off x="14732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162577</xdr:rowOff>
    </xdr:from>
    <xdr:ext cx="762000" cy="259045"/>
    <xdr:sp macro="" textlink="">
      <xdr:nvSpPr>
        <xdr:cNvPr id="438" name="テキスト ボックス 437"/>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115570</xdr:rowOff>
    </xdr:from>
    <xdr:to>
      <xdr:col>20</xdr:col>
      <xdr:colOff>158750</xdr:colOff>
      <xdr:row>77</xdr:row>
      <xdr:rowOff>46989</xdr:rowOff>
    </xdr:to>
    <xdr:cxnSp macro="">
      <xdr:nvCxnSpPr>
        <xdr:cNvPr id="439" name="直線コネクタ 438"/>
        <xdr:cNvCxnSpPr/>
      </xdr:nvCxnSpPr>
      <xdr:spPr>
        <a:xfrm flipV="1">
          <a:off x="13004800" y="131457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167639</xdr:rowOff>
    </xdr:from>
    <xdr:to>
      <xdr:col>20</xdr:col>
      <xdr:colOff>209550</xdr:colOff>
      <xdr:row>78</xdr:row>
      <xdr:rowOff>97789</xdr:rowOff>
    </xdr:to>
    <xdr:sp macro="" textlink="">
      <xdr:nvSpPr>
        <xdr:cNvPr id="440" name="フローチャート : 判断 439"/>
        <xdr:cNvSpPr/>
      </xdr:nvSpPr>
      <xdr:spPr>
        <a:xfrm>
          <a:off x="13843000" y="133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82566</xdr:rowOff>
    </xdr:from>
    <xdr:ext cx="762000" cy="259045"/>
    <xdr:sp macro="" textlink="">
      <xdr:nvSpPr>
        <xdr:cNvPr id="441" name="テキスト ボックス 440"/>
        <xdr:cNvSpPr txBox="1"/>
      </xdr:nvSpPr>
      <xdr:spPr>
        <a:xfrm>
          <a:off x="13512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144780</xdr:rowOff>
    </xdr:from>
    <xdr:to>
      <xdr:col>19</xdr:col>
      <xdr:colOff>6350</xdr:colOff>
      <xdr:row>78</xdr:row>
      <xdr:rowOff>74930</xdr:rowOff>
    </xdr:to>
    <xdr:sp macro="" textlink="">
      <xdr:nvSpPr>
        <xdr:cNvPr id="442" name="フローチャート : 判断 441"/>
        <xdr:cNvSpPr/>
      </xdr:nvSpPr>
      <xdr:spPr>
        <a:xfrm>
          <a:off x="12954000" y="1334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59707</xdr:rowOff>
    </xdr:from>
    <xdr:ext cx="762000" cy="259045"/>
    <xdr:sp macro="" textlink="">
      <xdr:nvSpPr>
        <xdr:cNvPr id="443" name="テキスト ボックス 442"/>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139064</xdr:rowOff>
    </xdr:from>
    <xdr:to>
      <xdr:col>24</xdr:col>
      <xdr:colOff>82550</xdr:colOff>
      <xdr:row>77</xdr:row>
      <xdr:rowOff>69214</xdr:rowOff>
    </xdr:to>
    <xdr:sp macro="" textlink="">
      <xdr:nvSpPr>
        <xdr:cNvPr id="449" name="円/楕円 448"/>
        <xdr:cNvSpPr/>
      </xdr:nvSpPr>
      <xdr:spPr>
        <a:xfrm>
          <a:off x="164592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155591</xdr:rowOff>
    </xdr:from>
    <xdr:ext cx="762000" cy="259045"/>
    <xdr:sp macro="" textlink="">
      <xdr:nvSpPr>
        <xdr:cNvPr id="450" name="公債費以外該当値テキスト"/>
        <xdr:cNvSpPr txBox="1"/>
      </xdr:nvSpPr>
      <xdr:spPr>
        <a:xfrm>
          <a:off x="16598900" y="130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104775</xdr:rowOff>
    </xdr:from>
    <xdr:to>
      <xdr:col>22</xdr:col>
      <xdr:colOff>615950</xdr:colOff>
      <xdr:row>77</xdr:row>
      <xdr:rowOff>34925</xdr:rowOff>
    </xdr:to>
    <xdr:sp macro="" textlink="">
      <xdr:nvSpPr>
        <xdr:cNvPr id="451" name="円/楕円 450"/>
        <xdr:cNvSpPr/>
      </xdr:nvSpPr>
      <xdr:spPr>
        <a:xfrm>
          <a:off x="15621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45102</xdr:rowOff>
    </xdr:from>
    <xdr:ext cx="736600" cy="259045"/>
    <xdr:sp macro="" textlink="">
      <xdr:nvSpPr>
        <xdr:cNvPr id="452" name="テキスト ボックス 451"/>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41911</xdr:rowOff>
    </xdr:from>
    <xdr:to>
      <xdr:col>21</xdr:col>
      <xdr:colOff>412750</xdr:colOff>
      <xdr:row>76</xdr:row>
      <xdr:rowOff>143511</xdr:rowOff>
    </xdr:to>
    <xdr:sp macro="" textlink="">
      <xdr:nvSpPr>
        <xdr:cNvPr id="453" name="円/楕円 452"/>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153687</xdr:rowOff>
    </xdr:from>
    <xdr:ext cx="762000" cy="259045"/>
    <xdr:sp macro="" textlink="">
      <xdr:nvSpPr>
        <xdr:cNvPr id="454" name="テキスト ボックス 453"/>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64770</xdr:rowOff>
    </xdr:from>
    <xdr:to>
      <xdr:col>20</xdr:col>
      <xdr:colOff>209550</xdr:colOff>
      <xdr:row>76</xdr:row>
      <xdr:rowOff>166370</xdr:rowOff>
    </xdr:to>
    <xdr:sp macro="" textlink="">
      <xdr:nvSpPr>
        <xdr:cNvPr id="455" name="円/楕円 454"/>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56" name="テキスト ボックス 455"/>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57" name="円/楕円 456"/>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58" name="テキスト ボックス 457"/>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茨城県城里町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12123</xdr:rowOff>
    </xdr:from>
    <xdr:to>
      <xdr:col>4</xdr:col>
      <xdr:colOff>1117600</xdr:colOff>
      <xdr:row>19</xdr:row>
      <xdr:rowOff>27962</xdr:rowOff>
    </xdr:to>
    <xdr:cxnSp macro="">
      <xdr:nvCxnSpPr>
        <xdr:cNvPr id="52" name="直線コネクタ 51"/>
        <xdr:cNvCxnSpPr/>
      </xdr:nvCxnSpPr>
      <xdr:spPr bwMode="auto">
        <a:xfrm>
          <a:off x="5003800" y="3317298"/>
          <a:ext cx="647700" cy="15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164747</xdr:rowOff>
    </xdr:from>
    <xdr:ext cx="762000" cy="259045"/>
    <xdr:sp macro="" textlink="">
      <xdr:nvSpPr>
        <xdr:cNvPr id="53" name="人口1人当たり決算額の推移平均値テキスト130"/>
        <xdr:cNvSpPr txBox="1"/>
      </xdr:nvSpPr>
      <xdr:spPr>
        <a:xfrm>
          <a:off x="5740400" y="278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4204</xdr:rowOff>
    </xdr:from>
    <xdr:to>
      <xdr:col>4</xdr:col>
      <xdr:colOff>469900</xdr:colOff>
      <xdr:row>19</xdr:row>
      <xdr:rowOff>12123</xdr:rowOff>
    </xdr:to>
    <xdr:cxnSp macro="">
      <xdr:nvCxnSpPr>
        <xdr:cNvPr id="55" name="直線コネクタ 54"/>
        <xdr:cNvCxnSpPr/>
      </xdr:nvCxnSpPr>
      <xdr:spPr bwMode="auto">
        <a:xfrm>
          <a:off x="4305300" y="3309379"/>
          <a:ext cx="698500" cy="7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4204</xdr:rowOff>
    </xdr:from>
    <xdr:to>
      <xdr:col>3</xdr:col>
      <xdr:colOff>904875</xdr:colOff>
      <xdr:row>19</xdr:row>
      <xdr:rowOff>15797</xdr:rowOff>
    </xdr:to>
    <xdr:cxnSp macro="">
      <xdr:nvCxnSpPr>
        <xdr:cNvPr id="58" name="直線コネクタ 57"/>
        <xdr:cNvCxnSpPr/>
      </xdr:nvCxnSpPr>
      <xdr:spPr bwMode="auto">
        <a:xfrm flipV="1">
          <a:off x="3606800" y="3309379"/>
          <a:ext cx="698500" cy="11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79738</xdr:rowOff>
    </xdr:from>
    <xdr:to>
      <xdr:col>3</xdr:col>
      <xdr:colOff>955675</xdr:colOff>
      <xdr:row>20</xdr:row>
      <xdr:rowOff>9888</xdr:rowOff>
    </xdr:to>
    <xdr:sp macro="" textlink="">
      <xdr:nvSpPr>
        <xdr:cNvPr id="59" name="フローチャート : 判断 58"/>
        <xdr:cNvSpPr/>
      </xdr:nvSpPr>
      <xdr:spPr bwMode="auto">
        <a:xfrm>
          <a:off x="4254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166115</xdr:rowOff>
    </xdr:from>
    <xdr:ext cx="762000" cy="259045"/>
    <xdr:sp macro="" textlink="">
      <xdr:nvSpPr>
        <xdr:cNvPr id="60" name="テキスト ボックス 59"/>
        <xdr:cNvSpPr txBox="1"/>
      </xdr:nvSpPr>
      <xdr:spPr>
        <a:xfrm>
          <a:off x="3924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97652</xdr:rowOff>
    </xdr:from>
    <xdr:to>
      <xdr:col>3</xdr:col>
      <xdr:colOff>206375</xdr:colOff>
      <xdr:row>19</xdr:row>
      <xdr:rowOff>15797</xdr:rowOff>
    </xdr:to>
    <xdr:cxnSp macro="">
      <xdr:nvCxnSpPr>
        <xdr:cNvPr id="61" name="直線コネクタ 60"/>
        <xdr:cNvCxnSpPr/>
      </xdr:nvCxnSpPr>
      <xdr:spPr bwMode="auto">
        <a:xfrm>
          <a:off x="2908300" y="3231377"/>
          <a:ext cx="698500" cy="89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100704</xdr:rowOff>
    </xdr:from>
    <xdr:to>
      <xdr:col>3</xdr:col>
      <xdr:colOff>257175</xdr:colOff>
      <xdr:row>20</xdr:row>
      <xdr:rowOff>30854</xdr:rowOff>
    </xdr:to>
    <xdr:sp macro="" textlink="">
      <xdr:nvSpPr>
        <xdr:cNvPr id="62" name="フローチャート : 判断 61"/>
        <xdr:cNvSpPr/>
      </xdr:nvSpPr>
      <xdr:spPr bwMode="auto">
        <a:xfrm>
          <a:off x="35560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15631</xdr:rowOff>
    </xdr:from>
    <xdr:ext cx="762000" cy="259045"/>
    <xdr:sp macro="" textlink="">
      <xdr:nvSpPr>
        <xdr:cNvPr id="63" name="テキスト ボックス 62"/>
        <xdr:cNvSpPr txBox="1"/>
      </xdr:nvSpPr>
      <xdr:spPr>
        <a:xfrm>
          <a:off x="32258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84359</xdr:rowOff>
    </xdr:from>
    <xdr:to>
      <xdr:col>2</xdr:col>
      <xdr:colOff>692150</xdr:colOff>
      <xdr:row>20</xdr:row>
      <xdr:rowOff>14509</xdr:rowOff>
    </xdr:to>
    <xdr:sp macro="" textlink="">
      <xdr:nvSpPr>
        <xdr:cNvPr id="64" name="フローチャート : 判断 63"/>
        <xdr:cNvSpPr/>
      </xdr:nvSpPr>
      <xdr:spPr bwMode="auto">
        <a:xfrm>
          <a:off x="2857500" y="3389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170736</xdr:rowOff>
    </xdr:from>
    <xdr:ext cx="762000" cy="259045"/>
    <xdr:sp macro="" textlink="">
      <xdr:nvSpPr>
        <xdr:cNvPr id="65" name="テキスト ボックス 64"/>
        <xdr:cNvSpPr txBox="1"/>
      </xdr:nvSpPr>
      <xdr:spPr>
        <a:xfrm>
          <a:off x="2527300" y="347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148612</xdr:rowOff>
    </xdr:from>
    <xdr:to>
      <xdr:col>5</xdr:col>
      <xdr:colOff>34925</xdr:colOff>
      <xdr:row>19</xdr:row>
      <xdr:rowOff>78762</xdr:rowOff>
    </xdr:to>
    <xdr:sp macro="" textlink="">
      <xdr:nvSpPr>
        <xdr:cNvPr id="71" name="円/楕円 70"/>
        <xdr:cNvSpPr/>
      </xdr:nvSpPr>
      <xdr:spPr bwMode="auto">
        <a:xfrm>
          <a:off x="5600700" y="3282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120689</xdr:rowOff>
    </xdr:from>
    <xdr:ext cx="762000" cy="259045"/>
    <xdr:sp macro="" textlink="">
      <xdr:nvSpPr>
        <xdr:cNvPr id="72" name="人口1人当たり決算額の推移該当値テキスト130"/>
        <xdr:cNvSpPr txBox="1"/>
      </xdr:nvSpPr>
      <xdr:spPr>
        <a:xfrm>
          <a:off x="5740400" y="325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76,982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132773</xdr:rowOff>
    </xdr:from>
    <xdr:to>
      <xdr:col>4</xdr:col>
      <xdr:colOff>520700</xdr:colOff>
      <xdr:row>19</xdr:row>
      <xdr:rowOff>62923</xdr:rowOff>
    </xdr:to>
    <xdr:sp macro="" textlink="">
      <xdr:nvSpPr>
        <xdr:cNvPr id="73" name="円/楕円 72"/>
        <xdr:cNvSpPr/>
      </xdr:nvSpPr>
      <xdr:spPr bwMode="auto">
        <a:xfrm>
          <a:off x="4953000" y="3266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47700</xdr:rowOff>
    </xdr:from>
    <xdr:ext cx="736600" cy="259045"/>
    <xdr:sp macro="" textlink="">
      <xdr:nvSpPr>
        <xdr:cNvPr id="74" name="テキスト ボックス 73"/>
        <xdr:cNvSpPr txBox="1"/>
      </xdr:nvSpPr>
      <xdr:spPr>
        <a:xfrm>
          <a:off x="4622800" y="335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77,952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124854</xdr:rowOff>
    </xdr:from>
    <xdr:to>
      <xdr:col>3</xdr:col>
      <xdr:colOff>955675</xdr:colOff>
      <xdr:row>19</xdr:row>
      <xdr:rowOff>55004</xdr:rowOff>
    </xdr:to>
    <xdr:sp macro="" textlink="">
      <xdr:nvSpPr>
        <xdr:cNvPr id="75" name="円/楕円 74"/>
        <xdr:cNvSpPr/>
      </xdr:nvSpPr>
      <xdr:spPr bwMode="auto">
        <a:xfrm>
          <a:off x="4254500" y="3258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65181</xdr:rowOff>
    </xdr:from>
    <xdr:ext cx="762000" cy="259045"/>
    <xdr:sp macro="" textlink="">
      <xdr:nvSpPr>
        <xdr:cNvPr id="76" name="テキスト ボックス 75"/>
        <xdr:cNvSpPr txBox="1"/>
      </xdr:nvSpPr>
      <xdr:spPr>
        <a:xfrm>
          <a:off x="3924300" y="302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78,437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136447</xdr:rowOff>
    </xdr:from>
    <xdr:to>
      <xdr:col>3</xdr:col>
      <xdr:colOff>257175</xdr:colOff>
      <xdr:row>19</xdr:row>
      <xdr:rowOff>66597</xdr:rowOff>
    </xdr:to>
    <xdr:sp macro="" textlink="">
      <xdr:nvSpPr>
        <xdr:cNvPr id="77" name="円/楕円 76"/>
        <xdr:cNvSpPr/>
      </xdr:nvSpPr>
      <xdr:spPr bwMode="auto">
        <a:xfrm>
          <a:off x="3556000" y="327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76774</xdr:rowOff>
    </xdr:from>
    <xdr:ext cx="762000" cy="259045"/>
    <xdr:sp macro="" textlink="">
      <xdr:nvSpPr>
        <xdr:cNvPr id="78" name="テキスト ボックス 77"/>
        <xdr:cNvSpPr txBox="1"/>
      </xdr:nvSpPr>
      <xdr:spPr>
        <a:xfrm>
          <a:off x="3225800" y="3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77,727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46852</xdr:rowOff>
    </xdr:from>
    <xdr:to>
      <xdr:col>2</xdr:col>
      <xdr:colOff>692150</xdr:colOff>
      <xdr:row>18</xdr:row>
      <xdr:rowOff>148452</xdr:rowOff>
    </xdr:to>
    <xdr:sp macro="" textlink="">
      <xdr:nvSpPr>
        <xdr:cNvPr id="79" name="円/楕円 78"/>
        <xdr:cNvSpPr/>
      </xdr:nvSpPr>
      <xdr:spPr bwMode="auto">
        <a:xfrm>
          <a:off x="2857500" y="318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158629</xdr:rowOff>
    </xdr:from>
    <xdr:ext cx="762000" cy="259045"/>
    <xdr:sp macro="" textlink="">
      <xdr:nvSpPr>
        <xdr:cNvPr id="80" name="テキスト ボックス 79"/>
        <xdr:cNvSpPr txBox="1"/>
      </xdr:nvSpPr>
      <xdr:spPr>
        <a:xfrm>
          <a:off x="2527300" y="294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94516</xdr:rowOff>
    </xdr:from>
    <xdr:to>
      <xdr:col>4</xdr:col>
      <xdr:colOff>1117600</xdr:colOff>
      <xdr:row>35</xdr:row>
      <xdr:rowOff>155597</xdr:rowOff>
    </xdr:to>
    <xdr:cxnSp macro="">
      <xdr:nvCxnSpPr>
        <xdr:cNvPr id="112" name="直線コネクタ 111"/>
        <xdr:cNvCxnSpPr/>
      </xdr:nvCxnSpPr>
      <xdr:spPr bwMode="auto">
        <a:xfrm>
          <a:off x="5003800" y="6704866"/>
          <a:ext cx="647700" cy="61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246199</xdr:rowOff>
    </xdr:from>
    <xdr:ext cx="762000" cy="259045"/>
    <xdr:sp macro="" textlink="">
      <xdr:nvSpPr>
        <xdr:cNvPr id="113" name="人口1人当たり決算額の推移平均値テキスト445"/>
        <xdr:cNvSpPr txBox="1"/>
      </xdr:nvSpPr>
      <xdr:spPr>
        <a:xfrm>
          <a:off x="5740400" y="68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94516</xdr:rowOff>
    </xdr:from>
    <xdr:to>
      <xdr:col>4</xdr:col>
      <xdr:colOff>469900</xdr:colOff>
      <xdr:row>35</xdr:row>
      <xdr:rowOff>123571</xdr:rowOff>
    </xdr:to>
    <xdr:cxnSp macro="">
      <xdr:nvCxnSpPr>
        <xdr:cNvPr id="115" name="直線コネクタ 114"/>
        <xdr:cNvCxnSpPr/>
      </xdr:nvCxnSpPr>
      <xdr:spPr bwMode="auto">
        <a:xfrm flipV="1">
          <a:off x="4305300" y="6704866"/>
          <a:ext cx="698500" cy="29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3459</xdr:rowOff>
    </xdr:from>
    <xdr:to>
      <xdr:col>4</xdr:col>
      <xdr:colOff>520700</xdr:colOff>
      <xdr:row>36</xdr:row>
      <xdr:rowOff>105059</xdr:rowOff>
    </xdr:to>
    <xdr:sp macro="" textlink="">
      <xdr:nvSpPr>
        <xdr:cNvPr id="116" name="フローチャート : 判断 115"/>
        <xdr:cNvSpPr/>
      </xdr:nvSpPr>
      <xdr:spPr bwMode="auto">
        <a:xfrm>
          <a:off x="49530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89836</xdr:rowOff>
    </xdr:from>
    <xdr:ext cx="736600" cy="259045"/>
    <xdr:sp macro="" textlink="">
      <xdr:nvSpPr>
        <xdr:cNvPr id="117" name="テキスト ボックス 116"/>
        <xdr:cNvSpPr txBox="1"/>
      </xdr:nvSpPr>
      <xdr:spPr>
        <a:xfrm>
          <a:off x="4622800" y="7043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87772</xdr:rowOff>
    </xdr:from>
    <xdr:to>
      <xdr:col>3</xdr:col>
      <xdr:colOff>904875</xdr:colOff>
      <xdr:row>35</xdr:row>
      <xdr:rowOff>123571</xdr:rowOff>
    </xdr:to>
    <xdr:cxnSp macro="">
      <xdr:nvCxnSpPr>
        <xdr:cNvPr id="118" name="直線コネクタ 117"/>
        <xdr:cNvCxnSpPr/>
      </xdr:nvCxnSpPr>
      <xdr:spPr bwMode="auto">
        <a:xfrm>
          <a:off x="3606800" y="6698122"/>
          <a:ext cx="698500" cy="35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2819</xdr:rowOff>
    </xdr:from>
    <xdr:to>
      <xdr:col>3</xdr:col>
      <xdr:colOff>955675</xdr:colOff>
      <xdr:row>37</xdr:row>
      <xdr:rowOff>104419</xdr:rowOff>
    </xdr:to>
    <xdr:sp macro="" textlink="">
      <xdr:nvSpPr>
        <xdr:cNvPr id="119" name="フローチャート : 判断 118"/>
        <xdr:cNvSpPr/>
      </xdr:nvSpPr>
      <xdr:spPr bwMode="auto">
        <a:xfrm>
          <a:off x="42545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89196</xdr:rowOff>
    </xdr:from>
    <xdr:ext cx="762000" cy="259045"/>
    <xdr:sp macro="" textlink="">
      <xdr:nvSpPr>
        <xdr:cNvPr id="120" name="テキスト ボックス 119"/>
        <xdr:cNvSpPr txBox="1"/>
      </xdr:nvSpPr>
      <xdr:spPr>
        <a:xfrm>
          <a:off x="3924300" y="721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39789</xdr:rowOff>
    </xdr:from>
    <xdr:to>
      <xdr:col>3</xdr:col>
      <xdr:colOff>206375</xdr:colOff>
      <xdr:row>35</xdr:row>
      <xdr:rowOff>87772</xdr:rowOff>
    </xdr:to>
    <xdr:cxnSp macro="">
      <xdr:nvCxnSpPr>
        <xdr:cNvPr id="121" name="直線コネクタ 120"/>
        <xdr:cNvCxnSpPr/>
      </xdr:nvCxnSpPr>
      <xdr:spPr bwMode="auto">
        <a:xfrm>
          <a:off x="2908300" y="6650139"/>
          <a:ext cx="698500" cy="47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134196</xdr:rowOff>
    </xdr:from>
    <xdr:to>
      <xdr:col>3</xdr:col>
      <xdr:colOff>257175</xdr:colOff>
      <xdr:row>37</xdr:row>
      <xdr:rowOff>64346</xdr:rowOff>
    </xdr:to>
    <xdr:sp macro="" textlink="">
      <xdr:nvSpPr>
        <xdr:cNvPr id="122" name="フローチャート : 判断 121"/>
        <xdr:cNvSpPr/>
      </xdr:nvSpPr>
      <xdr:spPr bwMode="auto">
        <a:xfrm>
          <a:off x="35560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49123</xdr:rowOff>
    </xdr:from>
    <xdr:ext cx="762000" cy="259045"/>
    <xdr:sp macro="" textlink="">
      <xdr:nvSpPr>
        <xdr:cNvPr id="123" name="テキスト ボックス 122"/>
        <xdr:cNvSpPr txBox="1"/>
      </xdr:nvSpPr>
      <xdr:spPr>
        <a:xfrm>
          <a:off x="32258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106238</xdr:rowOff>
    </xdr:from>
    <xdr:to>
      <xdr:col>2</xdr:col>
      <xdr:colOff>692150</xdr:colOff>
      <xdr:row>37</xdr:row>
      <xdr:rowOff>36388</xdr:rowOff>
    </xdr:to>
    <xdr:sp macro="" textlink="">
      <xdr:nvSpPr>
        <xdr:cNvPr id="124" name="フローチャート : 判断 123"/>
        <xdr:cNvSpPr/>
      </xdr:nvSpPr>
      <xdr:spPr bwMode="auto">
        <a:xfrm>
          <a:off x="2857500" y="7059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21165</xdr:rowOff>
    </xdr:from>
    <xdr:ext cx="762000" cy="259045"/>
    <xdr:sp macro="" textlink="">
      <xdr:nvSpPr>
        <xdr:cNvPr id="125" name="テキスト ボックス 124"/>
        <xdr:cNvSpPr txBox="1"/>
      </xdr:nvSpPr>
      <xdr:spPr>
        <a:xfrm>
          <a:off x="2527300" y="7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104797</xdr:rowOff>
    </xdr:from>
    <xdr:to>
      <xdr:col>5</xdr:col>
      <xdr:colOff>34925</xdr:colOff>
      <xdr:row>35</xdr:row>
      <xdr:rowOff>206397</xdr:rowOff>
    </xdr:to>
    <xdr:sp macro="" textlink="">
      <xdr:nvSpPr>
        <xdr:cNvPr id="131" name="円/楕円 130"/>
        <xdr:cNvSpPr/>
      </xdr:nvSpPr>
      <xdr:spPr bwMode="auto">
        <a:xfrm>
          <a:off x="5600700" y="6715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292774</xdr:rowOff>
    </xdr:from>
    <xdr:ext cx="762000" cy="259045"/>
    <xdr:sp macro="" textlink="">
      <xdr:nvSpPr>
        <xdr:cNvPr id="132" name="人口1人当たり決算額の推移該当値テキスト445"/>
        <xdr:cNvSpPr txBox="1"/>
      </xdr:nvSpPr>
      <xdr:spPr>
        <a:xfrm>
          <a:off x="5740400" y="656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43716</xdr:rowOff>
    </xdr:from>
    <xdr:to>
      <xdr:col>4</xdr:col>
      <xdr:colOff>520700</xdr:colOff>
      <xdr:row>35</xdr:row>
      <xdr:rowOff>145316</xdr:rowOff>
    </xdr:to>
    <xdr:sp macro="" textlink="">
      <xdr:nvSpPr>
        <xdr:cNvPr id="133" name="円/楕円 132"/>
        <xdr:cNvSpPr/>
      </xdr:nvSpPr>
      <xdr:spPr bwMode="auto">
        <a:xfrm>
          <a:off x="4953000" y="665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155493</xdr:rowOff>
    </xdr:from>
    <xdr:ext cx="736600" cy="259045"/>
    <xdr:sp macro="" textlink="">
      <xdr:nvSpPr>
        <xdr:cNvPr id="134" name="テキスト ボックス 133"/>
        <xdr:cNvSpPr txBox="1"/>
      </xdr:nvSpPr>
      <xdr:spPr>
        <a:xfrm>
          <a:off x="4622800" y="642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72771</xdr:rowOff>
    </xdr:from>
    <xdr:to>
      <xdr:col>3</xdr:col>
      <xdr:colOff>955675</xdr:colOff>
      <xdr:row>35</xdr:row>
      <xdr:rowOff>174371</xdr:rowOff>
    </xdr:to>
    <xdr:sp macro="" textlink="">
      <xdr:nvSpPr>
        <xdr:cNvPr id="135" name="円/楕円 134"/>
        <xdr:cNvSpPr/>
      </xdr:nvSpPr>
      <xdr:spPr bwMode="auto">
        <a:xfrm>
          <a:off x="4254500" y="668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184548</xdr:rowOff>
    </xdr:from>
    <xdr:ext cx="762000" cy="259045"/>
    <xdr:sp macro="" textlink="">
      <xdr:nvSpPr>
        <xdr:cNvPr id="136" name="テキスト ボックス 135"/>
        <xdr:cNvSpPr txBox="1"/>
      </xdr:nvSpPr>
      <xdr:spPr>
        <a:xfrm>
          <a:off x="3924300" y="645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32,650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36972</xdr:rowOff>
    </xdr:from>
    <xdr:to>
      <xdr:col>3</xdr:col>
      <xdr:colOff>257175</xdr:colOff>
      <xdr:row>35</xdr:row>
      <xdr:rowOff>138572</xdr:rowOff>
    </xdr:to>
    <xdr:sp macro="" textlink="">
      <xdr:nvSpPr>
        <xdr:cNvPr id="137" name="円/楕円 136"/>
        <xdr:cNvSpPr/>
      </xdr:nvSpPr>
      <xdr:spPr bwMode="auto">
        <a:xfrm>
          <a:off x="3556000" y="664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148749</xdr:rowOff>
    </xdr:from>
    <xdr:ext cx="762000" cy="259045"/>
    <xdr:sp macro="" textlink="">
      <xdr:nvSpPr>
        <xdr:cNvPr id="138" name="テキスト ボックス 137"/>
        <xdr:cNvSpPr txBox="1"/>
      </xdr:nvSpPr>
      <xdr:spPr>
        <a:xfrm>
          <a:off x="3225800" y="641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331889</xdr:rowOff>
    </xdr:from>
    <xdr:to>
      <xdr:col>2</xdr:col>
      <xdr:colOff>692150</xdr:colOff>
      <xdr:row>35</xdr:row>
      <xdr:rowOff>90589</xdr:rowOff>
    </xdr:to>
    <xdr:sp macro="" textlink="">
      <xdr:nvSpPr>
        <xdr:cNvPr id="139" name="円/楕円 138"/>
        <xdr:cNvSpPr/>
      </xdr:nvSpPr>
      <xdr:spPr bwMode="auto">
        <a:xfrm>
          <a:off x="2857500" y="659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100766</xdr:rowOff>
    </xdr:from>
    <xdr:ext cx="762000" cy="259045"/>
    <xdr:sp macro="" textlink="">
      <xdr:nvSpPr>
        <xdr:cNvPr id="140" name="テキスト ボックス 139"/>
        <xdr:cNvSpPr txBox="1"/>
      </xdr:nvSpPr>
      <xdr:spPr>
        <a:xfrm>
          <a:off x="2527300" y="636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20,363
20,280
161.80
10,489,002
9,857,534
416,950
6,637,786
10,401,728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70.4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159898</xdr:rowOff>
    </xdr:from>
    <xdr:to>
      <xdr:col>6</xdr:col>
      <xdr:colOff>511175</xdr:colOff>
      <xdr:row>36</xdr:row>
      <xdr:rowOff>51983</xdr:rowOff>
    </xdr:to>
    <xdr:cxnSp macro="">
      <xdr:nvCxnSpPr>
        <xdr:cNvPr id="63" name="直線コネクタ 62"/>
        <xdr:cNvCxnSpPr/>
      </xdr:nvCxnSpPr>
      <xdr:spPr>
        <a:xfrm>
          <a:off x="3797300" y="6160648"/>
          <a:ext cx="838200" cy="6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106405</xdr:rowOff>
    </xdr:from>
    <xdr:ext cx="534377" cy="259045"/>
    <xdr:sp macro="" textlink="">
      <xdr:nvSpPr>
        <xdr:cNvPr id="64" name="人件費平均値テキスト"/>
        <xdr:cNvSpPr txBox="1"/>
      </xdr:nvSpPr>
      <xdr:spPr>
        <a:xfrm>
          <a:off x="4686300" y="593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159898</xdr:rowOff>
    </xdr:from>
    <xdr:to>
      <xdr:col>5</xdr:col>
      <xdr:colOff>358775</xdr:colOff>
      <xdr:row>36</xdr:row>
      <xdr:rowOff>27653</xdr:rowOff>
    </xdr:to>
    <xdr:cxnSp macro="">
      <xdr:nvCxnSpPr>
        <xdr:cNvPr id="66" name="直線コネクタ 65"/>
        <xdr:cNvCxnSpPr/>
      </xdr:nvCxnSpPr>
      <xdr:spPr>
        <a:xfrm flipV="1">
          <a:off x="2908300" y="6160648"/>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154902</xdr:rowOff>
    </xdr:from>
    <xdr:to>
      <xdr:col>4</xdr:col>
      <xdr:colOff>155575</xdr:colOff>
      <xdr:row>36</xdr:row>
      <xdr:rowOff>27653</xdr:rowOff>
    </xdr:to>
    <xdr:cxnSp macro="">
      <xdr:nvCxnSpPr>
        <xdr:cNvPr id="69" name="直線コネクタ 68"/>
        <xdr:cNvCxnSpPr/>
      </xdr:nvCxnSpPr>
      <xdr:spPr>
        <a:xfrm>
          <a:off x="2019300" y="6155652"/>
          <a:ext cx="889000" cy="4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75625</xdr:rowOff>
    </xdr:from>
    <xdr:to>
      <xdr:col>4</xdr:col>
      <xdr:colOff>206375</xdr:colOff>
      <xdr:row>38</xdr:row>
      <xdr:rowOff>5775</xdr:rowOff>
    </xdr:to>
    <xdr:sp macro="" textlink="">
      <xdr:nvSpPr>
        <xdr:cNvPr id="70" name="フローチャート : 判断 69"/>
        <xdr:cNvSpPr/>
      </xdr:nvSpPr>
      <xdr:spPr>
        <a:xfrm>
          <a:off x="2857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168352</xdr:rowOff>
    </xdr:from>
    <xdr:ext cx="534377" cy="259045"/>
    <xdr:sp macro="" textlink="">
      <xdr:nvSpPr>
        <xdr:cNvPr id="71" name="テキスト ボックス 70"/>
        <xdr:cNvSpPr txBox="1"/>
      </xdr:nvSpPr>
      <xdr:spPr>
        <a:xfrm>
          <a:off x="2641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154902</xdr:rowOff>
    </xdr:from>
    <xdr:to>
      <xdr:col>2</xdr:col>
      <xdr:colOff>638175</xdr:colOff>
      <xdr:row>36</xdr:row>
      <xdr:rowOff>67528</xdr:rowOff>
    </xdr:to>
    <xdr:cxnSp macro="">
      <xdr:nvCxnSpPr>
        <xdr:cNvPr id="72" name="直線コネクタ 71"/>
        <xdr:cNvCxnSpPr/>
      </xdr:nvCxnSpPr>
      <xdr:spPr>
        <a:xfrm flipV="1">
          <a:off x="1130300" y="6155652"/>
          <a:ext cx="889000" cy="8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84998</xdr:rowOff>
    </xdr:from>
    <xdr:to>
      <xdr:col>3</xdr:col>
      <xdr:colOff>3175</xdr:colOff>
      <xdr:row>38</xdr:row>
      <xdr:rowOff>15148</xdr:rowOff>
    </xdr:to>
    <xdr:sp macro="" textlink="">
      <xdr:nvSpPr>
        <xdr:cNvPr id="73" name="フローチャート : 判断 72"/>
        <xdr:cNvSpPr/>
      </xdr:nvSpPr>
      <xdr:spPr>
        <a:xfrm>
          <a:off x="1968500" y="642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6274</xdr:rowOff>
    </xdr:from>
    <xdr:ext cx="534377" cy="259045"/>
    <xdr:sp macro="" textlink="">
      <xdr:nvSpPr>
        <xdr:cNvPr id="74" name="テキスト ボックス 73"/>
        <xdr:cNvSpPr txBox="1"/>
      </xdr:nvSpPr>
      <xdr:spPr>
        <a:xfrm>
          <a:off x="1752111" y="652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68750</xdr:rowOff>
    </xdr:from>
    <xdr:to>
      <xdr:col>1</xdr:col>
      <xdr:colOff>485775</xdr:colOff>
      <xdr:row>37</xdr:row>
      <xdr:rowOff>170351</xdr:rowOff>
    </xdr:to>
    <xdr:sp macro="" textlink="">
      <xdr:nvSpPr>
        <xdr:cNvPr id="75" name="フローチャート : 判断 74"/>
        <xdr:cNvSpPr/>
      </xdr:nvSpPr>
      <xdr:spPr>
        <a:xfrm>
          <a:off x="1079500" y="64124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161478</xdr:rowOff>
    </xdr:from>
    <xdr:ext cx="534377" cy="259045"/>
    <xdr:sp macro="" textlink="">
      <xdr:nvSpPr>
        <xdr:cNvPr id="76" name="テキスト ボックス 75"/>
        <xdr:cNvSpPr txBox="1"/>
      </xdr:nvSpPr>
      <xdr:spPr>
        <a:xfrm>
          <a:off x="863111" y="650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1183</xdr:rowOff>
    </xdr:from>
    <xdr:to>
      <xdr:col>6</xdr:col>
      <xdr:colOff>561975</xdr:colOff>
      <xdr:row>36</xdr:row>
      <xdr:rowOff>102783</xdr:rowOff>
    </xdr:to>
    <xdr:sp macro="" textlink="">
      <xdr:nvSpPr>
        <xdr:cNvPr id="82" name="円/楕円 81"/>
        <xdr:cNvSpPr/>
      </xdr:nvSpPr>
      <xdr:spPr>
        <a:xfrm>
          <a:off x="4584700" y="617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151060</xdr:rowOff>
    </xdr:from>
    <xdr:ext cx="534377" cy="259045"/>
    <xdr:sp macro="" textlink="">
      <xdr:nvSpPr>
        <xdr:cNvPr id="83" name="人件費該当値テキスト"/>
        <xdr:cNvSpPr txBox="1"/>
      </xdr:nvSpPr>
      <xdr:spPr>
        <a:xfrm>
          <a:off x="4686300" y="615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74,372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109098</xdr:rowOff>
    </xdr:from>
    <xdr:to>
      <xdr:col>5</xdr:col>
      <xdr:colOff>409575</xdr:colOff>
      <xdr:row>36</xdr:row>
      <xdr:rowOff>39248</xdr:rowOff>
    </xdr:to>
    <xdr:sp macro="" textlink="">
      <xdr:nvSpPr>
        <xdr:cNvPr id="84" name="円/楕円 83"/>
        <xdr:cNvSpPr/>
      </xdr:nvSpPr>
      <xdr:spPr>
        <a:xfrm>
          <a:off x="3746500" y="61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30375</xdr:rowOff>
    </xdr:from>
    <xdr:ext cx="534377" cy="259045"/>
    <xdr:sp macro="" textlink="">
      <xdr:nvSpPr>
        <xdr:cNvPr id="85" name="テキスト ボックス 84"/>
        <xdr:cNvSpPr txBox="1"/>
      </xdr:nvSpPr>
      <xdr:spPr>
        <a:xfrm>
          <a:off x="3530111" y="62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148303</xdr:rowOff>
    </xdr:from>
    <xdr:to>
      <xdr:col>4</xdr:col>
      <xdr:colOff>206375</xdr:colOff>
      <xdr:row>36</xdr:row>
      <xdr:rowOff>78453</xdr:rowOff>
    </xdr:to>
    <xdr:sp macro="" textlink="">
      <xdr:nvSpPr>
        <xdr:cNvPr id="86" name="円/楕円 85"/>
        <xdr:cNvSpPr/>
      </xdr:nvSpPr>
      <xdr:spPr>
        <a:xfrm>
          <a:off x="2857500" y="61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94980</xdr:rowOff>
    </xdr:from>
    <xdr:ext cx="534377" cy="259045"/>
    <xdr:sp macro="" textlink="">
      <xdr:nvSpPr>
        <xdr:cNvPr id="87" name="テキスト ボックス 86"/>
        <xdr:cNvSpPr txBox="1"/>
      </xdr:nvSpPr>
      <xdr:spPr>
        <a:xfrm>
          <a:off x="2641111" y="592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104102</xdr:rowOff>
    </xdr:from>
    <xdr:to>
      <xdr:col>3</xdr:col>
      <xdr:colOff>3175</xdr:colOff>
      <xdr:row>36</xdr:row>
      <xdr:rowOff>34252</xdr:rowOff>
    </xdr:to>
    <xdr:sp macro="" textlink="">
      <xdr:nvSpPr>
        <xdr:cNvPr id="88" name="円/楕円 87"/>
        <xdr:cNvSpPr/>
      </xdr:nvSpPr>
      <xdr:spPr>
        <a:xfrm>
          <a:off x="1968500" y="61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50779</xdr:rowOff>
    </xdr:from>
    <xdr:ext cx="534377" cy="259045"/>
    <xdr:sp macro="" textlink="">
      <xdr:nvSpPr>
        <xdr:cNvPr id="89" name="テキスト ボックス 88"/>
        <xdr:cNvSpPr txBox="1"/>
      </xdr:nvSpPr>
      <xdr:spPr>
        <a:xfrm>
          <a:off x="1752111" y="588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78,569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16728</xdr:rowOff>
    </xdr:from>
    <xdr:to>
      <xdr:col>1</xdr:col>
      <xdr:colOff>485775</xdr:colOff>
      <xdr:row>36</xdr:row>
      <xdr:rowOff>118328</xdr:rowOff>
    </xdr:to>
    <xdr:sp macro="" textlink="">
      <xdr:nvSpPr>
        <xdr:cNvPr id="90" name="円/楕円 89"/>
        <xdr:cNvSpPr/>
      </xdr:nvSpPr>
      <xdr:spPr>
        <a:xfrm>
          <a:off x="10795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134855</xdr:rowOff>
    </xdr:from>
    <xdr:ext cx="534377" cy="259045"/>
    <xdr:sp macro="" textlink="">
      <xdr:nvSpPr>
        <xdr:cNvPr id="91" name="テキスト ボックス 90"/>
        <xdr:cNvSpPr txBox="1"/>
      </xdr:nvSpPr>
      <xdr:spPr>
        <a:xfrm>
          <a:off x="863111" y="59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101729</xdr:rowOff>
    </xdr:from>
    <xdr:to>
      <xdr:col>6</xdr:col>
      <xdr:colOff>511175</xdr:colOff>
      <xdr:row>58</xdr:row>
      <xdr:rowOff>128102</xdr:rowOff>
    </xdr:to>
    <xdr:cxnSp macro="">
      <xdr:nvCxnSpPr>
        <xdr:cNvPr id="121" name="直線コネクタ 120"/>
        <xdr:cNvCxnSpPr/>
      </xdr:nvCxnSpPr>
      <xdr:spPr>
        <a:xfrm flipV="1">
          <a:off x="3797300" y="10045829"/>
          <a:ext cx="838200" cy="2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127078</xdr:rowOff>
    </xdr:from>
    <xdr:ext cx="534377" cy="259045"/>
    <xdr:sp macro="" textlink="">
      <xdr:nvSpPr>
        <xdr:cNvPr id="122" name="物件費平均値テキスト"/>
        <xdr:cNvSpPr txBox="1"/>
      </xdr:nvSpPr>
      <xdr:spPr>
        <a:xfrm>
          <a:off x="4686300" y="972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119713</xdr:rowOff>
    </xdr:from>
    <xdr:to>
      <xdr:col>5</xdr:col>
      <xdr:colOff>358775</xdr:colOff>
      <xdr:row>58</xdr:row>
      <xdr:rowOff>128102</xdr:rowOff>
    </xdr:to>
    <xdr:cxnSp macro="">
      <xdr:nvCxnSpPr>
        <xdr:cNvPr id="124" name="直線コネクタ 123"/>
        <xdr:cNvCxnSpPr/>
      </xdr:nvCxnSpPr>
      <xdr:spPr>
        <a:xfrm>
          <a:off x="2908300" y="10063813"/>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119713</xdr:rowOff>
    </xdr:from>
    <xdr:to>
      <xdr:col>4</xdr:col>
      <xdr:colOff>155575</xdr:colOff>
      <xdr:row>58</xdr:row>
      <xdr:rowOff>144874</xdr:rowOff>
    </xdr:to>
    <xdr:cxnSp macro="">
      <xdr:nvCxnSpPr>
        <xdr:cNvPr id="127" name="直線コネクタ 126"/>
        <xdr:cNvCxnSpPr/>
      </xdr:nvCxnSpPr>
      <xdr:spPr>
        <a:xfrm flipV="1">
          <a:off x="2019300" y="10063813"/>
          <a:ext cx="889000" cy="2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129538</xdr:rowOff>
    </xdr:from>
    <xdr:to>
      <xdr:col>4</xdr:col>
      <xdr:colOff>206375</xdr:colOff>
      <xdr:row>59</xdr:row>
      <xdr:rowOff>59688</xdr:rowOff>
    </xdr:to>
    <xdr:sp macro="" textlink="">
      <xdr:nvSpPr>
        <xdr:cNvPr id="128" name="フローチャート : 判断 127"/>
        <xdr:cNvSpPr/>
      </xdr:nvSpPr>
      <xdr:spPr>
        <a:xfrm>
          <a:off x="2857500" y="1007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50815</xdr:rowOff>
    </xdr:from>
    <xdr:ext cx="534377" cy="259045"/>
    <xdr:sp macro="" textlink="">
      <xdr:nvSpPr>
        <xdr:cNvPr id="129" name="テキスト ボックス 128"/>
        <xdr:cNvSpPr txBox="1"/>
      </xdr:nvSpPr>
      <xdr:spPr>
        <a:xfrm>
          <a:off x="2641111" y="1016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144874</xdr:rowOff>
    </xdr:from>
    <xdr:to>
      <xdr:col>2</xdr:col>
      <xdr:colOff>638175</xdr:colOff>
      <xdr:row>59</xdr:row>
      <xdr:rowOff>24767</xdr:rowOff>
    </xdr:to>
    <xdr:cxnSp macro="">
      <xdr:nvCxnSpPr>
        <xdr:cNvPr id="130" name="直線コネクタ 129"/>
        <xdr:cNvCxnSpPr/>
      </xdr:nvCxnSpPr>
      <xdr:spPr>
        <a:xfrm flipV="1">
          <a:off x="1130300" y="10088974"/>
          <a:ext cx="889000" cy="5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152283</xdr:rowOff>
    </xdr:from>
    <xdr:to>
      <xdr:col>3</xdr:col>
      <xdr:colOff>3175</xdr:colOff>
      <xdr:row>59</xdr:row>
      <xdr:rowOff>82433</xdr:rowOff>
    </xdr:to>
    <xdr:sp macro="" textlink="">
      <xdr:nvSpPr>
        <xdr:cNvPr id="131" name="フローチャート : 判断 130"/>
        <xdr:cNvSpPr/>
      </xdr:nvSpPr>
      <xdr:spPr>
        <a:xfrm>
          <a:off x="1968500" y="1009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73560</xdr:rowOff>
    </xdr:from>
    <xdr:ext cx="534377" cy="259045"/>
    <xdr:sp macro="" textlink="">
      <xdr:nvSpPr>
        <xdr:cNvPr id="132" name="テキスト ボックス 131"/>
        <xdr:cNvSpPr txBox="1"/>
      </xdr:nvSpPr>
      <xdr:spPr>
        <a:xfrm>
          <a:off x="1752111" y="101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157648</xdr:rowOff>
    </xdr:from>
    <xdr:to>
      <xdr:col>1</xdr:col>
      <xdr:colOff>485775</xdr:colOff>
      <xdr:row>59</xdr:row>
      <xdr:rowOff>87798</xdr:rowOff>
    </xdr:to>
    <xdr:sp macro="" textlink="">
      <xdr:nvSpPr>
        <xdr:cNvPr id="133" name="フローチャート : 判断 132"/>
        <xdr:cNvSpPr/>
      </xdr:nvSpPr>
      <xdr:spPr>
        <a:xfrm>
          <a:off x="1079500" y="101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78925</xdr:rowOff>
    </xdr:from>
    <xdr:ext cx="534377" cy="259045"/>
    <xdr:sp macro="" textlink="">
      <xdr:nvSpPr>
        <xdr:cNvPr id="134" name="テキスト ボックス 133"/>
        <xdr:cNvSpPr txBox="1"/>
      </xdr:nvSpPr>
      <xdr:spPr>
        <a:xfrm>
          <a:off x="863111" y="101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50929</xdr:rowOff>
    </xdr:from>
    <xdr:to>
      <xdr:col>6</xdr:col>
      <xdr:colOff>561975</xdr:colOff>
      <xdr:row>58</xdr:row>
      <xdr:rowOff>152529</xdr:rowOff>
    </xdr:to>
    <xdr:sp macro="" textlink="">
      <xdr:nvSpPr>
        <xdr:cNvPr id="140" name="円/楕円 139"/>
        <xdr:cNvSpPr/>
      </xdr:nvSpPr>
      <xdr:spPr>
        <a:xfrm>
          <a:off x="4584700" y="999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137306</xdr:rowOff>
    </xdr:from>
    <xdr:ext cx="534377" cy="259045"/>
    <xdr:sp macro="" textlink="">
      <xdr:nvSpPr>
        <xdr:cNvPr id="141" name="物件費該当値テキスト"/>
        <xdr:cNvSpPr txBox="1"/>
      </xdr:nvSpPr>
      <xdr:spPr>
        <a:xfrm>
          <a:off x="4686300" y="990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64,983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77302</xdr:rowOff>
    </xdr:from>
    <xdr:to>
      <xdr:col>5</xdr:col>
      <xdr:colOff>409575</xdr:colOff>
      <xdr:row>59</xdr:row>
      <xdr:rowOff>7452</xdr:rowOff>
    </xdr:to>
    <xdr:sp macro="" textlink="">
      <xdr:nvSpPr>
        <xdr:cNvPr id="142" name="円/楕円 141"/>
        <xdr:cNvSpPr/>
      </xdr:nvSpPr>
      <xdr:spPr>
        <a:xfrm>
          <a:off x="3746500" y="1002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170029</xdr:rowOff>
    </xdr:from>
    <xdr:ext cx="534377" cy="259045"/>
    <xdr:sp macro="" textlink="">
      <xdr:nvSpPr>
        <xdr:cNvPr id="143" name="テキスト ボックス 142"/>
        <xdr:cNvSpPr txBox="1"/>
      </xdr:nvSpPr>
      <xdr:spPr>
        <a:xfrm>
          <a:off x="3530111" y="101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68913</xdr:rowOff>
    </xdr:from>
    <xdr:to>
      <xdr:col>4</xdr:col>
      <xdr:colOff>206375</xdr:colOff>
      <xdr:row>58</xdr:row>
      <xdr:rowOff>170513</xdr:rowOff>
    </xdr:to>
    <xdr:sp macro="" textlink="">
      <xdr:nvSpPr>
        <xdr:cNvPr id="144" name="円/楕円 143"/>
        <xdr:cNvSpPr/>
      </xdr:nvSpPr>
      <xdr:spPr>
        <a:xfrm>
          <a:off x="2857500" y="1001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15590</xdr:rowOff>
    </xdr:from>
    <xdr:ext cx="534377" cy="259045"/>
    <xdr:sp macro="" textlink="">
      <xdr:nvSpPr>
        <xdr:cNvPr id="145" name="テキスト ボックス 144"/>
        <xdr:cNvSpPr txBox="1"/>
      </xdr:nvSpPr>
      <xdr:spPr>
        <a:xfrm>
          <a:off x="2641111" y="978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94074</xdr:rowOff>
    </xdr:from>
    <xdr:to>
      <xdr:col>3</xdr:col>
      <xdr:colOff>3175</xdr:colOff>
      <xdr:row>59</xdr:row>
      <xdr:rowOff>24224</xdr:rowOff>
    </xdr:to>
    <xdr:sp macro="" textlink="">
      <xdr:nvSpPr>
        <xdr:cNvPr id="146" name="円/楕円 145"/>
        <xdr:cNvSpPr/>
      </xdr:nvSpPr>
      <xdr:spPr>
        <a:xfrm>
          <a:off x="1968500" y="100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40751</xdr:rowOff>
    </xdr:from>
    <xdr:ext cx="534377" cy="259045"/>
    <xdr:sp macro="" textlink="">
      <xdr:nvSpPr>
        <xdr:cNvPr id="147" name="テキスト ボックス 146"/>
        <xdr:cNvSpPr txBox="1"/>
      </xdr:nvSpPr>
      <xdr:spPr>
        <a:xfrm>
          <a:off x="1752111" y="981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145417</xdr:rowOff>
    </xdr:from>
    <xdr:to>
      <xdr:col>1</xdr:col>
      <xdr:colOff>485775</xdr:colOff>
      <xdr:row>59</xdr:row>
      <xdr:rowOff>75567</xdr:rowOff>
    </xdr:to>
    <xdr:sp macro="" textlink="">
      <xdr:nvSpPr>
        <xdr:cNvPr id="148" name="円/楕円 147"/>
        <xdr:cNvSpPr/>
      </xdr:nvSpPr>
      <xdr:spPr>
        <a:xfrm>
          <a:off x="1079500" y="100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92094</xdr:rowOff>
    </xdr:from>
    <xdr:ext cx="534377" cy="259045"/>
    <xdr:sp macro="" textlink="">
      <xdr:nvSpPr>
        <xdr:cNvPr id="149" name="テキスト ボックス 148"/>
        <xdr:cNvSpPr txBox="1"/>
      </xdr:nvSpPr>
      <xdr:spPr>
        <a:xfrm>
          <a:off x="863111" y="98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119087</xdr:rowOff>
    </xdr:from>
    <xdr:to>
      <xdr:col>6</xdr:col>
      <xdr:colOff>511175</xdr:colOff>
      <xdr:row>78</xdr:row>
      <xdr:rowOff>138976</xdr:rowOff>
    </xdr:to>
    <xdr:cxnSp macro="">
      <xdr:nvCxnSpPr>
        <xdr:cNvPr id="178" name="直線コネクタ 177"/>
        <xdr:cNvCxnSpPr/>
      </xdr:nvCxnSpPr>
      <xdr:spPr>
        <a:xfrm flipV="1">
          <a:off x="3797300" y="13492187"/>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69753</xdr:rowOff>
    </xdr:from>
    <xdr:ext cx="469744" cy="259045"/>
    <xdr:sp macro="" textlink="">
      <xdr:nvSpPr>
        <xdr:cNvPr id="179" name="維持補修費平均値テキスト"/>
        <xdr:cNvSpPr txBox="1"/>
      </xdr:nvSpPr>
      <xdr:spPr>
        <a:xfrm>
          <a:off x="4686300" y="130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138976</xdr:rowOff>
    </xdr:from>
    <xdr:to>
      <xdr:col>5</xdr:col>
      <xdr:colOff>358775</xdr:colOff>
      <xdr:row>78</xdr:row>
      <xdr:rowOff>156617</xdr:rowOff>
    </xdr:to>
    <xdr:cxnSp macro="">
      <xdr:nvCxnSpPr>
        <xdr:cNvPr id="181" name="直線コネクタ 180"/>
        <xdr:cNvCxnSpPr/>
      </xdr:nvCxnSpPr>
      <xdr:spPr>
        <a:xfrm flipV="1">
          <a:off x="2908300" y="13512076"/>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152425</xdr:rowOff>
    </xdr:from>
    <xdr:to>
      <xdr:col>4</xdr:col>
      <xdr:colOff>155575</xdr:colOff>
      <xdr:row>78</xdr:row>
      <xdr:rowOff>156617</xdr:rowOff>
    </xdr:to>
    <xdr:cxnSp macro="">
      <xdr:nvCxnSpPr>
        <xdr:cNvPr id="184" name="直線コネクタ 183"/>
        <xdr:cNvCxnSpPr/>
      </xdr:nvCxnSpPr>
      <xdr:spPr>
        <a:xfrm>
          <a:off x="2019300" y="1352552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22606</xdr:rowOff>
    </xdr:from>
    <xdr:to>
      <xdr:col>4</xdr:col>
      <xdr:colOff>206375</xdr:colOff>
      <xdr:row>78</xdr:row>
      <xdr:rowOff>124206</xdr:rowOff>
    </xdr:to>
    <xdr:sp macro="" textlink="">
      <xdr:nvSpPr>
        <xdr:cNvPr id="185" name="フローチャート : 判断 184"/>
        <xdr:cNvSpPr/>
      </xdr:nvSpPr>
      <xdr:spPr>
        <a:xfrm>
          <a:off x="2857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140733</xdr:rowOff>
    </xdr:from>
    <xdr:ext cx="469744" cy="259045"/>
    <xdr:sp macro="" textlink="">
      <xdr:nvSpPr>
        <xdr:cNvPr id="186" name="テキスト ボックス 185"/>
        <xdr:cNvSpPr txBox="1"/>
      </xdr:nvSpPr>
      <xdr:spPr>
        <a:xfrm>
          <a:off x="2673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152425</xdr:rowOff>
    </xdr:from>
    <xdr:to>
      <xdr:col>2</xdr:col>
      <xdr:colOff>638175</xdr:colOff>
      <xdr:row>78</xdr:row>
      <xdr:rowOff>165951</xdr:rowOff>
    </xdr:to>
    <xdr:cxnSp macro="">
      <xdr:nvCxnSpPr>
        <xdr:cNvPr id="187" name="直線コネクタ 186"/>
        <xdr:cNvCxnSpPr/>
      </xdr:nvCxnSpPr>
      <xdr:spPr>
        <a:xfrm flipV="1">
          <a:off x="1130300" y="13525525"/>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31141</xdr:rowOff>
    </xdr:from>
    <xdr:to>
      <xdr:col>3</xdr:col>
      <xdr:colOff>3175</xdr:colOff>
      <xdr:row>78</xdr:row>
      <xdr:rowOff>132741</xdr:rowOff>
    </xdr:to>
    <xdr:sp macro="" textlink="">
      <xdr:nvSpPr>
        <xdr:cNvPr id="188" name="フローチャート : 判断 187"/>
        <xdr:cNvSpPr/>
      </xdr:nvSpPr>
      <xdr:spPr>
        <a:xfrm>
          <a:off x="1968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149268</xdr:rowOff>
    </xdr:from>
    <xdr:ext cx="469744" cy="259045"/>
    <xdr:sp macro="" textlink="">
      <xdr:nvSpPr>
        <xdr:cNvPr id="189" name="テキスト ボックス 188"/>
        <xdr:cNvSpPr txBox="1"/>
      </xdr:nvSpPr>
      <xdr:spPr>
        <a:xfrm>
          <a:off x="1784427" y="1317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26073</xdr:rowOff>
    </xdr:from>
    <xdr:to>
      <xdr:col>1</xdr:col>
      <xdr:colOff>485775</xdr:colOff>
      <xdr:row>78</xdr:row>
      <xdr:rowOff>127673</xdr:rowOff>
    </xdr:to>
    <xdr:sp macro="" textlink="">
      <xdr:nvSpPr>
        <xdr:cNvPr id="190" name="フローチャート : 判断 189"/>
        <xdr:cNvSpPr/>
      </xdr:nvSpPr>
      <xdr:spPr>
        <a:xfrm>
          <a:off x="1079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144200</xdr:rowOff>
    </xdr:from>
    <xdr:ext cx="469744" cy="259045"/>
    <xdr:sp macro="" textlink="">
      <xdr:nvSpPr>
        <xdr:cNvPr id="191" name="テキスト ボックス 190"/>
        <xdr:cNvSpPr txBox="1"/>
      </xdr:nvSpPr>
      <xdr:spPr>
        <a:xfrm>
          <a:off x="895427"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68287</xdr:rowOff>
    </xdr:from>
    <xdr:to>
      <xdr:col>6</xdr:col>
      <xdr:colOff>561975</xdr:colOff>
      <xdr:row>78</xdr:row>
      <xdr:rowOff>169887</xdr:rowOff>
    </xdr:to>
    <xdr:sp macro="" textlink="">
      <xdr:nvSpPr>
        <xdr:cNvPr id="197" name="円/楕円 196"/>
        <xdr:cNvSpPr/>
      </xdr:nvSpPr>
      <xdr:spPr>
        <a:xfrm>
          <a:off x="4584700" y="1344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154664</xdr:rowOff>
    </xdr:from>
    <xdr:ext cx="469744" cy="259045"/>
    <xdr:sp macro="" textlink="">
      <xdr:nvSpPr>
        <xdr:cNvPr id="198" name="維持補修費該当値テキスト"/>
        <xdr:cNvSpPr txBox="1"/>
      </xdr:nvSpPr>
      <xdr:spPr>
        <a:xfrm>
          <a:off x="4686300" y="1335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88176</xdr:rowOff>
    </xdr:from>
    <xdr:to>
      <xdr:col>5</xdr:col>
      <xdr:colOff>409575</xdr:colOff>
      <xdr:row>79</xdr:row>
      <xdr:rowOff>18326</xdr:rowOff>
    </xdr:to>
    <xdr:sp macro="" textlink="">
      <xdr:nvSpPr>
        <xdr:cNvPr id="199" name="円/楕円 198"/>
        <xdr:cNvSpPr/>
      </xdr:nvSpPr>
      <xdr:spPr>
        <a:xfrm>
          <a:off x="3746500" y="1346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9453</xdr:rowOff>
    </xdr:from>
    <xdr:ext cx="469744" cy="259045"/>
    <xdr:sp macro="" textlink="">
      <xdr:nvSpPr>
        <xdr:cNvPr id="200" name="テキスト ボックス 199"/>
        <xdr:cNvSpPr txBox="1"/>
      </xdr:nvSpPr>
      <xdr:spPr>
        <a:xfrm>
          <a:off x="3562427" y="1355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105817</xdr:rowOff>
    </xdr:from>
    <xdr:to>
      <xdr:col>4</xdr:col>
      <xdr:colOff>206375</xdr:colOff>
      <xdr:row>79</xdr:row>
      <xdr:rowOff>35967</xdr:rowOff>
    </xdr:to>
    <xdr:sp macro="" textlink="">
      <xdr:nvSpPr>
        <xdr:cNvPr id="201" name="円/楕円 200"/>
        <xdr:cNvSpPr/>
      </xdr:nvSpPr>
      <xdr:spPr>
        <a:xfrm>
          <a:off x="2857500" y="134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27094</xdr:rowOff>
    </xdr:from>
    <xdr:ext cx="469744" cy="259045"/>
    <xdr:sp macro="" textlink="">
      <xdr:nvSpPr>
        <xdr:cNvPr id="202" name="テキスト ボックス 201"/>
        <xdr:cNvSpPr txBox="1"/>
      </xdr:nvSpPr>
      <xdr:spPr>
        <a:xfrm>
          <a:off x="2673427" y="1357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101625</xdr:rowOff>
    </xdr:from>
    <xdr:to>
      <xdr:col>3</xdr:col>
      <xdr:colOff>3175</xdr:colOff>
      <xdr:row>79</xdr:row>
      <xdr:rowOff>31775</xdr:rowOff>
    </xdr:to>
    <xdr:sp macro="" textlink="">
      <xdr:nvSpPr>
        <xdr:cNvPr id="203" name="円/楕円 202"/>
        <xdr:cNvSpPr/>
      </xdr:nvSpPr>
      <xdr:spPr>
        <a:xfrm>
          <a:off x="1968500" y="134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22902</xdr:rowOff>
    </xdr:from>
    <xdr:ext cx="469744" cy="259045"/>
    <xdr:sp macro="" textlink="">
      <xdr:nvSpPr>
        <xdr:cNvPr id="204" name="テキスト ボックス 203"/>
        <xdr:cNvSpPr txBox="1"/>
      </xdr:nvSpPr>
      <xdr:spPr>
        <a:xfrm>
          <a:off x="1784427" y="1356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115151</xdr:rowOff>
    </xdr:from>
    <xdr:to>
      <xdr:col>1</xdr:col>
      <xdr:colOff>485775</xdr:colOff>
      <xdr:row>79</xdr:row>
      <xdr:rowOff>45301</xdr:rowOff>
    </xdr:to>
    <xdr:sp macro="" textlink="">
      <xdr:nvSpPr>
        <xdr:cNvPr id="205" name="円/楕円 204"/>
        <xdr:cNvSpPr/>
      </xdr:nvSpPr>
      <xdr:spPr>
        <a:xfrm>
          <a:off x="1079500" y="134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36428</xdr:rowOff>
    </xdr:from>
    <xdr:ext cx="469744" cy="259045"/>
    <xdr:sp macro="" textlink="">
      <xdr:nvSpPr>
        <xdr:cNvPr id="206" name="テキスト ボックス 205"/>
        <xdr:cNvSpPr txBox="1"/>
      </xdr:nvSpPr>
      <xdr:spPr>
        <a:xfrm>
          <a:off x="895427" y="1358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16690</xdr:rowOff>
    </xdr:from>
    <xdr:to>
      <xdr:col>6</xdr:col>
      <xdr:colOff>511175</xdr:colOff>
      <xdr:row>96</xdr:row>
      <xdr:rowOff>151564</xdr:rowOff>
    </xdr:to>
    <xdr:cxnSp macro="">
      <xdr:nvCxnSpPr>
        <xdr:cNvPr id="234" name="直線コネクタ 233"/>
        <xdr:cNvCxnSpPr/>
      </xdr:nvCxnSpPr>
      <xdr:spPr>
        <a:xfrm flipV="1">
          <a:off x="3797300" y="16475890"/>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132021</xdr:rowOff>
    </xdr:from>
    <xdr:ext cx="534377" cy="259045"/>
    <xdr:sp macro="" textlink="">
      <xdr:nvSpPr>
        <xdr:cNvPr id="235" name="扶助費平均値テキスト"/>
        <xdr:cNvSpPr txBox="1"/>
      </xdr:nvSpPr>
      <xdr:spPr>
        <a:xfrm>
          <a:off x="4686300" y="16419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151564</xdr:rowOff>
    </xdr:from>
    <xdr:to>
      <xdr:col>5</xdr:col>
      <xdr:colOff>358775</xdr:colOff>
      <xdr:row>97</xdr:row>
      <xdr:rowOff>86277</xdr:rowOff>
    </xdr:to>
    <xdr:cxnSp macro="">
      <xdr:nvCxnSpPr>
        <xdr:cNvPr id="237" name="直線コネクタ 236"/>
        <xdr:cNvCxnSpPr/>
      </xdr:nvCxnSpPr>
      <xdr:spPr>
        <a:xfrm flipV="1">
          <a:off x="2908300" y="16610764"/>
          <a:ext cx="889000" cy="10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160657</xdr:rowOff>
    </xdr:from>
    <xdr:to>
      <xdr:col>5</xdr:col>
      <xdr:colOff>409575</xdr:colOff>
      <xdr:row>96</xdr:row>
      <xdr:rowOff>90807</xdr:rowOff>
    </xdr:to>
    <xdr:sp macro="" textlink="">
      <xdr:nvSpPr>
        <xdr:cNvPr id="238" name="フローチャート : 判断 237"/>
        <xdr:cNvSpPr/>
      </xdr:nvSpPr>
      <xdr:spPr>
        <a:xfrm>
          <a:off x="3746500" y="1644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107334</xdr:rowOff>
    </xdr:from>
    <xdr:ext cx="534377" cy="259045"/>
    <xdr:sp macro="" textlink="">
      <xdr:nvSpPr>
        <xdr:cNvPr id="239" name="テキスト ボックス 238"/>
        <xdr:cNvSpPr txBox="1"/>
      </xdr:nvSpPr>
      <xdr:spPr>
        <a:xfrm>
          <a:off x="3530111" y="1622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86277</xdr:rowOff>
    </xdr:from>
    <xdr:to>
      <xdr:col>4</xdr:col>
      <xdr:colOff>155575</xdr:colOff>
      <xdr:row>98</xdr:row>
      <xdr:rowOff>11981</xdr:rowOff>
    </xdr:to>
    <xdr:cxnSp macro="">
      <xdr:nvCxnSpPr>
        <xdr:cNvPr id="240" name="直線コネクタ 239"/>
        <xdr:cNvCxnSpPr/>
      </xdr:nvCxnSpPr>
      <xdr:spPr>
        <a:xfrm flipV="1">
          <a:off x="2019300" y="16716927"/>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1" name="フローチャート : 判断 240"/>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2" name="テキスト ボックス 241"/>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8141</xdr:rowOff>
    </xdr:from>
    <xdr:to>
      <xdr:col>2</xdr:col>
      <xdr:colOff>638175</xdr:colOff>
      <xdr:row>98</xdr:row>
      <xdr:rowOff>11981</xdr:rowOff>
    </xdr:to>
    <xdr:cxnSp macro="">
      <xdr:nvCxnSpPr>
        <xdr:cNvPr id="243" name="直線コネクタ 242"/>
        <xdr:cNvCxnSpPr/>
      </xdr:nvCxnSpPr>
      <xdr:spPr>
        <a:xfrm>
          <a:off x="1130300" y="16810241"/>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4" name="フローチャート : 判断 243"/>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131543</xdr:rowOff>
    </xdr:from>
    <xdr:ext cx="534377" cy="259045"/>
    <xdr:sp macro="" textlink="">
      <xdr:nvSpPr>
        <xdr:cNvPr id="245" name="テキスト ボックス 244"/>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6" name="フローチャート : 判断 245"/>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7" name="テキスト ボックス 246"/>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137340</xdr:rowOff>
    </xdr:from>
    <xdr:to>
      <xdr:col>6</xdr:col>
      <xdr:colOff>561975</xdr:colOff>
      <xdr:row>96</xdr:row>
      <xdr:rowOff>67490</xdr:rowOff>
    </xdr:to>
    <xdr:sp macro="" textlink="">
      <xdr:nvSpPr>
        <xdr:cNvPr id="253" name="円/楕円 252"/>
        <xdr:cNvSpPr/>
      </xdr:nvSpPr>
      <xdr:spPr>
        <a:xfrm>
          <a:off x="4584700" y="164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160217</xdr:rowOff>
    </xdr:from>
    <xdr:ext cx="534377" cy="259045"/>
    <xdr:sp macro="" textlink="">
      <xdr:nvSpPr>
        <xdr:cNvPr id="254" name="扶助費該当値テキスト"/>
        <xdr:cNvSpPr txBox="1"/>
      </xdr:nvSpPr>
      <xdr:spPr>
        <a:xfrm>
          <a:off x="4686300" y="1627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100764</xdr:rowOff>
    </xdr:from>
    <xdr:to>
      <xdr:col>5</xdr:col>
      <xdr:colOff>409575</xdr:colOff>
      <xdr:row>97</xdr:row>
      <xdr:rowOff>30914</xdr:rowOff>
    </xdr:to>
    <xdr:sp macro="" textlink="">
      <xdr:nvSpPr>
        <xdr:cNvPr id="255" name="円/楕円 254"/>
        <xdr:cNvSpPr/>
      </xdr:nvSpPr>
      <xdr:spPr>
        <a:xfrm>
          <a:off x="3746500" y="165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22041</xdr:rowOff>
    </xdr:from>
    <xdr:ext cx="534377" cy="259045"/>
    <xdr:sp macro="" textlink="">
      <xdr:nvSpPr>
        <xdr:cNvPr id="256" name="テキスト ボックス 255"/>
        <xdr:cNvSpPr txBox="1"/>
      </xdr:nvSpPr>
      <xdr:spPr>
        <a:xfrm>
          <a:off x="3530111" y="1665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35477</xdr:rowOff>
    </xdr:from>
    <xdr:to>
      <xdr:col>4</xdr:col>
      <xdr:colOff>206375</xdr:colOff>
      <xdr:row>97</xdr:row>
      <xdr:rowOff>137077</xdr:rowOff>
    </xdr:to>
    <xdr:sp macro="" textlink="">
      <xdr:nvSpPr>
        <xdr:cNvPr id="257" name="円/楕円 256"/>
        <xdr:cNvSpPr/>
      </xdr:nvSpPr>
      <xdr:spPr>
        <a:xfrm>
          <a:off x="2857500" y="166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128204</xdr:rowOff>
    </xdr:from>
    <xdr:ext cx="534377" cy="259045"/>
    <xdr:sp macro="" textlink="">
      <xdr:nvSpPr>
        <xdr:cNvPr id="258" name="テキスト ボックス 257"/>
        <xdr:cNvSpPr txBox="1"/>
      </xdr:nvSpPr>
      <xdr:spPr>
        <a:xfrm>
          <a:off x="2641111" y="1675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132631</xdr:rowOff>
    </xdr:from>
    <xdr:to>
      <xdr:col>3</xdr:col>
      <xdr:colOff>3175</xdr:colOff>
      <xdr:row>98</xdr:row>
      <xdr:rowOff>62781</xdr:rowOff>
    </xdr:to>
    <xdr:sp macro="" textlink="">
      <xdr:nvSpPr>
        <xdr:cNvPr id="259" name="円/楕円 258"/>
        <xdr:cNvSpPr/>
      </xdr:nvSpPr>
      <xdr:spPr>
        <a:xfrm>
          <a:off x="1968500" y="1676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53908</xdr:rowOff>
    </xdr:from>
    <xdr:ext cx="534377" cy="259045"/>
    <xdr:sp macro="" textlink="">
      <xdr:nvSpPr>
        <xdr:cNvPr id="260" name="テキスト ボックス 259"/>
        <xdr:cNvSpPr txBox="1"/>
      </xdr:nvSpPr>
      <xdr:spPr>
        <a:xfrm>
          <a:off x="1752111" y="1685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128791</xdr:rowOff>
    </xdr:from>
    <xdr:to>
      <xdr:col>1</xdr:col>
      <xdr:colOff>485775</xdr:colOff>
      <xdr:row>98</xdr:row>
      <xdr:rowOff>58941</xdr:rowOff>
    </xdr:to>
    <xdr:sp macro="" textlink="">
      <xdr:nvSpPr>
        <xdr:cNvPr id="261" name="円/楕円 260"/>
        <xdr:cNvSpPr/>
      </xdr:nvSpPr>
      <xdr:spPr>
        <a:xfrm>
          <a:off x="1079500" y="167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50068</xdr:rowOff>
    </xdr:from>
    <xdr:ext cx="534377" cy="259045"/>
    <xdr:sp macro="" textlink="">
      <xdr:nvSpPr>
        <xdr:cNvPr id="262" name="テキスト ボックス 261"/>
        <xdr:cNvSpPr txBox="1"/>
      </xdr:nvSpPr>
      <xdr:spPr>
        <a:xfrm>
          <a:off x="863111" y="1685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9" name="直線コネクタ 288"/>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0"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1" name="直線コネクタ 290"/>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2"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3" name="直線コネクタ 292"/>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12914</xdr:rowOff>
    </xdr:from>
    <xdr:to>
      <xdr:col>15</xdr:col>
      <xdr:colOff>180975</xdr:colOff>
      <xdr:row>38</xdr:row>
      <xdr:rowOff>64316</xdr:rowOff>
    </xdr:to>
    <xdr:cxnSp macro="">
      <xdr:nvCxnSpPr>
        <xdr:cNvPr id="294" name="直線コネクタ 293"/>
        <xdr:cNvCxnSpPr/>
      </xdr:nvCxnSpPr>
      <xdr:spPr>
        <a:xfrm flipV="1">
          <a:off x="9639300" y="6528014"/>
          <a:ext cx="8382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73448</xdr:rowOff>
    </xdr:from>
    <xdr:ext cx="534377" cy="259045"/>
    <xdr:sp macro="" textlink="">
      <xdr:nvSpPr>
        <xdr:cNvPr id="295" name="補助費等平均値テキスト"/>
        <xdr:cNvSpPr txBox="1"/>
      </xdr:nvSpPr>
      <xdr:spPr>
        <a:xfrm>
          <a:off x="10528300" y="607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6" name="フローチャート : 判断 295"/>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58721</xdr:rowOff>
    </xdr:from>
    <xdr:to>
      <xdr:col>14</xdr:col>
      <xdr:colOff>28575</xdr:colOff>
      <xdr:row>38</xdr:row>
      <xdr:rowOff>64316</xdr:rowOff>
    </xdr:to>
    <xdr:cxnSp macro="">
      <xdr:nvCxnSpPr>
        <xdr:cNvPr id="297" name="直線コネクタ 296"/>
        <xdr:cNvCxnSpPr/>
      </xdr:nvCxnSpPr>
      <xdr:spPr>
        <a:xfrm>
          <a:off x="8750300" y="6573821"/>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55862</xdr:rowOff>
    </xdr:from>
    <xdr:to>
      <xdr:col>14</xdr:col>
      <xdr:colOff>79375</xdr:colOff>
      <xdr:row>37</xdr:row>
      <xdr:rowOff>157462</xdr:rowOff>
    </xdr:to>
    <xdr:sp macro="" textlink="">
      <xdr:nvSpPr>
        <xdr:cNvPr id="298" name="フローチャート : 判断 297"/>
        <xdr:cNvSpPr/>
      </xdr:nvSpPr>
      <xdr:spPr>
        <a:xfrm>
          <a:off x="9588500" y="639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2539</xdr:rowOff>
    </xdr:from>
    <xdr:ext cx="534377" cy="259045"/>
    <xdr:sp macro="" textlink="">
      <xdr:nvSpPr>
        <xdr:cNvPr id="299" name="テキスト ボックス 298"/>
        <xdr:cNvSpPr txBox="1"/>
      </xdr:nvSpPr>
      <xdr:spPr>
        <a:xfrm>
          <a:off x="9372111" y="617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58721</xdr:rowOff>
    </xdr:from>
    <xdr:to>
      <xdr:col>12</xdr:col>
      <xdr:colOff>511175</xdr:colOff>
      <xdr:row>38</xdr:row>
      <xdr:rowOff>93381</xdr:rowOff>
    </xdr:to>
    <xdr:cxnSp macro="">
      <xdr:nvCxnSpPr>
        <xdr:cNvPr id="300" name="直線コネクタ 299"/>
        <xdr:cNvCxnSpPr/>
      </xdr:nvCxnSpPr>
      <xdr:spPr>
        <a:xfrm flipV="1">
          <a:off x="7861300" y="6573821"/>
          <a:ext cx="889000" cy="3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108004</xdr:rowOff>
    </xdr:from>
    <xdr:to>
      <xdr:col>12</xdr:col>
      <xdr:colOff>561975</xdr:colOff>
      <xdr:row>39</xdr:row>
      <xdr:rowOff>38154</xdr:rowOff>
    </xdr:to>
    <xdr:sp macro="" textlink="">
      <xdr:nvSpPr>
        <xdr:cNvPr id="301" name="フローチャート : 判断 300"/>
        <xdr:cNvSpPr/>
      </xdr:nvSpPr>
      <xdr:spPr>
        <a:xfrm>
          <a:off x="8699500" y="662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29281</xdr:rowOff>
    </xdr:from>
    <xdr:ext cx="534377" cy="259045"/>
    <xdr:sp macro="" textlink="">
      <xdr:nvSpPr>
        <xdr:cNvPr id="302" name="テキスト ボックス 301"/>
        <xdr:cNvSpPr txBox="1"/>
      </xdr:nvSpPr>
      <xdr:spPr>
        <a:xfrm>
          <a:off x="8483111" y="671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86316</xdr:rowOff>
    </xdr:from>
    <xdr:to>
      <xdr:col>11</xdr:col>
      <xdr:colOff>307975</xdr:colOff>
      <xdr:row>38</xdr:row>
      <xdr:rowOff>93381</xdr:rowOff>
    </xdr:to>
    <xdr:cxnSp macro="">
      <xdr:nvCxnSpPr>
        <xdr:cNvPr id="303" name="直線コネクタ 302"/>
        <xdr:cNvCxnSpPr/>
      </xdr:nvCxnSpPr>
      <xdr:spPr>
        <a:xfrm>
          <a:off x="6972300" y="6429966"/>
          <a:ext cx="889000" cy="17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71124</xdr:rowOff>
    </xdr:from>
    <xdr:to>
      <xdr:col>11</xdr:col>
      <xdr:colOff>358775</xdr:colOff>
      <xdr:row>39</xdr:row>
      <xdr:rowOff>1274</xdr:rowOff>
    </xdr:to>
    <xdr:sp macro="" textlink="">
      <xdr:nvSpPr>
        <xdr:cNvPr id="304" name="フローチャート : 判断 303"/>
        <xdr:cNvSpPr/>
      </xdr:nvSpPr>
      <xdr:spPr>
        <a:xfrm>
          <a:off x="7810500" y="658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163851</xdr:rowOff>
    </xdr:from>
    <xdr:ext cx="534377" cy="259045"/>
    <xdr:sp macro="" textlink="">
      <xdr:nvSpPr>
        <xdr:cNvPr id="305" name="テキスト ボックス 304"/>
        <xdr:cNvSpPr txBox="1"/>
      </xdr:nvSpPr>
      <xdr:spPr>
        <a:xfrm>
          <a:off x="7594111" y="667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101429</xdr:rowOff>
    </xdr:from>
    <xdr:to>
      <xdr:col>10</xdr:col>
      <xdr:colOff>155575</xdr:colOff>
      <xdr:row>39</xdr:row>
      <xdr:rowOff>31579</xdr:rowOff>
    </xdr:to>
    <xdr:sp macro="" textlink="">
      <xdr:nvSpPr>
        <xdr:cNvPr id="306" name="フローチャート : 判断 305"/>
        <xdr:cNvSpPr/>
      </xdr:nvSpPr>
      <xdr:spPr>
        <a:xfrm>
          <a:off x="6921500" y="661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22706</xdr:rowOff>
    </xdr:from>
    <xdr:ext cx="534377" cy="259045"/>
    <xdr:sp macro="" textlink="">
      <xdr:nvSpPr>
        <xdr:cNvPr id="307" name="テキスト ボックス 306"/>
        <xdr:cNvSpPr txBox="1"/>
      </xdr:nvSpPr>
      <xdr:spPr>
        <a:xfrm>
          <a:off x="6705111" y="670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133564</xdr:rowOff>
    </xdr:from>
    <xdr:to>
      <xdr:col>15</xdr:col>
      <xdr:colOff>231775</xdr:colOff>
      <xdr:row>38</xdr:row>
      <xdr:rowOff>63714</xdr:rowOff>
    </xdr:to>
    <xdr:sp macro="" textlink="">
      <xdr:nvSpPr>
        <xdr:cNvPr id="313" name="円/楕円 312"/>
        <xdr:cNvSpPr/>
      </xdr:nvSpPr>
      <xdr:spPr>
        <a:xfrm>
          <a:off x="10426700" y="64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111991</xdr:rowOff>
    </xdr:from>
    <xdr:ext cx="534377" cy="259045"/>
    <xdr:sp macro="" textlink="">
      <xdr:nvSpPr>
        <xdr:cNvPr id="314" name="補助費等該当値テキスト"/>
        <xdr:cNvSpPr txBox="1"/>
      </xdr:nvSpPr>
      <xdr:spPr>
        <a:xfrm>
          <a:off x="10528300" y="645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53,647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13516</xdr:rowOff>
    </xdr:from>
    <xdr:to>
      <xdr:col>14</xdr:col>
      <xdr:colOff>79375</xdr:colOff>
      <xdr:row>38</xdr:row>
      <xdr:rowOff>115116</xdr:rowOff>
    </xdr:to>
    <xdr:sp macro="" textlink="">
      <xdr:nvSpPr>
        <xdr:cNvPr id="315" name="円/楕円 314"/>
        <xdr:cNvSpPr/>
      </xdr:nvSpPr>
      <xdr:spPr>
        <a:xfrm>
          <a:off x="9588500" y="652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106243</xdr:rowOff>
    </xdr:from>
    <xdr:ext cx="534377" cy="259045"/>
    <xdr:sp macro="" textlink="">
      <xdr:nvSpPr>
        <xdr:cNvPr id="316" name="テキスト ボックス 315"/>
        <xdr:cNvSpPr txBox="1"/>
      </xdr:nvSpPr>
      <xdr:spPr>
        <a:xfrm>
          <a:off x="9372111" y="662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7921</xdr:rowOff>
    </xdr:from>
    <xdr:to>
      <xdr:col>12</xdr:col>
      <xdr:colOff>561975</xdr:colOff>
      <xdr:row>38</xdr:row>
      <xdr:rowOff>109521</xdr:rowOff>
    </xdr:to>
    <xdr:sp macro="" textlink="">
      <xdr:nvSpPr>
        <xdr:cNvPr id="317" name="円/楕円 316"/>
        <xdr:cNvSpPr/>
      </xdr:nvSpPr>
      <xdr:spPr>
        <a:xfrm>
          <a:off x="8699500" y="652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126048</xdr:rowOff>
    </xdr:from>
    <xdr:ext cx="534377" cy="259045"/>
    <xdr:sp macro="" textlink="">
      <xdr:nvSpPr>
        <xdr:cNvPr id="318" name="テキスト ボックス 317"/>
        <xdr:cNvSpPr txBox="1"/>
      </xdr:nvSpPr>
      <xdr:spPr>
        <a:xfrm>
          <a:off x="8483111" y="629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42581</xdr:rowOff>
    </xdr:from>
    <xdr:to>
      <xdr:col>11</xdr:col>
      <xdr:colOff>358775</xdr:colOff>
      <xdr:row>38</xdr:row>
      <xdr:rowOff>144181</xdr:rowOff>
    </xdr:to>
    <xdr:sp macro="" textlink="">
      <xdr:nvSpPr>
        <xdr:cNvPr id="319" name="円/楕円 318"/>
        <xdr:cNvSpPr/>
      </xdr:nvSpPr>
      <xdr:spPr>
        <a:xfrm>
          <a:off x="7810500" y="655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160708</xdr:rowOff>
    </xdr:from>
    <xdr:ext cx="534377" cy="259045"/>
    <xdr:sp macro="" textlink="">
      <xdr:nvSpPr>
        <xdr:cNvPr id="320" name="テキスト ボックス 319"/>
        <xdr:cNvSpPr txBox="1"/>
      </xdr:nvSpPr>
      <xdr:spPr>
        <a:xfrm>
          <a:off x="7594111" y="633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35516</xdr:rowOff>
    </xdr:from>
    <xdr:to>
      <xdr:col>10</xdr:col>
      <xdr:colOff>155575</xdr:colOff>
      <xdr:row>37</xdr:row>
      <xdr:rowOff>137116</xdr:rowOff>
    </xdr:to>
    <xdr:sp macro="" textlink="">
      <xdr:nvSpPr>
        <xdr:cNvPr id="321" name="円/楕円 320"/>
        <xdr:cNvSpPr/>
      </xdr:nvSpPr>
      <xdr:spPr>
        <a:xfrm>
          <a:off x="6921500" y="63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153643</xdr:rowOff>
    </xdr:from>
    <xdr:ext cx="534377" cy="259045"/>
    <xdr:sp macro="" textlink="">
      <xdr:nvSpPr>
        <xdr:cNvPr id="322" name="テキスト ボックス 321"/>
        <xdr:cNvSpPr txBox="1"/>
      </xdr:nvSpPr>
      <xdr:spPr>
        <a:xfrm>
          <a:off x="6705111" y="6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8" name="直線コネクタ 347"/>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9"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0" name="直線コネクタ 349"/>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1"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2" name="直線コネクタ 351"/>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15092</xdr:rowOff>
    </xdr:from>
    <xdr:to>
      <xdr:col>15</xdr:col>
      <xdr:colOff>180975</xdr:colOff>
      <xdr:row>59</xdr:row>
      <xdr:rowOff>35285</xdr:rowOff>
    </xdr:to>
    <xdr:cxnSp macro="">
      <xdr:nvCxnSpPr>
        <xdr:cNvPr id="353" name="直線コネクタ 352"/>
        <xdr:cNvCxnSpPr/>
      </xdr:nvCxnSpPr>
      <xdr:spPr>
        <a:xfrm flipV="1">
          <a:off x="9639300" y="10130642"/>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4"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5" name="フローチャート : 判断 354"/>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130503</xdr:rowOff>
    </xdr:from>
    <xdr:to>
      <xdr:col>14</xdr:col>
      <xdr:colOff>28575</xdr:colOff>
      <xdr:row>59</xdr:row>
      <xdr:rowOff>35285</xdr:rowOff>
    </xdr:to>
    <xdr:cxnSp macro="">
      <xdr:nvCxnSpPr>
        <xdr:cNvPr id="356" name="直線コネクタ 355"/>
        <xdr:cNvCxnSpPr/>
      </xdr:nvCxnSpPr>
      <xdr:spPr>
        <a:xfrm>
          <a:off x="8750300" y="10074603"/>
          <a:ext cx="889000" cy="7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143907</xdr:rowOff>
    </xdr:from>
    <xdr:to>
      <xdr:col>14</xdr:col>
      <xdr:colOff>79375</xdr:colOff>
      <xdr:row>59</xdr:row>
      <xdr:rowOff>74057</xdr:rowOff>
    </xdr:to>
    <xdr:sp macro="" textlink="">
      <xdr:nvSpPr>
        <xdr:cNvPr id="357" name="フローチャート : 判断 356"/>
        <xdr:cNvSpPr/>
      </xdr:nvSpPr>
      <xdr:spPr>
        <a:xfrm>
          <a:off x="9588500" y="1008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90584</xdr:rowOff>
    </xdr:from>
    <xdr:ext cx="534377" cy="259045"/>
    <xdr:sp macro="" textlink="">
      <xdr:nvSpPr>
        <xdr:cNvPr id="358" name="テキスト ボックス 357"/>
        <xdr:cNvSpPr txBox="1"/>
      </xdr:nvSpPr>
      <xdr:spPr>
        <a:xfrm>
          <a:off x="9372111" y="986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130503</xdr:rowOff>
    </xdr:from>
    <xdr:to>
      <xdr:col>12</xdr:col>
      <xdr:colOff>511175</xdr:colOff>
      <xdr:row>59</xdr:row>
      <xdr:rowOff>33399</xdr:rowOff>
    </xdr:to>
    <xdr:cxnSp macro="">
      <xdr:nvCxnSpPr>
        <xdr:cNvPr id="359" name="直線コネクタ 358"/>
        <xdr:cNvCxnSpPr/>
      </xdr:nvCxnSpPr>
      <xdr:spPr>
        <a:xfrm flipV="1">
          <a:off x="7861300" y="10074603"/>
          <a:ext cx="889000" cy="7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161516</xdr:rowOff>
    </xdr:from>
    <xdr:to>
      <xdr:col>12</xdr:col>
      <xdr:colOff>561975</xdr:colOff>
      <xdr:row>59</xdr:row>
      <xdr:rowOff>91666</xdr:rowOff>
    </xdr:to>
    <xdr:sp macro="" textlink="">
      <xdr:nvSpPr>
        <xdr:cNvPr id="360" name="フローチャート : 判断 359"/>
        <xdr:cNvSpPr/>
      </xdr:nvSpPr>
      <xdr:spPr>
        <a:xfrm>
          <a:off x="8699500" y="101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82793</xdr:rowOff>
    </xdr:from>
    <xdr:ext cx="534377" cy="259045"/>
    <xdr:sp macro="" textlink="">
      <xdr:nvSpPr>
        <xdr:cNvPr id="361" name="テキスト ボックス 360"/>
        <xdr:cNvSpPr txBox="1"/>
      </xdr:nvSpPr>
      <xdr:spPr>
        <a:xfrm>
          <a:off x="8483111" y="101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33399</xdr:rowOff>
    </xdr:from>
    <xdr:to>
      <xdr:col>11</xdr:col>
      <xdr:colOff>307975</xdr:colOff>
      <xdr:row>59</xdr:row>
      <xdr:rowOff>58051</xdr:rowOff>
    </xdr:to>
    <xdr:cxnSp macro="">
      <xdr:nvCxnSpPr>
        <xdr:cNvPr id="362" name="直線コネクタ 361"/>
        <xdr:cNvCxnSpPr/>
      </xdr:nvCxnSpPr>
      <xdr:spPr>
        <a:xfrm flipV="1">
          <a:off x="6972300" y="10148949"/>
          <a:ext cx="889000" cy="2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161541</xdr:rowOff>
    </xdr:from>
    <xdr:to>
      <xdr:col>11</xdr:col>
      <xdr:colOff>358775</xdr:colOff>
      <xdr:row>59</xdr:row>
      <xdr:rowOff>91691</xdr:rowOff>
    </xdr:to>
    <xdr:sp macro="" textlink="">
      <xdr:nvSpPr>
        <xdr:cNvPr id="363" name="フローチャート : 判断 362"/>
        <xdr:cNvSpPr/>
      </xdr:nvSpPr>
      <xdr:spPr>
        <a:xfrm>
          <a:off x="7810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82818</xdr:rowOff>
    </xdr:from>
    <xdr:ext cx="534377" cy="259045"/>
    <xdr:sp macro="" textlink="">
      <xdr:nvSpPr>
        <xdr:cNvPr id="364" name="テキスト ボックス 363"/>
        <xdr:cNvSpPr txBox="1"/>
      </xdr:nvSpPr>
      <xdr:spPr>
        <a:xfrm>
          <a:off x="7594111" y="1019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168563</xdr:rowOff>
    </xdr:from>
    <xdr:to>
      <xdr:col>10</xdr:col>
      <xdr:colOff>155575</xdr:colOff>
      <xdr:row>59</xdr:row>
      <xdr:rowOff>98713</xdr:rowOff>
    </xdr:to>
    <xdr:sp macro="" textlink="">
      <xdr:nvSpPr>
        <xdr:cNvPr id="365" name="フローチャート : 判断 364"/>
        <xdr:cNvSpPr/>
      </xdr:nvSpPr>
      <xdr:spPr>
        <a:xfrm>
          <a:off x="6921500" y="1011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115240</xdr:rowOff>
    </xdr:from>
    <xdr:ext cx="534377" cy="259045"/>
    <xdr:sp macro="" textlink="">
      <xdr:nvSpPr>
        <xdr:cNvPr id="366" name="テキスト ボックス 365"/>
        <xdr:cNvSpPr txBox="1"/>
      </xdr:nvSpPr>
      <xdr:spPr>
        <a:xfrm>
          <a:off x="6705111" y="988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135742</xdr:rowOff>
    </xdr:from>
    <xdr:to>
      <xdr:col>15</xdr:col>
      <xdr:colOff>231775</xdr:colOff>
      <xdr:row>59</xdr:row>
      <xdr:rowOff>65892</xdr:rowOff>
    </xdr:to>
    <xdr:sp macro="" textlink="">
      <xdr:nvSpPr>
        <xdr:cNvPr id="372" name="円/楕円 371"/>
        <xdr:cNvSpPr/>
      </xdr:nvSpPr>
      <xdr:spPr>
        <a:xfrm>
          <a:off x="10426700" y="100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72636</xdr:rowOff>
    </xdr:from>
    <xdr:ext cx="534377" cy="259045"/>
    <xdr:sp macro="" textlink="">
      <xdr:nvSpPr>
        <xdr:cNvPr id="373" name="普通建設事業費該当値テキスト"/>
        <xdr:cNvSpPr txBox="1"/>
      </xdr:nvSpPr>
      <xdr:spPr>
        <a:xfrm>
          <a:off x="10528300" y="1001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155935</xdr:rowOff>
    </xdr:from>
    <xdr:to>
      <xdr:col>14</xdr:col>
      <xdr:colOff>79375</xdr:colOff>
      <xdr:row>59</xdr:row>
      <xdr:rowOff>86085</xdr:rowOff>
    </xdr:to>
    <xdr:sp macro="" textlink="">
      <xdr:nvSpPr>
        <xdr:cNvPr id="374" name="円/楕円 373"/>
        <xdr:cNvSpPr/>
      </xdr:nvSpPr>
      <xdr:spPr>
        <a:xfrm>
          <a:off x="9588500" y="1010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77212</xdr:rowOff>
    </xdr:from>
    <xdr:ext cx="534377" cy="259045"/>
    <xdr:sp macro="" textlink="">
      <xdr:nvSpPr>
        <xdr:cNvPr id="375" name="テキスト ボックス 374"/>
        <xdr:cNvSpPr txBox="1"/>
      </xdr:nvSpPr>
      <xdr:spPr>
        <a:xfrm>
          <a:off x="9372111" y="1019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79703</xdr:rowOff>
    </xdr:from>
    <xdr:to>
      <xdr:col>12</xdr:col>
      <xdr:colOff>561975</xdr:colOff>
      <xdr:row>59</xdr:row>
      <xdr:rowOff>9853</xdr:rowOff>
    </xdr:to>
    <xdr:sp macro="" textlink="">
      <xdr:nvSpPr>
        <xdr:cNvPr id="376" name="円/楕円 375"/>
        <xdr:cNvSpPr/>
      </xdr:nvSpPr>
      <xdr:spPr>
        <a:xfrm>
          <a:off x="8699500" y="100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26380</xdr:rowOff>
    </xdr:from>
    <xdr:ext cx="599010" cy="259045"/>
    <xdr:sp macro="" textlink="">
      <xdr:nvSpPr>
        <xdr:cNvPr id="377" name="テキスト ボックス 376"/>
        <xdr:cNvSpPr txBox="1"/>
      </xdr:nvSpPr>
      <xdr:spPr>
        <a:xfrm>
          <a:off x="8450794" y="97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128,449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154049</xdr:rowOff>
    </xdr:from>
    <xdr:to>
      <xdr:col>11</xdr:col>
      <xdr:colOff>358775</xdr:colOff>
      <xdr:row>59</xdr:row>
      <xdr:rowOff>84199</xdr:rowOff>
    </xdr:to>
    <xdr:sp macro="" textlink="">
      <xdr:nvSpPr>
        <xdr:cNvPr id="378" name="円/楕円 377"/>
        <xdr:cNvSpPr/>
      </xdr:nvSpPr>
      <xdr:spPr>
        <a:xfrm>
          <a:off x="7810500" y="100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100726</xdr:rowOff>
    </xdr:from>
    <xdr:ext cx="534377" cy="259045"/>
    <xdr:sp macro="" textlink="">
      <xdr:nvSpPr>
        <xdr:cNvPr id="379" name="テキスト ボックス 378"/>
        <xdr:cNvSpPr txBox="1"/>
      </xdr:nvSpPr>
      <xdr:spPr>
        <a:xfrm>
          <a:off x="7594111" y="987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7251</xdr:rowOff>
    </xdr:from>
    <xdr:to>
      <xdr:col>10</xdr:col>
      <xdr:colOff>155575</xdr:colOff>
      <xdr:row>59</xdr:row>
      <xdr:rowOff>108851</xdr:rowOff>
    </xdr:to>
    <xdr:sp macro="" textlink="">
      <xdr:nvSpPr>
        <xdr:cNvPr id="380" name="円/楕円 379"/>
        <xdr:cNvSpPr/>
      </xdr:nvSpPr>
      <xdr:spPr>
        <a:xfrm>
          <a:off x="6921500" y="101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99978</xdr:rowOff>
    </xdr:from>
    <xdr:ext cx="534377" cy="259045"/>
    <xdr:sp macro="" textlink="">
      <xdr:nvSpPr>
        <xdr:cNvPr id="381" name="テキスト ボックス 380"/>
        <xdr:cNvSpPr txBox="1"/>
      </xdr:nvSpPr>
      <xdr:spPr>
        <a:xfrm>
          <a:off x="6705111" y="1021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7" name="直線コネクタ 406"/>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8"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9" name="直線コネクタ 408"/>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0"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1" name="直線コネクタ 410"/>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85006</xdr:rowOff>
    </xdr:from>
    <xdr:to>
      <xdr:col>15</xdr:col>
      <xdr:colOff>180975</xdr:colOff>
      <xdr:row>79</xdr:row>
      <xdr:rowOff>96510</xdr:rowOff>
    </xdr:to>
    <xdr:cxnSp macro="">
      <xdr:nvCxnSpPr>
        <xdr:cNvPr id="412" name="直線コネクタ 411"/>
        <xdr:cNvCxnSpPr/>
      </xdr:nvCxnSpPr>
      <xdr:spPr>
        <a:xfrm>
          <a:off x="9639300" y="13629556"/>
          <a:ext cx="838200" cy="1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142682</xdr:rowOff>
    </xdr:from>
    <xdr:ext cx="534377" cy="259045"/>
    <xdr:sp macro="" textlink="">
      <xdr:nvSpPr>
        <xdr:cNvPr id="413" name="普通建設事業費 （ うち新規整備　）平均値テキスト"/>
        <xdr:cNvSpPr txBox="1"/>
      </xdr:nvSpPr>
      <xdr:spPr>
        <a:xfrm>
          <a:off x="10528300" y="1334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4" name="フローチャート : 判断 413"/>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85006</xdr:rowOff>
    </xdr:from>
    <xdr:to>
      <xdr:col>14</xdr:col>
      <xdr:colOff>28575</xdr:colOff>
      <xdr:row>79</xdr:row>
      <xdr:rowOff>85344</xdr:rowOff>
    </xdr:to>
    <xdr:cxnSp macro="">
      <xdr:nvCxnSpPr>
        <xdr:cNvPr id="415" name="直線コネクタ 414"/>
        <xdr:cNvCxnSpPr/>
      </xdr:nvCxnSpPr>
      <xdr:spPr>
        <a:xfrm flipV="1">
          <a:off x="8750300" y="13629556"/>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169597</xdr:rowOff>
    </xdr:from>
    <xdr:to>
      <xdr:col>14</xdr:col>
      <xdr:colOff>79375</xdr:colOff>
      <xdr:row>79</xdr:row>
      <xdr:rowOff>99747</xdr:rowOff>
    </xdr:to>
    <xdr:sp macro="" textlink="">
      <xdr:nvSpPr>
        <xdr:cNvPr id="416" name="フローチャート : 判断 415"/>
        <xdr:cNvSpPr/>
      </xdr:nvSpPr>
      <xdr:spPr>
        <a:xfrm>
          <a:off x="9588500" y="135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116274</xdr:rowOff>
    </xdr:from>
    <xdr:ext cx="534377" cy="259045"/>
    <xdr:sp macro="" textlink="">
      <xdr:nvSpPr>
        <xdr:cNvPr id="417" name="テキスト ボックス 416"/>
        <xdr:cNvSpPr txBox="1"/>
      </xdr:nvSpPr>
      <xdr:spPr>
        <a:xfrm>
          <a:off x="9372111" y="1331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79</xdr:row>
      <xdr:rowOff>11230</xdr:rowOff>
    </xdr:from>
    <xdr:to>
      <xdr:col>12</xdr:col>
      <xdr:colOff>561975</xdr:colOff>
      <xdr:row>79</xdr:row>
      <xdr:rowOff>112830</xdr:rowOff>
    </xdr:to>
    <xdr:sp macro="" textlink="">
      <xdr:nvSpPr>
        <xdr:cNvPr id="418" name="フローチャート : 判断 417"/>
        <xdr:cNvSpPr/>
      </xdr:nvSpPr>
      <xdr:spPr>
        <a:xfrm>
          <a:off x="8699500" y="1355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129357</xdr:rowOff>
    </xdr:from>
    <xdr:ext cx="534377" cy="259045"/>
    <xdr:sp macro="" textlink="">
      <xdr:nvSpPr>
        <xdr:cNvPr id="419" name="テキスト ボックス 418"/>
        <xdr:cNvSpPr txBox="1"/>
      </xdr:nvSpPr>
      <xdr:spPr>
        <a:xfrm>
          <a:off x="8483111" y="1333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45710</xdr:rowOff>
    </xdr:from>
    <xdr:to>
      <xdr:col>15</xdr:col>
      <xdr:colOff>231775</xdr:colOff>
      <xdr:row>79</xdr:row>
      <xdr:rowOff>147310</xdr:rowOff>
    </xdr:to>
    <xdr:sp macro="" textlink="">
      <xdr:nvSpPr>
        <xdr:cNvPr id="425" name="円/楕円 424"/>
        <xdr:cNvSpPr/>
      </xdr:nvSpPr>
      <xdr:spPr>
        <a:xfrm>
          <a:off x="10426700" y="135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132087</xdr:rowOff>
    </xdr:from>
    <xdr:ext cx="469744" cy="259045"/>
    <xdr:sp macro="" textlink="">
      <xdr:nvSpPr>
        <xdr:cNvPr id="426" name="普通建設事業費 （ うち新規整備　）該当値テキスト"/>
        <xdr:cNvSpPr txBox="1"/>
      </xdr:nvSpPr>
      <xdr:spPr>
        <a:xfrm>
          <a:off x="10528300" y="135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34206</xdr:rowOff>
    </xdr:from>
    <xdr:to>
      <xdr:col>14</xdr:col>
      <xdr:colOff>79375</xdr:colOff>
      <xdr:row>79</xdr:row>
      <xdr:rowOff>135806</xdr:rowOff>
    </xdr:to>
    <xdr:sp macro="" textlink="">
      <xdr:nvSpPr>
        <xdr:cNvPr id="427" name="円/楕円 426"/>
        <xdr:cNvSpPr/>
      </xdr:nvSpPr>
      <xdr:spPr>
        <a:xfrm>
          <a:off x="9588500" y="135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126933</xdr:rowOff>
    </xdr:from>
    <xdr:ext cx="469744" cy="259045"/>
    <xdr:sp macro="" textlink="">
      <xdr:nvSpPr>
        <xdr:cNvPr id="428" name="テキスト ボックス 427"/>
        <xdr:cNvSpPr txBox="1"/>
      </xdr:nvSpPr>
      <xdr:spPr>
        <a:xfrm>
          <a:off x="9404427" y="1367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8,496</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34544</xdr:rowOff>
    </xdr:from>
    <xdr:to>
      <xdr:col>12</xdr:col>
      <xdr:colOff>561975</xdr:colOff>
      <xdr:row>79</xdr:row>
      <xdr:rowOff>136144</xdr:rowOff>
    </xdr:to>
    <xdr:sp macro="" textlink="">
      <xdr:nvSpPr>
        <xdr:cNvPr id="429" name="円/楕円 428"/>
        <xdr:cNvSpPr/>
      </xdr:nvSpPr>
      <xdr:spPr>
        <a:xfrm>
          <a:off x="8699500" y="135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127271</xdr:rowOff>
    </xdr:from>
    <xdr:ext cx="469744" cy="259045"/>
    <xdr:sp macro="" textlink="">
      <xdr:nvSpPr>
        <xdr:cNvPr id="430" name="テキスト ボックス 429"/>
        <xdr:cNvSpPr txBox="1"/>
      </xdr:nvSpPr>
      <xdr:spPr>
        <a:xfrm>
          <a:off x="8515427" y="1367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93802</xdr:rowOff>
    </xdr:from>
    <xdr:to>
      <xdr:col>15</xdr:col>
      <xdr:colOff>180340</xdr:colOff>
      <xdr:row>99</xdr:row>
      <xdr:rowOff>20244</xdr:rowOff>
    </xdr:to>
    <xdr:cxnSp macro="">
      <xdr:nvCxnSpPr>
        <xdr:cNvPr id="454" name="直線コネクタ 453"/>
        <xdr:cNvCxnSpPr/>
      </xdr:nvCxnSpPr>
      <xdr:spPr>
        <a:xfrm flipV="1">
          <a:off x="10475595" y="16038652"/>
          <a:ext cx="1270" cy="95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24071</xdr:rowOff>
    </xdr:from>
    <xdr:ext cx="469744" cy="259045"/>
    <xdr:sp macro="" textlink="">
      <xdr:nvSpPr>
        <xdr:cNvPr id="455" name="普通建設事業費 （ うち更新整備　）最小値テキスト"/>
        <xdr:cNvSpPr txBox="1"/>
      </xdr:nvSpPr>
      <xdr:spPr>
        <a:xfrm>
          <a:off x="10528300" y="1699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20244</xdr:rowOff>
    </xdr:from>
    <xdr:to>
      <xdr:col>15</xdr:col>
      <xdr:colOff>269875</xdr:colOff>
      <xdr:row>99</xdr:row>
      <xdr:rowOff>20244</xdr:rowOff>
    </xdr:to>
    <xdr:cxnSp macro="">
      <xdr:nvCxnSpPr>
        <xdr:cNvPr id="456" name="直線コネクタ 455"/>
        <xdr:cNvCxnSpPr/>
      </xdr:nvCxnSpPr>
      <xdr:spPr>
        <a:xfrm>
          <a:off x="10388600" y="1699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40479</xdr:rowOff>
    </xdr:from>
    <xdr:ext cx="534377" cy="259045"/>
    <xdr:sp macro="" textlink="">
      <xdr:nvSpPr>
        <xdr:cNvPr id="457" name="普通建設事業費 （ うち更新整備　）最大値テキスト"/>
        <xdr:cNvSpPr txBox="1"/>
      </xdr:nvSpPr>
      <xdr:spPr>
        <a:xfrm>
          <a:off x="10528300" y="15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93</xdr:row>
      <xdr:rowOff>93802</xdr:rowOff>
    </xdr:from>
    <xdr:to>
      <xdr:col>15</xdr:col>
      <xdr:colOff>269875</xdr:colOff>
      <xdr:row>93</xdr:row>
      <xdr:rowOff>93802</xdr:rowOff>
    </xdr:to>
    <xdr:cxnSp macro="">
      <xdr:nvCxnSpPr>
        <xdr:cNvPr id="458" name="直線コネクタ 457"/>
        <xdr:cNvCxnSpPr/>
      </xdr:nvCxnSpPr>
      <xdr:spPr>
        <a:xfrm>
          <a:off x="10388600" y="160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142456</xdr:rowOff>
    </xdr:from>
    <xdr:to>
      <xdr:col>15</xdr:col>
      <xdr:colOff>180975</xdr:colOff>
      <xdr:row>96</xdr:row>
      <xdr:rowOff>86080</xdr:rowOff>
    </xdr:to>
    <xdr:cxnSp macro="">
      <xdr:nvCxnSpPr>
        <xdr:cNvPr id="459" name="直線コネクタ 458"/>
        <xdr:cNvCxnSpPr/>
      </xdr:nvCxnSpPr>
      <xdr:spPr>
        <a:xfrm flipV="1">
          <a:off x="9639300" y="16258756"/>
          <a:ext cx="838200" cy="28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115600</xdr:rowOff>
    </xdr:from>
    <xdr:ext cx="534377" cy="259045"/>
    <xdr:sp macro="" textlink="">
      <xdr:nvSpPr>
        <xdr:cNvPr id="460" name="普通建設事業費 （ うち更新整備　）平均値テキスト"/>
        <xdr:cNvSpPr txBox="1"/>
      </xdr:nvSpPr>
      <xdr:spPr>
        <a:xfrm>
          <a:off x="10528300" y="16574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137173</xdr:rowOff>
    </xdr:from>
    <xdr:to>
      <xdr:col>15</xdr:col>
      <xdr:colOff>231775</xdr:colOff>
      <xdr:row>97</xdr:row>
      <xdr:rowOff>67323</xdr:rowOff>
    </xdr:to>
    <xdr:sp macro="" textlink="">
      <xdr:nvSpPr>
        <xdr:cNvPr id="461" name="フローチャート : 判断 460"/>
        <xdr:cNvSpPr/>
      </xdr:nvSpPr>
      <xdr:spPr>
        <a:xfrm>
          <a:off x="104267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135573</xdr:rowOff>
    </xdr:from>
    <xdr:to>
      <xdr:col>14</xdr:col>
      <xdr:colOff>28575</xdr:colOff>
      <xdr:row>96</xdr:row>
      <xdr:rowOff>86080</xdr:rowOff>
    </xdr:to>
    <xdr:cxnSp macro="">
      <xdr:nvCxnSpPr>
        <xdr:cNvPr id="462" name="直線コネクタ 461"/>
        <xdr:cNvCxnSpPr/>
      </xdr:nvCxnSpPr>
      <xdr:spPr>
        <a:xfrm>
          <a:off x="8750300" y="15566073"/>
          <a:ext cx="889000" cy="97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3" name="フローチャート : 判断 462"/>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73258</xdr:rowOff>
    </xdr:from>
    <xdr:ext cx="534377" cy="259045"/>
    <xdr:sp macro="" textlink="">
      <xdr:nvSpPr>
        <xdr:cNvPr id="464" name="テキスト ボックス 463"/>
        <xdr:cNvSpPr txBox="1"/>
      </xdr:nvSpPr>
      <xdr:spPr>
        <a:xfrm>
          <a:off x="9372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5" name="フローチャート : 判断 464"/>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6" name="テキスト ボックス 465"/>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91656</xdr:rowOff>
    </xdr:from>
    <xdr:to>
      <xdr:col>15</xdr:col>
      <xdr:colOff>231775</xdr:colOff>
      <xdr:row>95</xdr:row>
      <xdr:rowOff>21806</xdr:rowOff>
    </xdr:to>
    <xdr:sp macro="" textlink="">
      <xdr:nvSpPr>
        <xdr:cNvPr id="472" name="円/楕円 471"/>
        <xdr:cNvSpPr/>
      </xdr:nvSpPr>
      <xdr:spPr>
        <a:xfrm>
          <a:off x="10426700" y="162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114533</xdr:rowOff>
    </xdr:from>
    <xdr:ext cx="534377" cy="259045"/>
    <xdr:sp macro="" textlink="">
      <xdr:nvSpPr>
        <xdr:cNvPr id="473" name="普通建設事業費 （ うち更新整備　）該当値テキスト"/>
        <xdr:cNvSpPr txBox="1"/>
      </xdr:nvSpPr>
      <xdr:spPr>
        <a:xfrm>
          <a:off x="10528300" y="1605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59,783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35280</xdr:rowOff>
    </xdr:from>
    <xdr:to>
      <xdr:col>14</xdr:col>
      <xdr:colOff>79375</xdr:colOff>
      <xdr:row>96</xdr:row>
      <xdr:rowOff>136880</xdr:rowOff>
    </xdr:to>
    <xdr:sp macro="" textlink="">
      <xdr:nvSpPr>
        <xdr:cNvPr id="474" name="円/楕円 473"/>
        <xdr:cNvSpPr/>
      </xdr:nvSpPr>
      <xdr:spPr>
        <a:xfrm>
          <a:off x="9588500" y="164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153407</xdr:rowOff>
    </xdr:from>
    <xdr:ext cx="534377" cy="259045"/>
    <xdr:sp macro="" textlink="">
      <xdr:nvSpPr>
        <xdr:cNvPr id="475" name="テキスト ボックス 474"/>
        <xdr:cNvSpPr txBox="1"/>
      </xdr:nvSpPr>
      <xdr:spPr>
        <a:xfrm>
          <a:off x="9372111" y="1626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37,222</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84773</xdr:rowOff>
    </xdr:from>
    <xdr:to>
      <xdr:col>12</xdr:col>
      <xdr:colOff>561975</xdr:colOff>
      <xdr:row>91</xdr:row>
      <xdr:rowOff>14923</xdr:rowOff>
    </xdr:to>
    <xdr:sp macro="" textlink="">
      <xdr:nvSpPr>
        <xdr:cNvPr id="476" name="円/楕円 475"/>
        <xdr:cNvSpPr/>
      </xdr:nvSpPr>
      <xdr:spPr>
        <a:xfrm>
          <a:off x="8699500" y="1551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89</xdr:row>
      <xdr:rowOff>31450</xdr:rowOff>
    </xdr:from>
    <xdr:ext cx="599010" cy="259045"/>
    <xdr:sp macro="" textlink="">
      <xdr:nvSpPr>
        <xdr:cNvPr id="477" name="テキスト ボックス 476"/>
        <xdr:cNvSpPr txBox="1"/>
      </xdr:nvSpPr>
      <xdr:spPr>
        <a:xfrm>
          <a:off x="8450794" y="1529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3" name="直線コネクタ 502"/>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6"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7" name="直線コネクタ 506"/>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57338</xdr:rowOff>
    </xdr:from>
    <xdr:to>
      <xdr:col>23</xdr:col>
      <xdr:colOff>517525</xdr:colOff>
      <xdr:row>39</xdr:row>
      <xdr:rowOff>83845</xdr:rowOff>
    </xdr:to>
    <xdr:cxnSp macro="">
      <xdr:nvCxnSpPr>
        <xdr:cNvPr id="508" name="直線コネクタ 507"/>
        <xdr:cNvCxnSpPr/>
      </xdr:nvCxnSpPr>
      <xdr:spPr>
        <a:xfrm>
          <a:off x="15481300" y="6743888"/>
          <a:ext cx="8382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9"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0" name="フローチャート : 判断 509"/>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57338</xdr:rowOff>
    </xdr:from>
    <xdr:to>
      <xdr:col>22</xdr:col>
      <xdr:colOff>365125</xdr:colOff>
      <xdr:row>39</xdr:row>
      <xdr:rowOff>89474</xdr:rowOff>
    </xdr:to>
    <xdr:cxnSp macro="">
      <xdr:nvCxnSpPr>
        <xdr:cNvPr id="511" name="直線コネクタ 510"/>
        <xdr:cNvCxnSpPr/>
      </xdr:nvCxnSpPr>
      <xdr:spPr>
        <a:xfrm flipV="1">
          <a:off x="14592300" y="6743888"/>
          <a:ext cx="889000" cy="3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30585</xdr:rowOff>
    </xdr:from>
    <xdr:to>
      <xdr:col>22</xdr:col>
      <xdr:colOff>415925</xdr:colOff>
      <xdr:row>39</xdr:row>
      <xdr:rowOff>132185</xdr:rowOff>
    </xdr:to>
    <xdr:sp macro="" textlink="">
      <xdr:nvSpPr>
        <xdr:cNvPr id="512" name="フローチャート : 判断 511"/>
        <xdr:cNvSpPr/>
      </xdr:nvSpPr>
      <xdr:spPr>
        <a:xfrm>
          <a:off x="15430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123312</xdr:rowOff>
    </xdr:from>
    <xdr:ext cx="469744" cy="259045"/>
    <xdr:sp macro="" textlink="">
      <xdr:nvSpPr>
        <xdr:cNvPr id="513" name="テキスト ボックス 512"/>
        <xdr:cNvSpPr txBox="1"/>
      </xdr:nvSpPr>
      <xdr:spPr>
        <a:xfrm>
          <a:off x="15246427" y="68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67670</xdr:rowOff>
    </xdr:from>
    <xdr:to>
      <xdr:col>21</xdr:col>
      <xdr:colOff>161925</xdr:colOff>
      <xdr:row>39</xdr:row>
      <xdr:rowOff>89474</xdr:rowOff>
    </xdr:to>
    <xdr:cxnSp macro="">
      <xdr:nvCxnSpPr>
        <xdr:cNvPr id="514" name="直線コネクタ 513"/>
        <xdr:cNvCxnSpPr/>
      </xdr:nvCxnSpPr>
      <xdr:spPr>
        <a:xfrm>
          <a:off x="13703300" y="6754220"/>
          <a:ext cx="889000" cy="2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33492</xdr:rowOff>
    </xdr:from>
    <xdr:to>
      <xdr:col>21</xdr:col>
      <xdr:colOff>212725</xdr:colOff>
      <xdr:row>39</xdr:row>
      <xdr:rowOff>135092</xdr:rowOff>
    </xdr:to>
    <xdr:sp macro="" textlink="">
      <xdr:nvSpPr>
        <xdr:cNvPr id="515" name="フローチャート : 判断 514"/>
        <xdr:cNvSpPr/>
      </xdr:nvSpPr>
      <xdr:spPr>
        <a:xfrm>
          <a:off x="14541500" y="672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151619</xdr:rowOff>
    </xdr:from>
    <xdr:ext cx="469744" cy="259045"/>
    <xdr:sp macro="" textlink="">
      <xdr:nvSpPr>
        <xdr:cNvPr id="516" name="テキスト ボックス 515"/>
        <xdr:cNvSpPr txBox="1"/>
      </xdr:nvSpPr>
      <xdr:spPr>
        <a:xfrm>
          <a:off x="14357427" y="649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99913</xdr:rowOff>
    </xdr:from>
    <xdr:to>
      <xdr:col>19</xdr:col>
      <xdr:colOff>644525</xdr:colOff>
      <xdr:row>39</xdr:row>
      <xdr:rowOff>67670</xdr:rowOff>
    </xdr:to>
    <xdr:cxnSp macro="">
      <xdr:nvCxnSpPr>
        <xdr:cNvPr id="517" name="直線コネクタ 516"/>
        <xdr:cNvCxnSpPr/>
      </xdr:nvCxnSpPr>
      <xdr:spPr>
        <a:xfrm>
          <a:off x="12814300" y="6615013"/>
          <a:ext cx="889000" cy="13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25970</xdr:rowOff>
    </xdr:from>
    <xdr:to>
      <xdr:col>20</xdr:col>
      <xdr:colOff>9525</xdr:colOff>
      <xdr:row>39</xdr:row>
      <xdr:rowOff>127570</xdr:rowOff>
    </xdr:to>
    <xdr:sp macro="" textlink="">
      <xdr:nvSpPr>
        <xdr:cNvPr id="518" name="フローチャート : 判断 517"/>
        <xdr:cNvSpPr/>
      </xdr:nvSpPr>
      <xdr:spPr>
        <a:xfrm>
          <a:off x="13652500" y="671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118697</xdr:rowOff>
    </xdr:from>
    <xdr:ext cx="469744" cy="259045"/>
    <xdr:sp macro="" textlink="">
      <xdr:nvSpPr>
        <xdr:cNvPr id="519" name="テキスト ボックス 518"/>
        <xdr:cNvSpPr txBox="1"/>
      </xdr:nvSpPr>
      <xdr:spPr>
        <a:xfrm>
          <a:off x="13468427" y="68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13582</xdr:rowOff>
    </xdr:from>
    <xdr:to>
      <xdr:col>18</xdr:col>
      <xdr:colOff>492125</xdr:colOff>
      <xdr:row>39</xdr:row>
      <xdr:rowOff>115182</xdr:rowOff>
    </xdr:to>
    <xdr:sp macro="" textlink="">
      <xdr:nvSpPr>
        <xdr:cNvPr id="520" name="フローチャート : 判断 519"/>
        <xdr:cNvSpPr/>
      </xdr:nvSpPr>
      <xdr:spPr>
        <a:xfrm>
          <a:off x="12763500" y="670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106309</xdr:rowOff>
    </xdr:from>
    <xdr:ext cx="469744" cy="259045"/>
    <xdr:sp macro="" textlink="">
      <xdr:nvSpPr>
        <xdr:cNvPr id="521" name="テキスト ボックス 520"/>
        <xdr:cNvSpPr txBox="1"/>
      </xdr:nvSpPr>
      <xdr:spPr>
        <a:xfrm>
          <a:off x="12579427" y="679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33045</xdr:rowOff>
    </xdr:from>
    <xdr:to>
      <xdr:col>23</xdr:col>
      <xdr:colOff>568325</xdr:colOff>
      <xdr:row>39</xdr:row>
      <xdr:rowOff>134645</xdr:rowOff>
    </xdr:to>
    <xdr:sp macro="" textlink="">
      <xdr:nvSpPr>
        <xdr:cNvPr id="527" name="円/楕円 526"/>
        <xdr:cNvSpPr/>
      </xdr:nvSpPr>
      <xdr:spPr>
        <a:xfrm>
          <a:off x="16268700" y="67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119422</xdr:rowOff>
    </xdr:from>
    <xdr:ext cx="469744" cy="259045"/>
    <xdr:sp macro="" textlink="">
      <xdr:nvSpPr>
        <xdr:cNvPr id="528" name="災害復旧事業費該当値テキスト"/>
        <xdr:cNvSpPr txBox="1"/>
      </xdr:nvSpPr>
      <xdr:spPr>
        <a:xfrm>
          <a:off x="16370300" y="663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6538</xdr:rowOff>
    </xdr:from>
    <xdr:to>
      <xdr:col>22</xdr:col>
      <xdr:colOff>415925</xdr:colOff>
      <xdr:row>39</xdr:row>
      <xdr:rowOff>108138</xdr:rowOff>
    </xdr:to>
    <xdr:sp macro="" textlink="">
      <xdr:nvSpPr>
        <xdr:cNvPr id="529" name="円/楕円 528"/>
        <xdr:cNvSpPr/>
      </xdr:nvSpPr>
      <xdr:spPr>
        <a:xfrm>
          <a:off x="15430500" y="66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124665</xdr:rowOff>
    </xdr:from>
    <xdr:ext cx="469744" cy="259045"/>
    <xdr:sp macro="" textlink="">
      <xdr:nvSpPr>
        <xdr:cNvPr id="530" name="テキスト ボックス 529"/>
        <xdr:cNvSpPr txBox="1"/>
      </xdr:nvSpPr>
      <xdr:spPr>
        <a:xfrm>
          <a:off x="15246427" y="646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38674</xdr:rowOff>
    </xdr:from>
    <xdr:to>
      <xdr:col>21</xdr:col>
      <xdr:colOff>212725</xdr:colOff>
      <xdr:row>39</xdr:row>
      <xdr:rowOff>140274</xdr:rowOff>
    </xdr:to>
    <xdr:sp macro="" textlink="">
      <xdr:nvSpPr>
        <xdr:cNvPr id="531" name="円/楕円 530"/>
        <xdr:cNvSpPr/>
      </xdr:nvSpPr>
      <xdr:spPr>
        <a:xfrm>
          <a:off x="14541500" y="67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131401</xdr:rowOff>
    </xdr:from>
    <xdr:ext cx="378565" cy="259045"/>
    <xdr:sp macro="" textlink="">
      <xdr:nvSpPr>
        <xdr:cNvPr id="532" name="テキスト ボックス 531"/>
        <xdr:cNvSpPr txBox="1"/>
      </xdr:nvSpPr>
      <xdr:spPr>
        <a:xfrm>
          <a:off x="14403017" y="6817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16870</xdr:rowOff>
    </xdr:from>
    <xdr:to>
      <xdr:col>20</xdr:col>
      <xdr:colOff>9525</xdr:colOff>
      <xdr:row>39</xdr:row>
      <xdr:rowOff>118470</xdr:rowOff>
    </xdr:to>
    <xdr:sp macro="" textlink="">
      <xdr:nvSpPr>
        <xdr:cNvPr id="533" name="円/楕円 532"/>
        <xdr:cNvSpPr/>
      </xdr:nvSpPr>
      <xdr:spPr>
        <a:xfrm>
          <a:off x="13652500" y="67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134997</xdr:rowOff>
    </xdr:from>
    <xdr:ext cx="469744" cy="259045"/>
    <xdr:sp macro="" textlink="">
      <xdr:nvSpPr>
        <xdr:cNvPr id="534" name="テキスト ボックス 533"/>
        <xdr:cNvSpPr txBox="1"/>
      </xdr:nvSpPr>
      <xdr:spPr>
        <a:xfrm>
          <a:off x="13468427" y="647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49113</xdr:rowOff>
    </xdr:from>
    <xdr:to>
      <xdr:col>18</xdr:col>
      <xdr:colOff>492125</xdr:colOff>
      <xdr:row>38</xdr:row>
      <xdr:rowOff>150713</xdr:rowOff>
    </xdr:to>
    <xdr:sp macro="" textlink="">
      <xdr:nvSpPr>
        <xdr:cNvPr id="535" name="円/楕円 534"/>
        <xdr:cNvSpPr/>
      </xdr:nvSpPr>
      <xdr:spPr>
        <a:xfrm>
          <a:off x="12763500" y="656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167240</xdr:rowOff>
    </xdr:from>
    <xdr:ext cx="534377" cy="259045"/>
    <xdr:sp macro="" textlink="">
      <xdr:nvSpPr>
        <xdr:cNvPr id="536" name="テキスト ボックス 535"/>
        <xdr:cNvSpPr txBox="1"/>
      </xdr:nvSpPr>
      <xdr:spPr>
        <a:xfrm>
          <a:off x="12547111" y="63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50" name="テキスト ボックス 54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56" name="テキスト ボックス 55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60" name="直線コネクタ 55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6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6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64" name="直線コネクタ 56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65" name="直線コネクタ 56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6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7" name="フローチャート : 判断 56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68" name="直線コネクタ 56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12700</xdr:rowOff>
    </xdr:from>
    <xdr:to>
      <xdr:col>22</xdr:col>
      <xdr:colOff>415925</xdr:colOff>
      <xdr:row>50</xdr:row>
      <xdr:rowOff>114300</xdr:rowOff>
    </xdr:to>
    <xdr:sp macro="" textlink="">
      <xdr:nvSpPr>
        <xdr:cNvPr id="569" name="フローチャート : 判断 568"/>
        <xdr:cNvSpPr/>
      </xdr:nvSpPr>
      <xdr:spPr>
        <a:xfrm>
          <a:off x="15430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48</xdr:row>
      <xdr:rowOff>130827</xdr:rowOff>
    </xdr:from>
    <xdr:ext cx="249299" cy="259045"/>
    <xdr:sp macro="" textlink="">
      <xdr:nvSpPr>
        <xdr:cNvPr id="570" name="テキスト ボックス 569"/>
        <xdr:cNvSpPr txBox="1"/>
      </xdr:nvSpPr>
      <xdr:spPr>
        <a:xfrm>
          <a:off x="15356649"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71" name="直線コネクタ 57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72" name="フローチャート : 判断 57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3" name="テキスト ボックス 57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74" name="直線コネクタ 57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75" name="フローチャート : 判断 57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6" name="テキスト ボックス 57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7" name="フローチャート : 判断 576"/>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8" name="テキスト ボックス 577"/>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84" name="円/楕円 58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8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86" name="円/楕円 58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87" name="テキスト ボックス 586"/>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88" name="円/楕円 58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89" name="テキスト ボックス 58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90" name="円/楕円 58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91" name="テキスト ボックス 59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92" name="円/楕円 59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93" name="テキスト ボックス 592"/>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606" name="テキスト ボックス 60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8" name="直線コネクタ 617"/>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9"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20" name="直線コネクタ 619"/>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21"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22" name="直線コネクタ 621"/>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145898</xdr:rowOff>
    </xdr:from>
    <xdr:to>
      <xdr:col>23</xdr:col>
      <xdr:colOff>517525</xdr:colOff>
      <xdr:row>77</xdr:row>
      <xdr:rowOff>36322</xdr:rowOff>
    </xdr:to>
    <xdr:cxnSp macro="">
      <xdr:nvCxnSpPr>
        <xdr:cNvPr id="623" name="直線コネクタ 622"/>
        <xdr:cNvCxnSpPr/>
      </xdr:nvCxnSpPr>
      <xdr:spPr>
        <a:xfrm>
          <a:off x="15481300" y="13176098"/>
          <a:ext cx="8382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1807</xdr:rowOff>
    </xdr:from>
    <xdr:ext cx="534377" cy="259045"/>
    <xdr:sp macro="" textlink="">
      <xdr:nvSpPr>
        <xdr:cNvPr id="624" name="公債費平均値テキスト"/>
        <xdr:cNvSpPr txBox="1"/>
      </xdr:nvSpPr>
      <xdr:spPr>
        <a:xfrm>
          <a:off x="16370300" y="13203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25" name="フローチャート : 判断 624"/>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126860</xdr:rowOff>
    </xdr:from>
    <xdr:to>
      <xdr:col>22</xdr:col>
      <xdr:colOff>365125</xdr:colOff>
      <xdr:row>76</xdr:row>
      <xdr:rowOff>145898</xdr:rowOff>
    </xdr:to>
    <xdr:cxnSp macro="">
      <xdr:nvCxnSpPr>
        <xdr:cNvPr id="626" name="直線コネクタ 625"/>
        <xdr:cNvCxnSpPr/>
      </xdr:nvCxnSpPr>
      <xdr:spPr>
        <a:xfrm>
          <a:off x="14592300" y="13157060"/>
          <a:ext cx="889000" cy="1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88176</xdr:rowOff>
    </xdr:from>
    <xdr:to>
      <xdr:col>22</xdr:col>
      <xdr:colOff>415925</xdr:colOff>
      <xdr:row>78</xdr:row>
      <xdr:rowOff>18326</xdr:rowOff>
    </xdr:to>
    <xdr:sp macro="" textlink="">
      <xdr:nvSpPr>
        <xdr:cNvPr id="627" name="フローチャート : 判断 626"/>
        <xdr:cNvSpPr/>
      </xdr:nvSpPr>
      <xdr:spPr>
        <a:xfrm>
          <a:off x="15430500" y="132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9453</xdr:rowOff>
    </xdr:from>
    <xdr:ext cx="534377" cy="259045"/>
    <xdr:sp macro="" textlink="">
      <xdr:nvSpPr>
        <xdr:cNvPr id="628" name="テキスト ボックス 627"/>
        <xdr:cNvSpPr txBox="1"/>
      </xdr:nvSpPr>
      <xdr:spPr>
        <a:xfrm>
          <a:off x="15214111" y="133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126860</xdr:rowOff>
    </xdr:from>
    <xdr:to>
      <xdr:col>21</xdr:col>
      <xdr:colOff>161925</xdr:colOff>
      <xdr:row>76</xdr:row>
      <xdr:rowOff>135865</xdr:rowOff>
    </xdr:to>
    <xdr:cxnSp macro="">
      <xdr:nvCxnSpPr>
        <xdr:cNvPr id="629" name="直線コネクタ 628"/>
        <xdr:cNvCxnSpPr/>
      </xdr:nvCxnSpPr>
      <xdr:spPr>
        <a:xfrm flipV="1">
          <a:off x="13703300" y="13157060"/>
          <a:ext cx="889000" cy="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111430</xdr:rowOff>
    </xdr:from>
    <xdr:to>
      <xdr:col>21</xdr:col>
      <xdr:colOff>212725</xdr:colOff>
      <xdr:row>79</xdr:row>
      <xdr:rowOff>41580</xdr:rowOff>
    </xdr:to>
    <xdr:sp macro="" textlink="">
      <xdr:nvSpPr>
        <xdr:cNvPr id="630" name="フローチャート : 判断 629"/>
        <xdr:cNvSpPr/>
      </xdr:nvSpPr>
      <xdr:spPr>
        <a:xfrm>
          <a:off x="14541500" y="134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32707</xdr:rowOff>
    </xdr:from>
    <xdr:ext cx="534377" cy="259045"/>
    <xdr:sp macro="" textlink="">
      <xdr:nvSpPr>
        <xdr:cNvPr id="631" name="テキスト ボックス 630"/>
        <xdr:cNvSpPr txBox="1"/>
      </xdr:nvSpPr>
      <xdr:spPr>
        <a:xfrm>
          <a:off x="14325111" y="135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122313</xdr:rowOff>
    </xdr:from>
    <xdr:to>
      <xdr:col>19</xdr:col>
      <xdr:colOff>644525</xdr:colOff>
      <xdr:row>76</xdr:row>
      <xdr:rowOff>135865</xdr:rowOff>
    </xdr:to>
    <xdr:cxnSp macro="">
      <xdr:nvCxnSpPr>
        <xdr:cNvPr id="632" name="直線コネクタ 631"/>
        <xdr:cNvCxnSpPr/>
      </xdr:nvCxnSpPr>
      <xdr:spPr>
        <a:xfrm>
          <a:off x="12814300" y="13152513"/>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107886</xdr:rowOff>
    </xdr:from>
    <xdr:to>
      <xdr:col>20</xdr:col>
      <xdr:colOff>9525</xdr:colOff>
      <xdr:row>79</xdr:row>
      <xdr:rowOff>38036</xdr:rowOff>
    </xdr:to>
    <xdr:sp macro="" textlink="">
      <xdr:nvSpPr>
        <xdr:cNvPr id="633" name="フローチャート : 判断 632"/>
        <xdr:cNvSpPr/>
      </xdr:nvSpPr>
      <xdr:spPr>
        <a:xfrm>
          <a:off x="13652500" y="134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29163</xdr:rowOff>
    </xdr:from>
    <xdr:ext cx="534377" cy="259045"/>
    <xdr:sp macro="" textlink="">
      <xdr:nvSpPr>
        <xdr:cNvPr id="634" name="テキスト ボックス 633"/>
        <xdr:cNvSpPr txBox="1"/>
      </xdr:nvSpPr>
      <xdr:spPr>
        <a:xfrm>
          <a:off x="13436111" y="1357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87452</xdr:rowOff>
    </xdr:from>
    <xdr:to>
      <xdr:col>18</xdr:col>
      <xdr:colOff>492125</xdr:colOff>
      <xdr:row>79</xdr:row>
      <xdr:rowOff>17602</xdr:rowOff>
    </xdr:to>
    <xdr:sp macro="" textlink="">
      <xdr:nvSpPr>
        <xdr:cNvPr id="635" name="フローチャート : 判断 634"/>
        <xdr:cNvSpPr/>
      </xdr:nvSpPr>
      <xdr:spPr>
        <a:xfrm>
          <a:off x="12763500" y="134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8729</xdr:rowOff>
    </xdr:from>
    <xdr:ext cx="534377" cy="259045"/>
    <xdr:sp macro="" textlink="">
      <xdr:nvSpPr>
        <xdr:cNvPr id="636" name="テキスト ボックス 635"/>
        <xdr:cNvSpPr txBox="1"/>
      </xdr:nvSpPr>
      <xdr:spPr>
        <a:xfrm>
          <a:off x="12547111" y="1355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156972</xdr:rowOff>
    </xdr:from>
    <xdr:to>
      <xdr:col>23</xdr:col>
      <xdr:colOff>568325</xdr:colOff>
      <xdr:row>77</xdr:row>
      <xdr:rowOff>87122</xdr:rowOff>
    </xdr:to>
    <xdr:sp macro="" textlink="">
      <xdr:nvSpPr>
        <xdr:cNvPr id="642" name="円/楕円 641"/>
        <xdr:cNvSpPr/>
      </xdr:nvSpPr>
      <xdr:spPr>
        <a:xfrm>
          <a:off x="16268700" y="131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8399</xdr:rowOff>
    </xdr:from>
    <xdr:ext cx="534377" cy="259045"/>
    <xdr:sp macro="" textlink="">
      <xdr:nvSpPr>
        <xdr:cNvPr id="643" name="公債費該当値テキスト"/>
        <xdr:cNvSpPr txBox="1"/>
      </xdr:nvSpPr>
      <xdr:spPr>
        <a:xfrm>
          <a:off x="16370300" y="130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57,640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95098</xdr:rowOff>
    </xdr:from>
    <xdr:to>
      <xdr:col>22</xdr:col>
      <xdr:colOff>415925</xdr:colOff>
      <xdr:row>77</xdr:row>
      <xdr:rowOff>25248</xdr:rowOff>
    </xdr:to>
    <xdr:sp macro="" textlink="">
      <xdr:nvSpPr>
        <xdr:cNvPr id="644" name="円/楕円 643"/>
        <xdr:cNvSpPr/>
      </xdr:nvSpPr>
      <xdr:spPr>
        <a:xfrm>
          <a:off x="15430500" y="131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41774</xdr:rowOff>
    </xdr:from>
    <xdr:ext cx="534377" cy="259045"/>
    <xdr:sp macro="" textlink="">
      <xdr:nvSpPr>
        <xdr:cNvPr id="645" name="テキスト ボックス 644"/>
        <xdr:cNvSpPr txBox="1"/>
      </xdr:nvSpPr>
      <xdr:spPr>
        <a:xfrm>
          <a:off x="15214111" y="129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76060</xdr:rowOff>
    </xdr:from>
    <xdr:to>
      <xdr:col>21</xdr:col>
      <xdr:colOff>212725</xdr:colOff>
      <xdr:row>77</xdr:row>
      <xdr:rowOff>6210</xdr:rowOff>
    </xdr:to>
    <xdr:sp macro="" textlink="">
      <xdr:nvSpPr>
        <xdr:cNvPr id="646" name="円/楕円 645"/>
        <xdr:cNvSpPr/>
      </xdr:nvSpPr>
      <xdr:spPr>
        <a:xfrm>
          <a:off x="14541500" y="131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22737</xdr:rowOff>
    </xdr:from>
    <xdr:ext cx="534377" cy="259045"/>
    <xdr:sp macro="" textlink="">
      <xdr:nvSpPr>
        <xdr:cNvPr id="647" name="テキスト ボックス 646"/>
        <xdr:cNvSpPr txBox="1"/>
      </xdr:nvSpPr>
      <xdr:spPr>
        <a:xfrm>
          <a:off x="14325111" y="1288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85065</xdr:rowOff>
    </xdr:from>
    <xdr:to>
      <xdr:col>20</xdr:col>
      <xdr:colOff>9525</xdr:colOff>
      <xdr:row>77</xdr:row>
      <xdr:rowOff>15215</xdr:rowOff>
    </xdr:to>
    <xdr:sp macro="" textlink="">
      <xdr:nvSpPr>
        <xdr:cNvPr id="648" name="円/楕円 647"/>
        <xdr:cNvSpPr/>
      </xdr:nvSpPr>
      <xdr:spPr>
        <a:xfrm>
          <a:off x="13652500" y="131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31742</xdr:rowOff>
    </xdr:from>
    <xdr:ext cx="534377" cy="259045"/>
    <xdr:sp macro="" textlink="">
      <xdr:nvSpPr>
        <xdr:cNvPr id="649" name="テキスト ボックス 648"/>
        <xdr:cNvSpPr txBox="1"/>
      </xdr:nvSpPr>
      <xdr:spPr>
        <a:xfrm>
          <a:off x="13436111" y="128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71513</xdr:rowOff>
    </xdr:from>
    <xdr:to>
      <xdr:col>18</xdr:col>
      <xdr:colOff>492125</xdr:colOff>
      <xdr:row>77</xdr:row>
      <xdr:rowOff>1663</xdr:rowOff>
    </xdr:to>
    <xdr:sp macro="" textlink="">
      <xdr:nvSpPr>
        <xdr:cNvPr id="650" name="円/楕円 649"/>
        <xdr:cNvSpPr/>
      </xdr:nvSpPr>
      <xdr:spPr>
        <a:xfrm>
          <a:off x="12763500" y="1310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18190</xdr:rowOff>
    </xdr:from>
    <xdr:ext cx="534377" cy="259045"/>
    <xdr:sp macro="" textlink="">
      <xdr:nvSpPr>
        <xdr:cNvPr id="651" name="テキスト ボックス 650"/>
        <xdr:cNvSpPr txBox="1"/>
      </xdr:nvSpPr>
      <xdr:spPr>
        <a:xfrm>
          <a:off x="12547111" y="128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5" name="テキスト ボックス 66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3" name="テキスト ボックス 67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75" name="直線コネクタ 674"/>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76"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77" name="直線コネクタ 676"/>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8"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9" name="直線コネクタ 678"/>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9919</xdr:rowOff>
    </xdr:from>
    <xdr:to>
      <xdr:col>23</xdr:col>
      <xdr:colOff>517525</xdr:colOff>
      <xdr:row>99</xdr:row>
      <xdr:rowOff>32717</xdr:rowOff>
    </xdr:to>
    <xdr:cxnSp macro="">
      <xdr:nvCxnSpPr>
        <xdr:cNvPr id="680" name="直線コネクタ 679"/>
        <xdr:cNvCxnSpPr/>
      </xdr:nvCxnSpPr>
      <xdr:spPr>
        <a:xfrm flipV="1">
          <a:off x="15481300" y="16983469"/>
          <a:ext cx="838200" cy="2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81"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82" name="フローチャート : 判断 681"/>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32717</xdr:rowOff>
    </xdr:from>
    <xdr:to>
      <xdr:col>22</xdr:col>
      <xdr:colOff>365125</xdr:colOff>
      <xdr:row>99</xdr:row>
      <xdr:rowOff>34449</xdr:rowOff>
    </xdr:to>
    <xdr:cxnSp macro="">
      <xdr:nvCxnSpPr>
        <xdr:cNvPr id="683" name="直線コネクタ 682"/>
        <xdr:cNvCxnSpPr/>
      </xdr:nvCxnSpPr>
      <xdr:spPr>
        <a:xfrm flipV="1">
          <a:off x="14592300" y="17006267"/>
          <a:ext cx="8890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123236</xdr:rowOff>
    </xdr:from>
    <xdr:to>
      <xdr:col>22</xdr:col>
      <xdr:colOff>415925</xdr:colOff>
      <xdr:row>99</xdr:row>
      <xdr:rowOff>53386</xdr:rowOff>
    </xdr:to>
    <xdr:sp macro="" textlink="">
      <xdr:nvSpPr>
        <xdr:cNvPr id="684" name="フローチャート : 判断 683"/>
        <xdr:cNvSpPr/>
      </xdr:nvSpPr>
      <xdr:spPr>
        <a:xfrm>
          <a:off x="15430500" y="169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69913</xdr:rowOff>
    </xdr:from>
    <xdr:ext cx="534377" cy="259045"/>
    <xdr:sp macro="" textlink="">
      <xdr:nvSpPr>
        <xdr:cNvPr id="685" name="テキスト ボックス 684"/>
        <xdr:cNvSpPr txBox="1"/>
      </xdr:nvSpPr>
      <xdr:spPr>
        <a:xfrm>
          <a:off x="15214111" y="16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153006</xdr:rowOff>
    </xdr:from>
    <xdr:to>
      <xdr:col>21</xdr:col>
      <xdr:colOff>161925</xdr:colOff>
      <xdr:row>99</xdr:row>
      <xdr:rowOff>34449</xdr:rowOff>
    </xdr:to>
    <xdr:cxnSp macro="">
      <xdr:nvCxnSpPr>
        <xdr:cNvPr id="686" name="直線コネクタ 685"/>
        <xdr:cNvCxnSpPr/>
      </xdr:nvCxnSpPr>
      <xdr:spPr>
        <a:xfrm>
          <a:off x="13703300" y="16955106"/>
          <a:ext cx="889000" cy="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140830</xdr:rowOff>
    </xdr:from>
    <xdr:to>
      <xdr:col>21</xdr:col>
      <xdr:colOff>212725</xdr:colOff>
      <xdr:row>99</xdr:row>
      <xdr:rowOff>70980</xdr:rowOff>
    </xdr:to>
    <xdr:sp macro="" textlink="">
      <xdr:nvSpPr>
        <xdr:cNvPr id="687" name="フローチャート : 判断 686"/>
        <xdr:cNvSpPr/>
      </xdr:nvSpPr>
      <xdr:spPr>
        <a:xfrm>
          <a:off x="14541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87507</xdr:rowOff>
    </xdr:from>
    <xdr:ext cx="534377" cy="259045"/>
    <xdr:sp macro="" textlink="">
      <xdr:nvSpPr>
        <xdr:cNvPr id="688" name="テキスト ボックス 687"/>
        <xdr:cNvSpPr txBox="1"/>
      </xdr:nvSpPr>
      <xdr:spPr>
        <a:xfrm>
          <a:off x="14325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143415</xdr:rowOff>
    </xdr:from>
    <xdr:to>
      <xdr:col>19</xdr:col>
      <xdr:colOff>644525</xdr:colOff>
      <xdr:row>98</xdr:row>
      <xdr:rowOff>153006</xdr:rowOff>
    </xdr:to>
    <xdr:cxnSp macro="">
      <xdr:nvCxnSpPr>
        <xdr:cNvPr id="689" name="直線コネクタ 688"/>
        <xdr:cNvCxnSpPr/>
      </xdr:nvCxnSpPr>
      <xdr:spPr>
        <a:xfrm>
          <a:off x="12814300" y="16945515"/>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133102</xdr:rowOff>
    </xdr:from>
    <xdr:to>
      <xdr:col>20</xdr:col>
      <xdr:colOff>9525</xdr:colOff>
      <xdr:row>99</xdr:row>
      <xdr:rowOff>63252</xdr:rowOff>
    </xdr:to>
    <xdr:sp macro="" textlink="">
      <xdr:nvSpPr>
        <xdr:cNvPr id="690" name="フローチャート : 判断 689"/>
        <xdr:cNvSpPr/>
      </xdr:nvSpPr>
      <xdr:spPr>
        <a:xfrm>
          <a:off x="13652500" y="169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54379</xdr:rowOff>
    </xdr:from>
    <xdr:ext cx="534377" cy="259045"/>
    <xdr:sp macro="" textlink="">
      <xdr:nvSpPr>
        <xdr:cNvPr id="691" name="テキスト ボックス 690"/>
        <xdr:cNvSpPr txBox="1"/>
      </xdr:nvSpPr>
      <xdr:spPr>
        <a:xfrm>
          <a:off x="13436111" y="170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122765</xdr:rowOff>
    </xdr:from>
    <xdr:to>
      <xdr:col>18</xdr:col>
      <xdr:colOff>492125</xdr:colOff>
      <xdr:row>99</xdr:row>
      <xdr:rowOff>52915</xdr:rowOff>
    </xdr:to>
    <xdr:sp macro="" textlink="">
      <xdr:nvSpPr>
        <xdr:cNvPr id="692" name="フローチャート : 判断 691"/>
        <xdr:cNvSpPr/>
      </xdr:nvSpPr>
      <xdr:spPr>
        <a:xfrm>
          <a:off x="12763500" y="169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44042</xdr:rowOff>
    </xdr:from>
    <xdr:ext cx="534377" cy="259045"/>
    <xdr:sp macro="" textlink="">
      <xdr:nvSpPr>
        <xdr:cNvPr id="693" name="テキスト ボックス 692"/>
        <xdr:cNvSpPr txBox="1"/>
      </xdr:nvSpPr>
      <xdr:spPr>
        <a:xfrm>
          <a:off x="12547111" y="170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130569</xdr:rowOff>
    </xdr:from>
    <xdr:to>
      <xdr:col>23</xdr:col>
      <xdr:colOff>568325</xdr:colOff>
      <xdr:row>99</xdr:row>
      <xdr:rowOff>60719</xdr:rowOff>
    </xdr:to>
    <xdr:sp macro="" textlink="">
      <xdr:nvSpPr>
        <xdr:cNvPr id="699" name="円/楕円 698"/>
        <xdr:cNvSpPr/>
      </xdr:nvSpPr>
      <xdr:spPr>
        <a:xfrm>
          <a:off x="16268700" y="169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69907</xdr:rowOff>
    </xdr:from>
    <xdr:ext cx="534377" cy="259045"/>
    <xdr:sp macro="" textlink="">
      <xdr:nvSpPr>
        <xdr:cNvPr id="700" name="積立金該当値テキスト"/>
        <xdr:cNvSpPr txBox="1"/>
      </xdr:nvSpPr>
      <xdr:spPr>
        <a:xfrm>
          <a:off x="16370300" y="168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153367</xdr:rowOff>
    </xdr:from>
    <xdr:to>
      <xdr:col>22</xdr:col>
      <xdr:colOff>415925</xdr:colOff>
      <xdr:row>99</xdr:row>
      <xdr:rowOff>83517</xdr:rowOff>
    </xdr:to>
    <xdr:sp macro="" textlink="">
      <xdr:nvSpPr>
        <xdr:cNvPr id="701" name="円/楕円 700"/>
        <xdr:cNvSpPr/>
      </xdr:nvSpPr>
      <xdr:spPr>
        <a:xfrm>
          <a:off x="15430500" y="1695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74644</xdr:rowOff>
    </xdr:from>
    <xdr:ext cx="469744" cy="259045"/>
    <xdr:sp macro="" textlink="">
      <xdr:nvSpPr>
        <xdr:cNvPr id="702" name="テキスト ボックス 701"/>
        <xdr:cNvSpPr txBox="1"/>
      </xdr:nvSpPr>
      <xdr:spPr>
        <a:xfrm>
          <a:off x="15246427" y="170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155099</xdr:rowOff>
    </xdr:from>
    <xdr:to>
      <xdr:col>21</xdr:col>
      <xdr:colOff>212725</xdr:colOff>
      <xdr:row>99</xdr:row>
      <xdr:rowOff>85249</xdr:rowOff>
    </xdr:to>
    <xdr:sp macro="" textlink="">
      <xdr:nvSpPr>
        <xdr:cNvPr id="703" name="円/楕円 702"/>
        <xdr:cNvSpPr/>
      </xdr:nvSpPr>
      <xdr:spPr>
        <a:xfrm>
          <a:off x="14541500" y="169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76376</xdr:rowOff>
    </xdr:from>
    <xdr:ext cx="469744" cy="259045"/>
    <xdr:sp macro="" textlink="">
      <xdr:nvSpPr>
        <xdr:cNvPr id="704" name="テキスト ボックス 703"/>
        <xdr:cNvSpPr txBox="1"/>
      </xdr:nvSpPr>
      <xdr:spPr>
        <a:xfrm>
          <a:off x="14357427" y="1704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102206</xdr:rowOff>
    </xdr:from>
    <xdr:to>
      <xdr:col>20</xdr:col>
      <xdr:colOff>9525</xdr:colOff>
      <xdr:row>99</xdr:row>
      <xdr:rowOff>32356</xdr:rowOff>
    </xdr:to>
    <xdr:sp macro="" textlink="">
      <xdr:nvSpPr>
        <xdr:cNvPr id="705" name="円/楕円 704"/>
        <xdr:cNvSpPr/>
      </xdr:nvSpPr>
      <xdr:spPr>
        <a:xfrm>
          <a:off x="13652500" y="169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48883</xdr:rowOff>
    </xdr:from>
    <xdr:ext cx="534377" cy="259045"/>
    <xdr:sp macro="" textlink="">
      <xdr:nvSpPr>
        <xdr:cNvPr id="706" name="テキスト ボックス 705"/>
        <xdr:cNvSpPr txBox="1"/>
      </xdr:nvSpPr>
      <xdr:spPr>
        <a:xfrm>
          <a:off x="13436111" y="166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92615</xdr:rowOff>
    </xdr:from>
    <xdr:to>
      <xdr:col>18</xdr:col>
      <xdr:colOff>492125</xdr:colOff>
      <xdr:row>99</xdr:row>
      <xdr:rowOff>22765</xdr:rowOff>
    </xdr:to>
    <xdr:sp macro="" textlink="">
      <xdr:nvSpPr>
        <xdr:cNvPr id="707" name="円/楕円 706"/>
        <xdr:cNvSpPr/>
      </xdr:nvSpPr>
      <xdr:spPr>
        <a:xfrm>
          <a:off x="12763500" y="168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39292</xdr:rowOff>
    </xdr:from>
    <xdr:ext cx="534377" cy="259045"/>
    <xdr:sp macro="" textlink="">
      <xdr:nvSpPr>
        <xdr:cNvPr id="708" name="テキスト ボックス 707"/>
        <xdr:cNvSpPr txBox="1"/>
      </xdr:nvSpPr>
      <xdr:spPr>
        <a:xfrm>
          <a:off x="12547111" y="1666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9" name="直線コネクタ 71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0" name="テキスト ボックス 71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3" name="直線コネクタ 72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24" name="テキスト ボックス 72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8" name="直線コネクタ 727"/>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0" name="直線コネクタ 72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31"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32" name="直線コネクタ 731"/>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3" name="直線コネクタ 73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34"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35" name="フローチャート : 判断 734"/>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36" name="直線コネクタ 73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127876</xdr:rowOff>
    </xdr:from>
    <xdr:to>
      <xdr:col>31</xdr:col>
      <xdr:colOff>85725</xdr:colOff>
      <xdr:row>38</xdr:row>
      <xdr:rowOff>58026</xdr:rowOff>
    </xdr:to>
    <xdr:sp macro="" textlink="">
      <xdr:nvSpPr>
        <xdr:cNvPr id="737" name="フローチャート : 判断 736"/>
        <xdr:cNvSpPr/>
      </xdr:nvSpPr>
      <xdr:spPr>
        <a:xfrm>
          <a:off x="21272500" y="64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74553</xdr:rowOff>
    </xdr:from>
    <xdr:ext cx="378565" cy="259045"/>
    <xdr:sp macro="" textlink="">
      <xdr:nvSpPr>
        <xdr:cNvPr id="738" name="テキスト ボックス 737"/>
        <xdr:cNvSpPr txBox="1"/>
      </xdr:nvSpPr>
      <xdr:spPr>
        <a:xfrm>
          <a:off x="21134017" y="624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39" name="直線コネクタ 73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112046</xdr:rowOff>
    </xdr:from>
    <xdr:to>
      <xdr:col>29</xdr:col>
      <xdr:colOff>568325</xdr:colOff>
      <xdr:row>38</xdr:row>
      <xdr:rowOff>42196</xdr:rowOff>
    </xdr:to>
    <xdr:sp macro="" textlink="">
      <xdr:nvSpPr>
        <xdr:cNvPr id="740" name="フローチャート : 判断 739"/>
        <xdr:cNvSpPr/>
      </xdr:nvSpPr>
      <xdr:spPr>
        <a:xfrm>
          <a:off x="20383500" y="64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58723</xdr:rowOff>
    </xdr:from>
    <xdr:ext cx="378565" cy="259045"/>
    <xdr:sp macro="" textlink="">
      <xdr:nvSpPr>
        <xdr:cNvPr id="741" name="テキスト ボックス 740"/>
        <xdr:cNvSpPr txBox="1"/>
      </xdr:nvSpPr>
      <xdr:spPr>
        <a:xfrm>
          <a:off x="20245017" y="6230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17170</xdr:rowOff>
    </xdr:from>
    <xdr:to>
      <xdr:col>28</xdr:col>
      <xdr:colOff>314325</xdr:colOff>
      <xdr:row>38</xdr:row>
      <xdr:rowOff>25400</xdr:rowOff>
    </xdr:to>
    <xdr:cxnSp macro="">
      <xdr:nvCxnSpPr>
        <xdr:cNvPr id="742" name="直線コネクタ 741"/>
        <xdr:cNvCxnSpPr/>
      </xdr:nvCxnSpPr>
      <xdr:spPr>
        <a:xfrm>
          <a:off x="18656300" y="65322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109474</xdr:rowOff>
    </xdr:from>
    <xdr:to>
      <xdr:col>28</xdr:col>
      <xdr:colOff>365125</xdr:colOff>
      <xdr:row>38</xdr:row>
      <xdr:rowOff>39624</xdr:rowOff>
    </xdr:to>
    <xdr:sp macro="" textlink="">
      <xdr:nvSpPr>
        <xdr:cNvPr id="743" name="フローチャート : 判断 742"/>
        <xdr:cNvSpPr/>
      </xdr:nvSpPr>
      <xdr:spPr>
        <a:xfrm>
          <a:off x="19494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56151</xdr:rowOff>
    </xdr:from>
    <xdr:ext cx="378565" cy="259045"/>
    <xdr:sp macro="" textlink="">
      <xdr:nvSpPr>
        <xdr:cNvPr id="744" name="テキスト ボックス 743"/>
        <xdr:cNvSpPr txBox="1"/>
      </xdr:nvSpPr>
      <xdr:spPr>
        <a:xfrm>
          <a:off x="19356017" y="6228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106445</xdr:rowOff>
    </xdr:from>
    <xdr:to>
      <xdr:col>27</xdr:col>
      <xdr:colOff>161925</xdr:colOff>
      <xdr:row>38</xdr:row>
      <xdr:rowOff>36595</xdr:rowOff>
    </xdr:to>
    <xdr:sp macro="" textlink="">
      <xdr:nvSpPr>
        <xdr:cNvPr id="745" name="フローチャート : 判断 744"/>
        <xdr:cNvSpPr/>
      </xdr:nvSpPr>
      <xdr:spPr>
        <a:xfrm>
          <a:off x="18605500" y="64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53122</xdr:rowOff>
    </xdr:from>
    <xdr:ext cx="378565" cy="259045"/>
    <xdr:sp macro="" textlink="">
      <xdr:nvSpPr>
        <xdr:cNvPr id="746" name="テキスト ボックス 745"/>
        <xdr:cNvSpPr txBox="1"/>
      </xdr:nvSpPr>
      <xdr:spPr>
        <a:xfrm>
          <a:off x="18467017" y="6225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2" name="円/楕円 75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4" name="円/楕円 75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5" name="テキスト ボックス 75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56" name="円/楕円 75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57" name="テキスト ボックス 75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58" name="円/楕円 75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59" name="テキスト ボックス 75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137820</xdr:rowOff>
    </xdr:from>
    <xdr:to>
      <xdr:col>27</xdr:col>
      <xdr:colOff>161925</xdr:colOff>
      <xdr:row>38</xdr:row>
      <xdr:rowOff>67970</xdr:rowOff>
    </xdr:to>
    <xdr:sp macro="" textlink="">
      <xdr:nvSpPr>
        <xdr:cNvPr id="760" name="円/楕円 759"/>
        <xdr:cNvSpPr/>
      </xdr:nvSpPr>
      <xdr:spPr>
        <a:xfrm>
          <a:off x="18605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59097</xdr:rowOff>
    </xdr:from>
    <xdr:ext cx="378565" cy="259045"/>
    <xdr:sp macro="" textlink="">
      <xdr:nvSpPr>
        <xdr:cNvPr id="761" name="テキスト ボックス 760"/>
        <xdr:cNvSpPr txBox="1"/>
      </xdr:nvSpPr>
      <xdr:spPr>
        <a:xfrm>
          <a:off x="18467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75" name="テキスト ボックス 774"/>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7" name="テキスト ボックス 776"/>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9" name="テキスト ボックス 778"/>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87" name="直線コネクタ 786"/>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90"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91" name="直線コネクタ 790"/>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80482</xdr:rowOff>
    </xdr:from>
    <xdr:to>
      <xdr:col>32</xdr:col>
      <xdr:colOff>187325</xdr:colOff>
      <xdr:row>59</xdr:row>
      <xdr:rowOff>82114</xdr:rowOff>
    </xdr:to>
    <xdr:cxnSp macro="">
      <xdr:nvCxnSpPr>
        <xdr:cNvPr id="792" name="直線コネクタ 791"/>
        <xdr:cNvCxnSpPr/>
      </xdr:nvCxnSpPr>
      <xdr:spPr>
        <a:xfrm flipV="1">
          <a:off x="21323300" y="1019603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76616</xdr:rowOff>
    </xdr:from>
    <xdr:ext cx="469744" cy="259045"/>
    <xdr:sp macro="" textlink="">
      <xdr:nvSpPr>
        <xdr:cNvPr id="793" name="貸付金平均値テキスト"/>
        <xdr:cNvSpPr txBox="1"/>
      </xdr:nvSpPr>
      <xdr:spPr>
        <a:xfrm>
          <a:off x="22212300" y="9677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94" name="フローチャート : 判断 793"/>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81462</xdr:rowOff>
    </xdr:from>
    <xdr:to>
      <xdr:col>31</xdr:col>
      <xdr:colOff>34925</xdr:colOff>
      <xdr:row>59</xdr:row>
      <xdr:rowOff>82114</xdr:rowOff>
    </xdr:to>
    <xdr:cxnSp macro="">
      <xdr:nvCxnSpPr>
        <xdr:cNvPr id="795" name="直線コネクタ 794"/>
        <xdr:cNvCxnSpPr/>
      </xdr:nvCxnSpPr>
      <xdr:spPr>
        <a:xfrm>
          <a:off x="20434300" y="10197012"/>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79756</xdr:rowOff>
    </xdr:from>
    <xdr:to>
      <xdr:col>31</xdr:col>
      <xdr:colOff>85725</xdr:colOff>
      <xdr:row>59</xdr:row>
      <xdr:rowOff>9906</xdr:rowOff>
    </xdr:to>
    <xdr:sp macro="" textlink="">
      <xdr:nvSpPr>
        <xdr:cNvPr id="796" name="フローチャート : 判断 795"/>
        <xdr:cNvSpPr/>
      </xdr:nvSpPr>
      <xdr:spPr>
        <a:xfrm>
          <a:off x="21272500" y="1002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26433</xdr:rowOff>
    </xdr:from>
    <xdr:ext cx="469744" cy="259045"/>
    <xdr:sp macro="" textlink="">
      <xdr:nvSpPr>
        <xdr:cNvPr id="797" name="テキスト ボックス 796"/>
        <xdr:cNvSpPr txBox="1"/>
      </xdr:nvSpPr>
      <xdr:spPr>
        <a:xfrm>
          <a:off x="21088427" y="979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81462</xdr:rowOff>
    </xdr:from>
    <xdr:to>
      <xdr:col>29</xdr:col>
      <xdr:colOff>517525</xdr:colOff>
      <xdr:row>59</xdr:row>
      <xdr:rowOff>82332</xdr:rowOff>
    </xdr:to>
    <xdr:cxnSp macro="">
      <xdr:nvCxnSpPr>
        <xdr:cNvPr id="798" name="直線コネクタ 797"/>
        <xdr:cNvCxnSpPr/>
      </xdr:nvCxnSpPr>
      <xdr:spPr>
        <a:xfrm flipV="1">
          <a:off x="19545300" y="10197012"/>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9" name="フローチャート : 判断 798"/>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800" name="テキスト ボックス 799"/>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74821</xdr:rowOff>
    </xdr:from>
    <xdr:to>
      <xdr:col>28</xdr:col>
      <xdr:colOff>314325</xdr:colOff>
      <xdr:row>59</xdr:row>
      <xdr:rowOff>82332</xdr:rowOff>
    </xdr:to>
    <xdr:cxnSp macro="">
      <xdr:nvCxnSpPr>
        <xdr:cNvPr id="801" name="直線コネクタ 800"/>
        <xdr:cNvCxnSpPr/>
      </xdr:nvCxnSpPr>
      <xdr:spPr>
        <a:xfrm>
          <a:off x="18656300" y="10190371"/>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802" name="フローチャート : 判断 801"/>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803" name="テキスト ボックス 802"/>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804" name="フローチャート : 判断 803"/>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805" name="テキスト ボックス 804"/>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29682</xdr:rowOff>
    </xdr:from>
    <xdr:to>
      <xdr:col>32</xdr:col>
      <xdr:colOff>238125</xdr:colOff>
      <xdr:row>59</xdr:row>
      <xdr:rowOff>131282</xdr:rowOff>
    </xdr:to>
    <xdr:sp macro="" textlink="">
      <xdr:nvSpPr>
        <xdr:cNvPr id="811" name="円/楕円 810"/>
        <xdr:cNvSpPr/>
      </xdr:nvSpPr>
      <xdr:spPr>
        <a:xfrm>
          <a:off x="22110700" y="101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116059</xdr:rowOff>
    </xdr:from>
    <xdr:ext cx="378565" cy="259045"/>
    <xdr:sp macro="" textlink="">
      <xdr:nvSpPr>
        <xdr:cNvPr id="812" name="貸付金該当値テキスト"/>
        <xdr:cNvSpPr txBox="1"/>
      </xdr:nvSpPr>
      <xdr:spPr>
        <a:xfrm>
          <a:off x="22212300" y="10060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31314</xdr:rowOff>
    </xdr:from>
    <xdr:to>
      <xdr:col>31</xdr:col>
      <xdr:colOff>85725</xdr:colOff>
      <xdr:row>59</xdr:row>
      <xdr:rowOff>132914</xdr:rowOff>
    </xdr:to>
    <xdr:sp macro="" textlink="">
      <xdr:nvSpPr>
        <xdr:cNvPr id="813" name="円/楕円 812"/>
        <xdr:cNvSpPr/>
      </xdr:nvSpPr>
      <xdr:spPr>
        <a:xfrm>
          <a:off x="21272500" y="1014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124041</xdr:rowOff>
    </xdr:from>
    <xdr:ext cx="378565" cy="259045"/>
    <xdr:sp macro="" textlink="">
      <xdr:nvSpPr>
        <xdr:cNvPr id="814" name="テキスト ボックス 813"/>
        <xdr:cNvSpPr txBox="1"/>
      </xdr:nvSpPr>
      <xdr:spPr>
        <a:xfrm>
          <a:off x="21134017" y="10239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30662</xdr:rowOff>
    </xdr:from>
    <xdr:to>
      <xdr:col>29</xdr:col>
      <xdr:colOff>568325</xdr:colOff>
      <xdr:row>59</xdr:row>
      <xdr:rowOff>132262</xdr:rowOff>
    </xdr:to>
    <xdr:sp macro="" textlink="">
      <xdr:nvSpPr>
        <xdr:cNvPr id="815" name="円/楕円 814"/>
        <xdr:cNvSpPr/>
      </xdr:nvSpPr>
      <xdr:spPr>
        <a:xfrm>
          <a:off x="20383500" y="101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123389</xdr:rowOff>
    </xdr:from>
    <xdr:ext cx="378565" cy="259045"/>
    <xdr:sp macro="" textlink="">
      <xdr:nvSpPr>
        <xdr:cNvPr id="816" name="テキスト ボックス 815"/>
        <xdr:cNvSpPr txBox="1"/>
      </xdr:nvSpPr>
      <xdr:spPr>
        <a:xfrm>
          <a:off x="20245017" y="1023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31532</xdr:rowOff>
    </xdr:from>
    <xdr:to>
      <xdr:col>28</xdr:col>
      <xdr:colOff>365125</xdr:colOff>
      <xdr:row>59</xdr:row>
      <xdr:rowOff>133132</xdr:rowOff>
    </xdr:to>
    <xdr:sp macro="" textlink="">
      <xdr:nvSpPr>
        <xdr:cNvPr id="817" name="円/楕円 816"/>
        <xdr:cNvSpPr/>
      </xdr:nvSpPr>
      <xdr:spPr>
        <a:xfrm>
          <a:off x="19494500" y="101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124259</xdr:rowOff>
    </xdr:from>
    <xdr:ext cx="378565" cy="259045"/>
    <xdr:sp macro="" textlink="">
      <xdr:nvSpPr>
        <xdr:cNvPr id="818" name="テキスト ボックス 817"/>
        <xdr:cNvSpPr txBox="1"/>
      </xdr:nvSpPr>
      <xdr:spPr>
        <a:xfrm>
          <a:off x="19356017" y="1023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24021</xdr:rowOff>
    </xdr:from>
    <xdr:to>
      <xdr:col>27</xdr:col>
      <xdr:colOff>161925</xdr:colOff>
      <xdr:row>59</xdr:row>
      <xdr:rowOff>125621</xdr:rowOff>
    </xdr:to>
    <xdr:sp macro="" textlink="">
      <xdr:nvSpPr>
        <xdr:cNvPr id="819" name="円/楕円 818"/>
        <xdr:cNvSpPr/>
      </xdr:nvSpPr>
      <xdr:spPr>
        <a:xfrm>
          <a:off x="18605500" y="101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116748</xdr:rowOff>
    </xdr:from>
    <xdr:ext cx="378565" cy="259045"/>
    <xdr:sp macro="" textlink="">
      <xdr:nvSpPr>
        <xdr:cNvPr id="820" name="テキスト ボックス 819"/>
        <xdr:cNvSpPr txBox="1"/>
      </xdr:nvSpPr>
      <xdr:spPr>
        <a:xfrm>
          <a:off x="18467017" y="10232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45" name="直線コネクタ 844"/>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46"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47" name="直線コネクタ 846"/>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8"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9" name="直線コネクタ 848"/>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58604</xdr:rowOff>
    </xdr:from>
    <xdr:to>
      <xdr:col>32</xdr:col>
      <xdr:colOff>187325</xdr:colOff>
      <xdr:row>73</xdr:row>
      <xdr:rowOff>46736</xdr:rowOff>
    </xdr:to>
    <xdr:cxnSp macro="">
      <xdr:nvCxnSpPr>
        <xdr:cNvPr id="850" name="直線コネクタ 849"/>
        <xdr:cNvCxnSpPr/>
      </xdr:nvCxnSpPr>
      <xdr:spPr>
        <a:xfrm>
          <a:off x="21323300" y="12403004"/>
          <a:ext cx="838200" cy="15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78129</xdr:rowOff>
    </xdr:from>
    <xdr:ext cx="534377" cy="259045"/>
    <xdr:sp macro="" textlink="">
      <xdr:nvSpPr>
        <xdr:cNvPr id="851" name="繰出金平均値テキスト"/>
        <xdr:cNvSpPr txBox="1"/>
      </xdr:nvSpPr>
      <xdr:spPr>
        <a:xfrm>
          <a:off x="22212300" y="127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52" name="フローチャート : 判断 851"/>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58604</xdr:rowOff>
    </xdr:from>
    <xdr:to>
      <xdr:col>31</xdr:col>
      <xdr:colOff>34925</xdr:colOff>
      <xdr:row>73</xdr:row>
      <xdr:rowOff>111734</xdr:rowOff>
    </xdr:to>
    <xdr:cxnSp macro="">
      <xdr:nvCxnSpPr>
        <xdr:cNvPr id="853" name="直線コネクタ 852"/>
        <xdr:cNvCxnSpPr/>
      </xdr:nvCxnSpPr>
      <xdr:spPr>
        <a:xfrm flipV="1">
          <a:off x="20434300" y="12403004"/>
          <a:ext cx="889000" cy="2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134810</xdr:rowOff>
    </xdr:from>
    <xdr:to>
      <xdr:col>31</xdr:col>
      <xdr:colOff>85725</xdr:colOff>
      <xdr:row>75</xdr:row>
      <xdr:rowOff>64960</xdr:rowOff>
    </xdr:to>
    <xdr:sp macro="" textlink="">
      <xdr:nvSpPr>
        <xdr:cNvPr id="854" name="フローチャート : 判断 853"/>
        <xdr:cNvSpPr/>
      </xdr:nvSpPr>
      <xdr:spPr>
        <a:xfrm>
          <a:off x="21272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56087</xdr:rowOff>
    </xdr:from>
    <xdr:ext cx="534377" cy="259045"/>
    <xdr:sp macro="" textlink="">
      <xdr:nvSpPr>
        <xdr:cNvPr id="855" name="テキスト ボックス 854"/>
        <xdr:cNvSpPr txBox="1"/>
      </xdr:nvSpPr>
      <xdr:spPr>
        <a:xfrm>
          <a:off x="21056111"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111734</xdr:rowOff>
    </xdr:from>
    <xdr:to>
      <xdr:col>29</xdr:col>
      <xdr:colOff>517525</xdr:colOff>
      <xdr:row>74</xdr:row>
      <xdr:rowOff>49326</xdr:rowOff>
    </xdr:to>
    <xdr:cxnSp macro="">
      <xdr:nvCxnSpPr>
        <xdr:cNvPr id="856" name="直線コネクタ 855"/>
        <xdr:cNvCxnSpPr/>
      </xdr:nvCxnSpPr>
      <xdr:spPr>
        <a:xfrm flipV="1">
          <a:off x="19545300" y="12627584"/>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7" name="フローチャート : 判断 856"/>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17759</xdr:rowOff>
    </xdr:from>
    <xdr:ext cx="534377" cy="259045"/>
    <xdr:sp macro="" textlink="">
      <xdr:nvSpPr>
        <xdr:cNvPr id="858" name="テキスト ボックス 857"/>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42164</xdr:rowOff>
    </xdr:from>
    <xdr:to>
      <xdr:col>28</xdr:col>
      <xdr:colOff>314325</xdr:colOff>
      <xdr:row>74</xdr:row>
      <xdr:rowOff>49326</xdr:rowOff>
    </xdr:to>
    <xdr:cxnSp macro="">
      <xdr:nvCxnSpPr>
        <xdr:cNvPr id="859" name="直線コネクタ 858"/>
        <xdr:cNvCxnSpPr/>
      </xdr:nvCxnSpPr>
      <xdr:spPr>
        <a:xfrm>
          <a:off x="18656300" y="12729464"/>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60" name="フローチャート : 判断 859"/>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37837</xdr:rowOff>
    </xdr:from>
    <xdr:ext cx="534377" cy="259045"/>
    <xdr:sp macro="" textlink="">
      <xdr:nvSpPr>
        <xdr:cNvPr id="861" name="テキスト ボックス 860"/>
        <xdr:cNvSpPr txBox="1"/>
      </xdr:nvSpPr>
      <xdr:spPr>
        <a:xfrm>
          <a:off x="19278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62" name="フローチャート : 判断 861"/>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63" name="テキスト ボックス 862"/>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167386</xdr:rowOff>
    </xdr:from>
    <xdr:to>
      <xdr:col>32</xdr:col>
      <xdr:colOff>238125</xdr:colOff>
      <xdr:row>73</xdr:row>
      <xdr:rowOff>97536</xdr:rowOff>
    </xdr:to>
    <xdr:sp macro="" textlink="">
      <xdr:nvSpPr>
        <xdr:cNvPr id="869" name="円/楕円 868"/>
        <xdr:cNvSpPr/>
      </xdr:nvSpPr>
      <xdr:spPr>
        <a:xfrm>
          <a:off x="22110700" y="125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18813</xdr:rowOff>
    </xdr:from>
    <xdr:ext cx="534377" cy="259045"/>
    <xdr:sp macro="" textlink="">
      <xdr:nvSpPr>
        <xdr:cNvPr id="870" name="繰出金該当値テキスト"/>
        <xdr:cNvSpPr txBox="1"/>
      </xdr:nvSpPr>
      <xdr:spPr>
        <a:xfrm>
          <a:off x="22212300" y="1236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73,880</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7804</xdr:rowOff>
    </xdr:from>
    <xdr:to>
      <xdr:col>31</xdr:col>
      <xdr:colOff>85725</xdr:colOff>
      <xdr:row>72</xdr:row>
      <xdr:rowOff>109404</xdr:rowOff>
    </xdr:to>
    <xdr:sp macro="" textlink="">
      <xdr:nvSpPr>
        <xdr:cNvPr id="871" name="円/楕円 870"/>
        <xdr:cNvSpPr/>
      </xdr:nvSpPr>
      <xdr:spPr>
        <a:xfrm>
          <a:off x="21272500" y="123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125931</xdr:rowOff>
    </xdr:from>
    <xdr:ext cx="534377" cy="259045"/>
    <xdr:sp macro="" textlink="">
      <xdr:nvSpPr>
        <xdr:cNvPr id="872" name="テキスト ボックス 871"/>
        <xdr:cNvSpPr txBox="1"/>
      </xdr:nvSpPr>
      <xdr:spPr>
        <a:xfrm>
          <a:off x="21056111" y="1212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82,257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60934</xdr:rowOff>
    </xdr:from>
    <xdr:to>
      <xdr:col>29</xdr:col>
      <xdr:colOff>568325</xdr:colOff>
      <xdr:row>73</xdr:row>
      <xdr:rowOff>162534</xdr:rowOff>
    </xdr:to>
    <xdr:sp macro="" textlink="">
      <xdr:nvSpPr>
        <xdr:cNvPr id="873" name="円/楕円 872"/>
        <xdr:cNvSpPr/>
      </xdr:nvSpPr>
      <xdr:spPr>
        <a:xfrm>
          <a:off x="20383500" y="125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7611</xdr:rowOff>
    </xdr:from>
    <xdr:ext cx="534377" cy="259045"/>
    <xdr:sp macro="" textlink="">
      <xdr:nvSpPr>
        <xdr:cNvPr id="874" name="テキスト ボックス 873"/>
        <xdr:cNvSpPr txBox="1"/>
      </xdr:nvSpPr>
      <xdr:spPr>
        <a:xfrm>
          <a:off x="20167111" y="123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169976</xdr:rowOff>
    </xdr:from>
    <xdr:to>
      <xdr:col>28</xdr:col>
      <xdr:colOff>365125</xdr:colOff>
      <xdr:row>74</xdr:row>
      <xdr:rowOff>100126</xdr:rowOff>
    </xdr:to>
    <xdr:sp macro="" textlink="">
      <xdr:nvSpPr>
        <xdr:cNvPr id="875" name="円/楕円 874"/>
        <xdr:cNvSpPr/>
      </xdr:nvSpPr>
      <xdr:spPr>
        <a:xfrm>
          <a:off x="19494500" y="126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116653</xdr:rowOff>
    </xdr:from>
    <xdr:ext cx="534377" cy="259045"/>
    <xdr:sp macro="" textlink="">
      <xdr:nvSpPr>
        <xdr:cNvPr id="876" name="テキスト ボックス 875"/>
        <xdr:cNvSpPr txBox="1"/>
      </xdr:nvSpPr>
      <xdr:spPr>
        <a:xfrm>
          <a:off x="19278111" y="124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64,744</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162814</xdr:rowOff>
    </xdr:from>
    <xdr:to>
      <xdr:col>27</xdr:col>
      <xdr:colOff>161925</xdr:colOff>
      <xdr:row>74</xdr:row>
      <xdr:rowOff>92964</xdr:rowOff>
    </xdr:to>
    <xdr:sp macro="" textlink="">
      <xdr:nvSpPr>
        <xdr:cNvPr id="877" name="円/楕円 876"/>
        <xdr:cNvSpPr/>
      </xdr:nvSpPr>
      <xdr:spPr>
        <a:xfrm>
          <a:off x="18605500" y="126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109491</xdr:rowOff>
    </xdr:from>
    <xdr:ext cx="534377" cy="259045"/>
    <xdr:sp macro="" textlink="">
      <xdr:nvSpPr>
        <xdr:cNvPr id="878" name="テキスト ボックス 877"/>
        <xdr:cNvSpPr txBox="1"/>
      </xdr:nvSpPr>
      <xdr:spPr>
        <a:xfrm>
          <a:off x="18389111" y="124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フローチャート :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3" name="フローチャート :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4" name="テキスト ボックス 90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6" name="フローチャート :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7" name="テキスト ボックス 90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9" name="フローチャート :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10" name="テキスト ボックス 90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フローチャート :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2" name="テキスト ボックス 91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8" name="円/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20" name="円/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1" name="テキスト ボックス 92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2" name="円/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3" name="テキスト ボックス 92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4" name="円/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5" name="テキスト ボックス 92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6" name="円/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7" name="テキスト ボックス 92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・普通建設事業は、住民一人当たり</a:t>
          </a:r>
          <a:r>
            <a:rPr kumimoji="1" lang="en-US" altLang="ja-JP" sz="1100">
              <a:latin typeface="ＭＳ Ｐゴシック"/>
            </a:rPr>
            <a:t>76,969</a:t>
          </a:r>
          <a:r>
            <a:rPr kumimoji="1" lang="ja-JP" altLang="en-US" sz="1100">
              <a:latin typeface="ＭＳ Ｐゴシック"/>
            </a:rPr>
            <a:t>円となっており、前年度と比較すると</a:t>
          </a:r>
          <a:r>
            <a:rPr kumimoji="1" lang="en-US" altLang="ja-JP" sz="1100">
              <a:latin typeface="ＭＳ Ｐゴシック"/>
            </a:rPr>
            <a:t>31.8</a:t>
          </a:r>
          <a:r>
            <a:rPr kumimoji="1" lang="ja-JP" altLang="en-US" sz="1100">
              <a:latin typeface="ＭＳ Ｐゴシック"/>
            </a:rPr>
            <a:t>％増加している。平成</a:t>
          </a:r>
          <a:r>
            <a:rPr kumimoji="1" lang="en-US" altLang="ja-JP" sz="1100">
              <a:latin typeface="ＭＳ Ｐゴシック"/>
            </a:rPr>
            <a:t>28</a:t>
          </a:r>
          <a:r>
            <a:rPr kumimoji="1" lang="ja-JP" altLang="en-US" sz="1100">
              <a:latin typeface="ＭＳ Ｐゴシック"/>
            </a:rPr>
            <a:t>年度は、桂中学校屋内運動場改築事業等の大型事業があったためである。</a:t>
          </a:r>
        </a:p>
        <a:p>
          <a:r>
            <a:rPr kumimoji="1" lang="ja-JP" altLang="en-US" sz="1100">
              <a:latin typeface="ＭＳ Ｐゴシック"/>
            </a:rPr>
            <a:t>・人件費は、住民一人当たり</a:t>
          </a:r>
          <a:r>
            <a:rPr kumimoji="1" lang="en-US" altLang="ja-JP" sz="1100">
              <a:latin typeface="ＭＳ Ｐゴシック"/>
            </a:rPr>
            <a:t>74,372</a:t>
          </a:r>
          <a:r>
            <a:rPr kumimoji="1" lang="ja-JP" altLang="en-US" sz="1100">
              <a:latin typeface="ＭＳ Ｐゴシック"/>
            </a:rPr>
            <a:t>円となっており、前年度と比較して退職者が減少したため退職手当組合特別負担金が減少した影響などがあり</a:t>
          </a:r>
          <a:r>
            <a:rPr kumimoji="1" lang="en-US" altLang="ja-JP" sz="1100">
              <a:latin typeface="ＭＳ Ｐゴシック"/>
            </a:rPr>
            <a:t>5.0</a:t>
          </a:r>
          <a:r>
            <a:rPr kumimoji="1" lang="ja-JP" altLang="en-US" sz="1100">
              <a:latin typeface="ＭＳ Ｐゴシック"/>
            </a:rPr>
            <a:t>％減少している。今後も継続して職員定数及び給与等の適正化を推進し、人件費削減に努める。</a:t>
          </a:r>
        </a:p>
        <a:p>
          <a:r>
            <a:rPr kumimoji="1" lang="ja-JP" altLang="en-US" sz="1100">
              <a:latin typeface="ＭＳ Ｐゴシック"/>
            </a:rPr>
            <a:t>・繰出金は、住民一人当たり</a:t>
          </a:r>
          <a:r>
            <a:rPr kumimoji="1" lang="en-US" altLang="ja-JP" sz="1100">
              <a:latin typeface="ＭＳ Ｐゴシック"/>
            </a:rPr>
            <a:t>73,880</a:t>
          </a:r>
          <a:r>
            <a:rPr kumimoji="1" lang="ja-JP" altLang="en-US" sz="1100">
              <a:latin typeface="ＭＳ Ｐゴシック"/>
            </a:rPr>
            <a:t>円となっており、国民健康保険特別会計への繰出額が減少した影響で前年度と比較して</a:t>
          </a:r>
          <a:r>
            <a:rPr kumimoji="1" lang="en-US" altLang="ja-JP" sz="1100">
              <a:latin typeface="ＭＳ Ｐゴシック"/>
            </a:rPr>
            <a:t>10.2</a:t>
          </a:r>
          <a:r>
            <a:rPr kumimoji="1" lang="ja-JP" altLang="en-US" sz="1100">
              <a:latin typeface="ＭＳ Ｐゴシック"/>
            </a:rPr>
            <a:t>％減少しているものの、平成</a:t>
          </a:r>
          <a:r>
            <a:rPr kumimoji="1" lang="en-US" altLang="ja-JP" sz="1100">
              <a:latin typeface="ＭＳ Ｐゴシック"/>
            </a:rPr>
            <a:t>24</a:t>
          </a:r>
          <a:r>
            <a:rPr kumimoji="1" lang="ja-JP" altLang="en-US" sz="1100">
              <a:latin typeface="ＭＳ Ｐゴシック"/>
            </a:rPr>
            <a:t>年度から比較すると</a:t>
          </a:r>
          <a:r>
            <a:rPr kumimoji="1" lang="en-US" altLang="ja-JP" sz="1100">
              <a:latin typeface="ＭＳ Ｐゴシック"/>
            </a:rPr>
            <a:t>13.5</a:t>
          </a:r>
          <a:r>
            <a:rPr kumimoji="1" lang="ja-JP" altLang="en-US" sz="1100">
              <a:latin typeface="ＭＳ Ｐゴシック"/>
            </a:rPr>
            <a:t>％増加している。類似団体平均と比較すると高い水準にある。下水道事業会計への繰出金が多く、また保険給付費なども増加していることが主な要因である。</a:t>
          </a:r>
        </a:p>
        <a:p>
          <a:r>
            <a:rPr kumimoji="1" lang="ja-JP" altLang="en-US" sz="1100">
              <a:latin typeface="ＭＳ Ｐゴシック"/>
            </a:rPr>
            <a:t>・物件費は住民一人当たり</a:t>
          </a:r>
          <a:r>
            <a:rPr kumimoji="1" lang="en-US" altLang="ja-JP" sz="1100">
              <a:latin typeface="ＭＳ Ｐゴシック"/>
            </a:rPr>
            <a:t>64,983</a:t>
          </a:r>
          <a:r>
            <a:rPr kumimoji="1" lang="ja-JP" altLang="en-US" sz="1100">
              <a:latin typeface="ＭＳ Ｐゴシック"/>
            </a:rPr>
            <a:t>円となっており、単年度で行う委託事業が増加したことにより前年度と比較して</a:t>
          </a:r>
          <a:r>
            <a:rPr kumimoji="1" lang="en-US" altLang="ja-JP" sz="1100">
              <a:latin typeface="ＭＳ Ｐゴシック"/>
            </a:rPr>
            <a:t>5.6</a:t>
          </a:r>
          <a:r>
            <a:rPr kumimoji="1" lang="ja-JP" altLang="en-US" sz="1100">
              <a:latin typeface="ＭＳ Ｐゴシック"/>
            </a:rPr>
            <a:t>％増加した。今後も事務事業の整理を行い歳出削減に努めるとともに、施設の集約化、除却等により施設管理費の削減を行っていく。</a:t>
          </a:r>
        </a:p>
        <a:p>
          <a:r>
            <a:rPr kumimoji="1" lang="ja-JP" altLang="en-US" sz="1100">
              <a:latin typeface="ＭＳ Ｐゴシック"/>
            </a:rPr>
            <a:t>・扶助費は、住民一人当たり</a:t>
          </a:r>
          <a:r>
            <a:rPr kumimoji="1" lang="en-US" altLang="ja-JP" sz="1100">
              <a:latin typeface="ＭＳ Ｐゴシック"/>
            </a:rPr>
            <a:t>60,381</a:t>
          </a:r>
          <a:r>
            <a:rPr kumimoji="1" lang="ja-JP" altLang="en-US" sz="1100">
              <a:latin typeface="ＭＳ Ｐゴシック"/>
            </a:rPr>
            <a:t>円となっており、臨時福祉給付金や自立支援給付費の増などにより前年度と比較して</a:t>
          </a:r>
          <a:r>
            <a:rPr kumimoji="1" lang="en-US" altLang="ja-JP" sz="1100">
              <a:latin typeface="ＭＳ Ｐゴシック"/>
            </a:rPr>
            <a:t>10.8</a:t>
          </a:r>
          <a:r>
            <a:rPr kumimoji="1" lang="ja-JP" altLang="en-US" sz="1100">
              <a:latin typeface="ＭＳ Ｐゴシック"/>
            </a:rPr>
            <a:t>％増加した。今後は、資格審査等の適正化や、各施策の見直しを進め、適正な福祉サービスの提供に努める。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20,363
20,280
161.80
10,489,002
9,857,534
416,950
6,637,786
10,401,728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70.4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119507</xdr:rowOff>
    </xdr:from>
    <xdr:to>
      <xdr:col>6</xdr:col>
      <xdr:colOff>511175</xdr:colOff>
      <xdr:row>36</xdr:row>
      <xdr:rowOff>66167</xdr:rowOff>
    </xdr:to>
    <xdr:cxnSp macro="">
      <xdr:nvCxnSpPr>
        <xdr:cNvPr id="61" name="直線コネクタ 60"/>
        <xdr:cNvCxnSpPr/>
      </xdr:nvCxnSpPr>
      <xdr:spPr>
        <a:xfrm>
          <a:off x="3797300" y="6120257"/>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119507</xdr:rowOff>
    </xdr:from>
    <xdr:to>
      <xdr:col>5</xdr:col>
      <xdr:colOff>358775</xdr:colOff>
      <xdr:row>35</xdr:row>
      <xdr:rowOff>134366</xdr:rowOff>
    </xdr:to>
    <xdr:cxnSp macro="">
      <xdr:nvCxnSpPr>
        <xdr:cNvPr id="64" name="直線コネクタ 63"/>
        <xdr:cNvCxnSpPr/>
      </xdr:nvCxnSpPr>
      <xdr:spPr>
        <a:xfrm flipV="1">
          <a:off x="2908300" y="612025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167767</xdr:rowOff>
    </xdr:from>
    <xdr:to>
      <xdr:col>5</xdr:col>
      <xdr:colOff>409575</xdr:colOff>
      <xdr:row>34</xdr:row>
      <xdr:rowOff>97917</xdr:rowOff>
    </xdr:to>
    <xdr:sp macro="" textlink="">
      <xdr:nvSpPr>
        <xdr:cNvPr id="65" name="フローチャート : 判断 64"/>
        <xdr:cNvSpPr/>
      </xdr:nvSpPr>
      <xdr:spPr>
        <a:xfrm>
          <a:off x="3746500" y="582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114444</xdr:rowOff>
    </xdr:from>
    <xdr:ext cx="469744" cy="259045"/>
    <xdr:sp macro="" textlink="">
      <xdr:nvSpPr>
        <xdr:cNvPr id="66" name="テキスト ボックス 65"/>
        <xdr:cNvSpPr txBox="1"/>
      </xdr:nvSpPr>
      <xdr:spPr>
        <a:xfrm>
          <a:off x="3562427" y="560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134366</xdr:rowOff>
    </xdr:from>
    <xdr:to>
      <xdr:col>4</xdr:col>
      <xdr:colOff>155575</xdr:colOff>
      <xdr:row>35</xdr:row>
      <xdr:rowOff>147320</xdr:rowOff>
    </xdr:to>
    <xdr:cxnSp macro="">
      <xdr:nvCxnSpPr>
        <xdr:cNvPr id="67" name="直線コネクタ 66"/>
        <xdr:cNvCxnSpPr/>
      </xdr:nvCxnSpPr>
      <xdr:spPr>
        <a:xfrm flipV="1">
          <a:off x="2019300" y="613511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119380</xdr:rowOff>
    </xdr:from>
    <xdr:to>
      <xdr:col>4</xdr:col>
      <xdr:colOff>206375</xdr:colOff>
      <xdr:row>39</xdr:row>
      <xdr:rowOff>49530</xdr:rowOff>
    </xdr:to>
    <xdr:sp macro="" textlink="">
      <xdr:nvSpPr>
        <xdr:cNvPr id="68" name="フローチャート : 判断 67"/>
        <xdr:cNvSpPr/>
      </xdr:nvSpPr>
      <xdr:spPr>
        <a:xfrm>
          <a:off x="2857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40657</xdr:rowOff>
    </xdr:from>
    <xdr:ext cx="469744" cy="259045"/>
    <xdr:sp macro="" textlink="">
      <xdr:nvSpPr>
        <xdr:cNvPr id="69" name="テキスト ボックス 68"/>
        <xdr:cNvSpPr txBox="1"/>
      </xdr:nvSpPr>
      <xdr:spPr>
        <a:xfrm>
          <a:off x="2673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112268</xdr:rowOff>
    </xdr:from>
    <xdr:to>
      <xdr:col>2</xdr:col>
      <xdr:colOff>638175</xdr:colOff>
      <xdr:row>35</xdr:row>
      <xdr:rowOff>147320</xdr:rowOff>
    </xdr:to>
    <xdr:cxnSp macro="">
      <xdr:nvCxnSpPr>
        <xdr:cNvPr id="70" name="直線コネクタ 69"/>
        <xdr:cNvCxnSpPr/>
      </xdr:nvCxnSpPr>
      <xdr:spPr>
        <a:xfrm>
          <a:off x="1130300" y="6113018"/>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148717</xdr:rowOff>
    </xdr:from>
    <xdr:to>
      <xdr:col>3</xdr:col>
      <xdr:colOff>3175</xdr:colOff>
      <xdr:row>39</xdr:row>
      <xdr:rowOff>78867</xdr:rowOff>
    </xdr:to>
    <xdr:sp macro="" textlink="">
      <xdr:nvSpPr>
        <xdr:cNvPr id="71" name="フローチャート : 判断 70"/>
        <xdr:cNvSpPr/>
      </xdr:nvSpPr>
      <xdr:spPr>
        <a:xfrm>
          <a:off x="1968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69994</xdr:rowOff>
    </xdr:from>
    <xdr:ext cx="469744" cy="259045"/>
    <xdr:sp macro="" textlink="">
      <xdr:nvSpPr>
        <xdr:cNvPr id="72" name="テキスト ボックス 71"/>
        <xdr:cNvSpPr txBox="1"/>
      </xdr:nvSpPr>
      <xdr:spPr>
        <a:xfrm>
          <a:off x="1784427" y="675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108712</xdr:rowOff>
    </xdr:from>
    <xdr:to>
      <xdr:col>1</xdr:col>
      <xdr:colOff>485775</xdr:colOff>
      <xdr:row>39</xdr:row>
      <xdr:rowOff>38862</xdr:rowOff>
    </xdr:to>
    <xdr:sp macro="" textlink="">
      <xdr:nvSpPr>
        <xdr:cNvPr id="73" name="フローチャート : 判断 72"/>
        <xdr:cNvSpPr/>
      </xdr:nvSpPr>
      <xdr:spPr>
        <a:xfrm>
          <a:off x="1079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29989</xdr:rowOff>
    </xdr:from>
    <xdr:ext cx="469744" cy="259045"/>
    <xdr:sp macro="" textlink="">
      <xdr:nvSpPr>
        <xdr:cNvPr id="74" name="テキスト ボックス 73"/>
        <xdr:cNvSpPr txBox="1"/>
      </xdr:nvSpPr>
      <xdr:spPr>
        <a:xfrm>
          <a:off x="895427" y="67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15367</xdr:rowOff>
    </xdr:from>
    <xdr:to>
      <xdr:col>6</xdr:col>
      <xdr:colOff>561975</xdr:colOff>
      <xdr:row>36</xdr:row>
      <xdr:rowOff>116967</xdr:rowOff>
    </xdr:to>
    <xdr:sp macro="" textlink="">
      <xdr:nvSpPr>
        <xdr:cNvPr id="80" name="円/楕円 79"/>
        <xdr:cNvSpPr/>
      </xdr:nvSpPr>
      <xdr:spPr>
        <a:xfrm>
          <a:off x="4584700" y="61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165244</xdr:rowOff>
    </xdr:from>
    <xdr:ext cx="469744" cy="259045"/>
    <xdr:sp macro="" textlink="">
      <xdr:nvSpPr>
        <xdr:cNvPr id="81" name="議会費該当値テキスト"/>
        <xdr:cNvSpPr txBox="1"/>
      </xdr:nvSpPr>
      <xdr:spPr>
        <a:xfrm>
          <a:off x="4686300" y="616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68707</xdr:rowOff>
    </xdr:from>
    <xdr:to>
      <xdr:col>5</xdr:col>
      <xdr:colOff>409575</xdr:colOff>
      <xdr:row>35</xdr:row>
      <xdr:rowOff>170307</xdr:rowOff>
    </xdr:to>
    <xdr:sp macro="" textlink="">
      <xdr:nvSpPr>
        <xdr:cNvPr id="82" name="円/楕円 81"/>
        <xdr:cNvSpPr/>
      </xdr:nvSpPr>
      <xdr:spPr>
        <a:xfrm>
          <a:off x="3746500" y="60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161434</xdr:rowOff>
    </xdr:from>
    <xdr:ext cx="469744" cy="259045"/>
    <xdr:sp macro="" textlink="">
      <xdr:nvSpPr>
        <xdr:cNvPr id="83" name="テキスト ボックス 82"/>
        <xdr:cNvSpPr txBox="1"/>
      </xdr:nvSpPr>
      <xdr:spPr>
        <a:xfrm>
          <a:off x="3562427" y="61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83566</xdr:rowOff>
    </xdr:from>
    <xdr:to>
      <xdr:col>4</xdr:col>
      <xdr:colOff>206375</xdr:colOff>
      <xdr:row>36</xdr:row>
      <xdr:rowOff>13716</xdr:rowOff>
    </xdr:to>
    <xdr:sp macro="" textlink="">
      <xdr:nvSpPr>
        <xdr:cNvPr id="84" name="円/楕円 83"/>
        <xdr:cNvSpPr/>
      </xdr:nvSpPr>
      <xdr:spPr>
        <a:xfrm>
          <a:off x="2857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30243</xdr:rowOff>
    </xdr:from>
    <xdr:ext cx="469744" cy="259045"/>
    <xdr:sp macro="" textlink="">
      <xdr:nvSpPr>
        <xdr:cNvPr id="85" name="テキスト ボックス 84"/>
        <xdr:cNvSpPr txBox="1"/>
      </xdr:nvSpPr>
      <xdr:spPr>
        <a:xfrm>
          <a:off x="2673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96520</xdr:rowOff>
    </xdr:from>
    <xdr:to>
      <xdr:col>3</xdr:col>
      <xdr:colOff>3175</xdr:colOff>
      <xdr:row>36</xdr:row>
      <xdr:rowOff>26670</xdr:rowOff>
    </xdr:to>
    <xdr:sp macro="" textlink="">
      <xdr:nvSpPr>
        <xdr:cNvPr id="86" name="円/楕円 85"/>
        <xdr:cNvSpPr/>
      </xdr:nvSpPr>
      <xdr:spPr>
        <a:xfrm>
          <a:off x="1968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43197</xdr:rowOff>
    </xdr:from>
    <xdr:ext cx="469744" cy="259045"/>
    <xdr:sp macro="" textlink="">
      <xdr:nvSpPr>
        <xdr:cNvPr id="87" name="テキスト ボックス 86"/>
        <xdr:cNvSpPr txBox="1"/>
      </xdr:nvSpPr>
      <xdr:spPr>
        <a:xfrm>
          <a:off x="1784427" y="587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61468</xdr:rowOff>
    </xdr:from>
    <xdr:to>
      <xdr:col>1</xdr:col>
      <xdr:colOff>485775</xdr:colOff>
      <xdr:row>35</xdr:row>
      <xdr:rowOff>163068</xdr:rowOff>
    </xdr:to>
    <xdr:sp macro="" textlink="">
      <xdr:nvSpPr>
        <xdr:cNvPr id="88" name="円/楕円 87"/>
        <xdr:cNvSpPr/>
      </xdr:nvSpPr>
      <xdr:spPr>
        <a:xfrm>
          <a:off x="1079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8145</xdr:rowOff>
    </xdr:from>
    <xdr:ext cx="469744" cy="259045"/>
    <xdr:sp macro="" textlink="">
      <xdr:nvSpPr>
        <xdr:cNvPr id="89" name="テキスト ボックス 88"/>
        <xdr:cNvSpPr txBox="1"/>
      </xdr:nvSpPr>
      <xdr:spPr>
        <a:xfrm>
          <a:off x="895427"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68106</xdr:rowOff>
    </xdr:from>
    <xdr:to>
      <xdr:col>6</xdr:col>
      <xdr:colOff>511175</xdr:colOff>
      <xdr:row>58</xdr:row>
      <xdr:rowOff>84087</xdr:rowOff>
    </xdr:to>
    <xdr:cxnSp macro="">
      <xdr:nvCxnSpPr>
        <xdr:cNvPr id="118" name="直線コネクタ 117"/>
        <xdr:cNvCxnSpPr/>
      </xdr:nvCxnSpPr>
      <xdr:spPr>
        <a:xfrm flipV="1">
          <a:off x="3797300" y="10012206"/>
          <a:ext cx="838200" cy="1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87400</xdr:rowOff>
    </xdr:from>
    <xdr:to>
      <xdr:col>5</xdr:col>
      <xdr:colOff>358775</xdr:colOff>
      <xdr:row>58</xdr:row>
      <xdr:rowOff>84087</xdr:rowOff>
    </xdr:to>
    <xdr:cxnSp macro="">
      <xdr:nvCxnSpPr>
        <xdr:cNvPr id="121" name="直線コネクタ 120"/>
        <xdr:cNvCxnSpPr/>
      </xdr:nvCxnSpPr>
      <xdr:spPr>
        <a:xfrm>
          <a:off x="2908300" y="9860050"/>
          <a:ext cx="889000" cy="16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13433</xdr:rowOff>
    </xdr:from>
    <xdr:to>
      <xdr:col>5</xdr:col>
      <xdr:colOff>409575</xdr:colOff>
      <xdr:row>58</xdr:row>
      <xdr:rowOff>115033</xdr:rowOff>
    </xdr:to>
    <xdr:sp macro="" textlink="">
      <xdr:nvSpPr>
        <xdr:cNvPr id="122" name="フローチャート : 判断 121"/>
        <xdr:cNvSpPr/>
      </xdr:nvSpPr>
      <xdr:spPr>
        <a:xfrm>
          <a:off x="3746500" y="995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131560</xdr:rowOff>
    </xdr:from>
    <xdr:ext cx="534377" cy="259045"/>
    <xdr:sp macro="" textlink="">
      <xdr:nvSpPr>
        <xdr:cNvPr id="123" name="テキスト ボックス 122"/>
        <xdr:cNvSpPr txBox="1"/>
      </xdr:nvSpPr>
      <xdr:spPr>
        <a:xfrm>
          <a:off x="3530111" y="973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87400</xdr:rowOff>
    </xdr:from>
    <xdr:to>
      <xdr:col>4</xdr:col>
      <xdr:colOff>155575</xdr:colOff>
      <xdr:row>58</xdr:row>
      <xdr:rowOff>18104</xdr:rowOff>
    </xdr:to>
    <xdr:cxnSp macro="">
      <xdr:nvCxnSpPr>
        <xdr:cNvPr id="124" name="直線コネクタ 123"/>
        <xdr:cNvCxnSpPr/>
      </xdr:nvCxnSpPr>
      <xdr:spPr>
        <a:xfrm flipV="1">
          <a:off x="2019300" y="9860050"/>
          <a:ext cx="889000" cy="10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62817</xdr:rowOff>
    </xdr:from>
    <xdr:to>
      <xdr:col>4</xdr:col>
      <xdr:colOff>206375</xdr:colOff>
      <xdr:row>58</xdr:row>
      <xdr:rowOff>164417</xdr:rowOff>
    </xdr:to>
    <xdr:sp macro="" textlink="">
      <xdr:nvSpPr>
        <xdr:cNvPr id="125" name="フローチャート : 判断 124"/>
        <xdr:cNvSpPr/>
      </xdr:nvSpPr>
      <xdr:spPr>
        <a:xfrm>
          <a:off x="2857500" y="1000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155544</xdr:rowOff>
    </xdr:from>
    <xdr:ext cx="534377" cy="259045"/>
    <xdr:sp macro="" textlink="">
      <xdr:nvSpPr>
        <xdr:cNvPr id="126" name="テキスト ボックス 125"/>
        <xdr:cNvSpPr txBox="1"/>
      </xdr:nvSpPr>
      <xdr:spPr>
        <a:xfrm>
          <a:off x="2641111" y="1009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18104</xdr:rowOff>
    </xdr:from>
    <xdr:to>
      <xdr:col>2</xdr:col>
      <xdr:colOff>638175</xdr:colOff>
      <xdr:row>58</xdr:row>
      <xdr:rowOff>34683</xdr:rowOff>
    </xdr:to>
    <xdr:cxnSp macro="">
      <xdr:nvCxnSpPr>
        <xdr:cNvPr id="127" name="直線コネクタ 126"/>
        <xdr:cNvCxnSpPr/>
      </xdr:nvCxnSpPr>
      <xdr:spPr>
        <a:xfrm flipV="1">
          <a:off x="1130300" y="9962204"/>
          <a:ext cx="889000" cy="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59831</xdr:rowOff>
    </xdr:from>
    <xdr:to>
      <xdr:col>3</xdr:col>
      <xdr:colOff>3175</xdr:colOff>
      <xdr:row>58</xdr:row>
      <xdr:rowOff>161431</xdr:rowOff>
    </xdr:to>
    <xdr:sp macro="" textlink="">
      <xdr:nvSpPr>
        <xdr:cNvPr id="128" name="フローチャート : 判断 127"/>
        <xdr:cNvSpPr/>
      </xdr:nvSpPr>
      <xdr:spPr>
        <a:xfrm>
          <a:off x="1968500" y="1000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152558</xdr:rowOff>
    </xdr:from>
    <xdr:ext cx="534377" cy="259045"/>
    <xdr:sp macro="" textlink="">
      <xdr:nvSpPr>
        <xdr:cNvPr id="129" name="テキスト ボックス 128"/>
        <xdr:cNvSpPr txBox="1"/>
      </xdr:nvSpPr>
      <xdr:spPr>
        <a:xfrm>
          <a:off x="1752111" y="1009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53271</xdr:rowOff>
    </xdr:from>
    <xdr:to>
      <xdr:col>1</xdr:col>
      <xdr:colOff>485775</xdr:colOff>
      <xdr:row>58</xdr:row>
      <xdr:rowOff>154871</xdr:rowOff>
    </xdr:to>
    <xdr:sp macro="" textlink="">
      <xdr:nvSpPr>
        <xdr:cNvPr id="130" name="フローチャート : 判断 129"/>
        <xdr:cNvSpPr/>
      </xdr:nvSpPr>
      <xdr:spPr>
        <a:xfrm>
          <a:off x="1079500" y="99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145998</xdr:rowOff>
    </xdr:from>
    <xdr:ext cx="534377" cy="259045"/>
    <xdr:sp macro="" textlink="">
      <xdr:nvSpPr>
        <xdr:cNvPr id="131" name="テキスト ボックス 130"/>
        <xdr:cNvSpPr txBox="1"/>
      </xdr:nvSpPr>
      <xdr:spPr>
        <a:xfrm>
          <a:off x="863111" y="100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17306</xdr:rowOff>
    </xdr:from>
    <xdr:to>
      <xdr:col>6</xdr:col>
      <xdr:colOff>561975</xdr:colOff>
      <xdr:row>58</xdr:row>
      <xdr:rowOff>118906</xdr:rowOff>
    </xdr:to>
    <xdr:sp macro="" textlink="">
      <xdr:nvSpPr>
        <xdr:cNvPr id="137" name="円/楕円 136"/>
        <xdr:cNvSpPr/>
      </xdr:nvSpPr>
      <xdr:spPr>
        <a:xfrm>
          <a:off x="4584700" y="99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109907</xdr:rowOff>
    </xdr:from>
    <xdr:ext cx="534377" cy="259045"/>
    <xdr:sp macro="" textlink="">
      <xdr:nvSpPr>
        <xdr:cNvPr id="138" name="総務費該当値テキスト"/>
        <xdr:cNvSpPr txBox="1"/>
      </xdr:nvSpPr>
      <xdr:spPr>
        <a:xfrm>
          <a:off x="4686300" y="988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33287</xdr:rowOff>
    </xdr:from>
    <xdr:to>
      <xdr:col>5</xdr:col>
      <xdr:colOff>409575</xdr:colOff>
      <xdr:row>58</xdr:row>
      <xdr:rowOff>134887</xdr:rowOff>
    </xdr:to>
    <xdr:sp macro="" textlink="">
      <xdr:nvSpPr>
        <xdr:cNvPr id="139" name="円/楕円 138"/>
        <xdr:cNvSpPr/>
      </xdr:nvSpPr>
      <xdr:spPr>
        <a:xfrm>
          <a:off x="3746500" y="997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126014</xdr:rowOff>
    </xdr:from>
    <xdr:ext cx="534377" cy="259045"/>
    <xdr:sp macro="" textlink="">
      <xdr:nvSpPr>
        <xdr:cNvPr id="140" name="テキスト ボックス 139"/>
        <xdr:cNvSpPr txBox="1"/>
      </xdr:nvSpPr>
      <xdr:spPr>
        <a:xfrm>
          <a:off x="3530111" y="100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36600</xdr:rowOff>
    </xdr:from>
    <xdr:to>
      <xdr:col>4</xdr:col>
      <xdr:colOff>206375</xdr:colOff>
      <xdr:row>57</xdr:row>
      <xdr:rowOff>138200</xdr:rowOff>
    </xdr:to>
    <xdr:sp macro="" textlink="">
      <xdr:nvSpPr>
        <xdr:cNvPr id="141" name="円/楕円 140"/>
        <xdr:cNvSpPr/>
      </xdr:nvSpPr>
      <xdr:spPr>
        <a:xfrm>
          <a:off x="2857500" y="98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154727</xdr:rowOff>
    </xdr:from>
    <xdr:ext cx="599010" cy="259045"/>
    <xdr:sp macro="" textlink="">
      <xdr:nvSpPr>
        <xdr:cNvPr id="142" name="テキスト ボックス 141"/>
        <xdr:cNvSpPr txBox="1"/>
      </xdr:nvSpPr>
      <xdr:spPr>
        <a:xfrm>
          <a:off x="2608794" y="958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138754</xdr:rowOff>
    </xdr:from>
    <xdr:to>
      <xdr:col>3</xdr:col>
      <xdr:colOff>3175</xdr:colOff>
      <xdr:row>58</xdr:row>
      <xdr:rowOff>68904</xdr:rowOff>
    </xdr:to>
    <xdr:sp macro="" textlink="">
      <xdr:nvSpPr>
        <xdr:cNvPr id="143" name="円/楕円 142"/>
        <xdr:cNvSpPr/>
      </xdr:nvSpPr>
      <xdr:spPr>
        <a:xfrm>
          <a:off x="1968500" y="99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85431</xdr:rowOff>
    </xdr:from>
    <xdr:ext cx="599010" cy="259045"/>
    <xdr:sp macro="" textlink="">
      <xdr:nvSpPr>
        <xdr:cNvPr id="144" name="テキスト ボックス 143"/>
        <xdr:cNvSpPr txBox="1"/>
      </xdr:nvSpPr>
      <xdr:spPr>
        <a:xfrm>
          <a:off x="1719794" y="968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155333</xdr:rowOff>
    </xdr:from>
    <xdr:to>
      <xdr:col>1</xdr:col>
      <xdr:colOff>485775</xdr:colOff>
      <xdr:row>58</xdr:row>
      <xdr:rowOff>85483</xdr:rowOff>
    </xdr:to>
    <xdr:sp macro="" textlink="">
      <xdr:nvSpPr>
        <xdr:cNvPr id="145" name="円/楕円 144"/>
        <xdr:cNvSpPr/>
      </xdr:nvSpPr>
      <xdr:spPr>
        <a:xfrm>
          <a:off x="1079500" y="99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102010</xdr:rowOff>
    </xdr:from>
    <xdr:ext cx="534377" cy="259045"/>
    <xdr:sp macro="" textlink="">
      <xdr:nvSpPr>
        <xdr:cNvPr id="146" name="テキスト ボックス 145"/>
        <xdr:cNvSpPr txBox="1"/>
      </xdr:nvSpPr>
      <xdr:spPr>
        <a:xfrm>
          <a:off x="863111" y="970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101916</xdr:rowOff>
    </xdr:from>
    <xdr:to>
      <xdr:col>6</xdr:col>
      <xdr:colOff>511175</xdr:colOff>
      <xdr:row>77</xdr:row>
      <xdr:rowOff>129386</xdr:rowOff>
    </xdr:to>
    <xdr:cxnSp macro="">
      <xdr:nvCxnSpPr>
        <xdr:cNvPr id="174" name="直線コネクタ 173"/>
        <xdr:cNvCxnSpPr/>
      </xdr:nvCxnSpPr>
      <xdr:spPr>
        <a:xfrm flipV="1">
          <a:off x="3797300" y="13303566"/>
          <a:ext cx="8382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99286</xdr:rowOff>
    </xdr:from>
    <xdr:ext cx="599010" cy="259045"/>
    <xdr:sp macro="" textlink="">
      <xdr:nvSpPr>
        <xdr:cNvPr id="175" name="民生費平均値テキスト"/>
        <xdr:cNvSpPr txBox="1"/>
      </xdr:nvSpPr>
      <xdr:spPr>
        <a:xfrm>
          <a:off x="4686300" y="12958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129386</xdr:rowOff>
    </xdr:from>
    <xdr:to>
      <xdr:col>5</xdr:col>
      <xdr:colOff>358775</xdr:colOff>
      <xdr:row>78</xdr:row>
      <xdr:rowOff>71723</xdr:rowOff>
    </xdr:to>
    <xdr:cxnSp macro="">
      <xdr:nvCxnSpPr>
        <xdr:cNvPr id="177" name="直線コネクタ 176"/>
        <xdr:cNvCxnSpPr/>
      </xdr:nvCxnSpPr>
      <xdr:spPr>
        <a:xfrm flipV="1">
          <a:off x="2908300" y="13331036"/>
          <a:ext cx="889000" cy="11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146031</xdr:rowOff>
    </xdr:from>
    <xdr:to>
      <xdr:col>5</xdr:col>
      <xdr:colOff>409575</xdr:colOff>
      <xdr:row>77</xdr:row>
      <xdr:rowOff>76181</xdr:rowOff>
    </xdr:to>
    <xdr:sp macro="" textlink="">
      <xdr:nvSpPr>
        <xdr:cNvPr id="178" name="フローチャート : 判断 177"/>
        <xdr:cNvSpPr/>
      </xdr:nvSpPr>
      <xdr:spPr>
        <a:xfrm>
          <a:off x="3746500" y="1317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92708</xdr:rowOff>
    </xdr:from>
    <xdr:ext cx="599010" cy="259045"/>
    <xdr:sp macro="" textlink="">
      <xdr:nvSpPr>
        <xdr:cNvPr id="179" name="テキスト ボックス 178"/>
        <xdr:cNvSpPr txBox="1"/>
      </xdr:nvSpPr>
      <xdr:spPr>
        <a:xfrm>
          <a:off x="3497794" y="1295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71723</xdr:rowOff>
    </xdr:from>
    <xdr:to>
      <xdr:col>4</xdr:col>
      <xdr:colOff>155575</xdr:colOff>
      <xdr:row>78</xdr:row>
      <xdr:rowOff>161747</xdr:rowOff>
    </xdr:to>
    <xdr:cxnSp macro="">
      <xdr:nvCxnSpPr>
        <xdr:cNvPr id="180" name="直線コネクタ 179"/>
        <xdr:cNvCxnSpPr/>
      </xdr:nvCxnSpPr>
      <xdr:spPr>
        <a:xfrm flipV="1">
          <a:off x="2019300" y="13444823"/>
          <a:ext cx="889000" cy="9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152944</xdr:rowOff>
    </xdr:from>
    <xdr:to>
      <xdr:col>4</xdr:col>
      <xdr:colOff>206375</xdr:colOff>
      <xdr:row>78</xdr:row>
      <xdr:rowOff>83094</xdr:rowOff>
    </xdr:to>
    <xdr:sp macro="" textlink="">
      <xdr:nvSpPr>
        <xdr:cNvPr id="181" name="フローチャート : 判断 180"/>
        <xdr:cNvSpPr/>
      </xdr:nvSpPr>
      <xdr:spPr>
        <a:xfrm>
          <a:off x="2857500" y="1335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99621</xdr:rowOff>
    </xdr:from>
    <xdr:ext cx="599010" cy="259045"/>
    <xdr:sp macro="" textlink="">
      <xdr:nvSpPr>
        <xdr:cNvPr id="182" name="テキスト ボックス 181"/>
        <xdr:cNvSpPr txBox="1"/>
      </xdr:nvSpPr>
      <xdr:spPr>
        <a:xfrm>
          <a:off x="2608794" y="1312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135156</xdr:rowOff>
    </xdr:from>
    <xdr:to>
      <xdr:col>2</xdr:col>
      <xdr:colOff>638175</xdr:colOff>
      <xdr:row>78</xdr:row>
      <xdr:rowOff>161747</xdr:rowOff>
    </xdr:to>
    <xdr:cxnSp macro="">
      <xdr:nvCxnSpPr>
        <xdr:cNvPr id="183" name="直線コネクタ 182"/>
        <xdr:cNvCxnSpPr/>
      </xdr:nvCxnSpPr>
      <xdr:spPr>
        <a:xfrm>
          <a:off x="1130300" y="13508256"/>
          <a:ext cx="889000" cy="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23585</xdr:rowOff>
    </xdr:from>
    <xdr:to>
      <xdr:col>3</xdr:col>
      <xdr:colOff>3175</xdr:colOff>
      <xdr:row>78</xdr:row>
      <xdr:rowOff>125185</xdr:rowOff>
    </xdr:to>
    <xdr:sp macro="" textlink="">
      <xdr:nvSpPr>
        <xdr:cNvPr id="184" name="フローチャート : 判断 183"/>
        <xdr:cNvSpPr/>
      </xdr:nvSpPr>
      <xdr:spPr>
        <a:xfrm>
          <a:off x="1968500" y="133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141712</xdr:rowOff>
    </xdr:from>
    <xdr:ext cx="599010" cy="259045"/>
    <xdr:sp macro="" textlink="">
      <xdr:nvSpPr>
        <xdr:cNvPr id="185" name="テキスト ボックス 184"/>
        <xdr:cNvSpPr txBox="1"/>
      </xdr:nvSpPr>
      <xdr:spPr>
        <a:xfrm>
          <a:off x="1719794" y="131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41672</xdr:rowOff>
    </xdr:from>
    <xdr:to>
      <xdr:col>1</xdr:col>
      <xdr:colOff>485775</xdr:colOff>
      <xdr:row>78</xdr:row>
      <xdr:rowOff>143272</xdr:rowOff>
    </xdr:to>
    <xdr:sp macro="" textlink="">
      <xdr:nvSpPr>
        <xdr:cNvPr id="186" name="フローチャート : 判断 185"/>
        <xdr:cNvSpPr/>
      </xdr:nvSpPr>
      <xdr:spPr>
        <a:xfrm>
          <a:off x="1079500" y="134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159799</xdr:rowOff>
    </xdr:from>
    <xdr:ext cx="599010" cy="259045"/>
    <xdr:sp macro="" textlink="">
      <xdr:nvSpPr>
        <xdr:cNvPr id="187" name="テキスト ボックス 186"/>
        <xdr:cNvSpPr txBox="1"/>
      </xdr:nvSpPr>
      <xdr:spPr>
        <a:xfrm>
          <a:off x="830794" y="1318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51116</xdr:rowOff>
    </xdr:from>
    <xdr:to>
      <xdr:col>6</xdr:col>
      <xdr:colOff>561975</xdr:colOff>
      <xdr:row>77</xdr:row>
      <xdr:rowOff>152716</xdr:rowOff>
    </xdr:to>
    <xdr:sp macro="" textlink="">
      <xdr:nvSpPr>
        <xdr:cNvPr id="193" name="円/楕円 192"/>
        <xdr:cNvSpPr/>
      </xdr:nvSpPr>
      <xdr:spPr>
        <a:xfrm>
          <a:off x="4584700" y="132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29543</xdr:rowOff>
    </xdr:from>
    <xdr:ext cx="599010" cy="259045"/>
    <xdr:sp macro="" textlink="">
      <xdr:nvSpPr>
        <xdr:cNvPr id="194" name="民生費該当値テキスト"/>
        <xdr:cNvSpPr txBox="1"/>
      </xdr:nvSpPr>
      <xdr:spPr>
        <a:xfrm>
          <a:off x="4686300" y="1323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122,882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78586</xdr:rowOff>
    </xdr:from>
    <xdr:to>
      <xdr:col>5</xdr:col>
      <xdr:colOff>409575</xdr:colOff>
      <xdr:row>78</xdr:row>
      <xdr:rowOff>8736</xdr:rowOff>
    </xdr:to>
    <xdr:sp macro="" textlink="">
      <xdr:nvSpPr>
        <xdr:cNvPr id="195" name="円/楕円 194"/>
        <xdr:cNvSpPr/>
      </xdr:nvSpPr>
      <xdr:spPr>
        <a:xfrm>
          <a:off x="3746500" y="1328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171313</xdr:rowOff>
    </xdr:from>
    <xdr:ext cx="599010" cy="259045"/>
    <xdr:sp macro="" textlink="">
      <xdr:nvSpPr>
        <xdr:cNvPr id="196" name="テキスト ボックス 195"/>
        <xdr:cNvSpPr txBox="1"/>
      </xdr:nvSpPr>
      <xdr:spPr>
        <a:xfrm>
          <a:off x="3497794" y="1337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20923</xdr:rowOff>
    </xdr:from>
    <xdr:to>
      <xdr:col>4</xdr:col>
      <xdr:colOff>206375</xdr:colOff>
      <xdr:row>78</xdr:row>
      <xdr:rowOff>122523</xdr:rowOff>
    </xdr:to>
    <xdr:sp macro="" textlink="">
      <xdr:nvSpPr>
        <xdr:cNvPr id="197" name="円/楕円 196"/>
        <xdr:cNvSpPr/>
      </xdr:nvSpPr>
      <xdr:spPr>
        <a:xfrm>
          <a:off x="2857500" y="133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113650</xdr:rowOff>
    </xdr:from>
    <xdr:ext cx="599010" cy="259045"/>
    <xdr:sp macro="" textlink="">
      <xdr:nvSpPr>
        <xdr:cNvPr id="198" name="テキスト ボックス 197"/>
        <xdr:cNvSpPr txBox="1"/>
      </xdr:nvSpPr>
      <xdr:spPr>
        <a:xfrm>
          <a:off x="2608794" y="1348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110947</xdr:rowOff>
    </xdr:from>
    <xdr:to>
      <xdr:col>3</xdr:col>
      <xdr:colOff>3175</xdr:colOff>
      <xdr:row>79</xdr:row>
      <xdr:rowOff>41097</xdr:rowOff>
    </xdr:to>
    <xdr:sp macro="" textlink="">
      <xdr:nvSpPr>
        <xdr:cNvPr id="199" name="円/楕円 198"/>
        <xdr:cNvSpPr/>
      </xdr:nvSpPr>
      <xdr:spPr>
        <a:xfrm>
          <a:off x="1968500" y="1348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32224</xdr:rowOff>
    </xdr:from>
    <xdr:ext cx="534377" cy="259045"/>
    <xdr:sp macro="" textlink="">
      <xdr:nvSpPr>
        <xdr:cNvPr id="200" name="テキスト ボックス 199"/>
        <xdr:cNvSpPr txBox="1"/>
      </xdr:nvSpPr>
      <xdr:spPr>
        <a:xfrm>
          <a:off x="1752111" y="1357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84356</xdr:rowOff>
    </xdr:from>
    <xdr:to>
      <xdr:col>1</xdr:col>
      <xdr:colOff>485775</xdr:colOff>
      <xdr:row>79</xdr:row>
      <xdr:rowOff>14506</xdr:rowOff>
    </xdr:to>
    <xdr:sp macro="" textlink="">
      <xdr:nvSpPr>
        <xdr:cNvPr id="201" name="円/楕円 200"/>
        <xdr:cNvSpPr/>
      </xdr:nvSpPr>
      <xdr:spPr>
        <a:xfrm>
          <a:off x="1079500" y="1345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5633</xdr:rowOff>
    </xdr:from>
    <xdr:ext cx="599010" cy="259045"/>
    <xdr:sp macro="" textlink="">
      <xdr:nvSpPr>
        <xdr:cNvPr id="202" name="テキスト ボックス 201"/>
        <xdr:cNvSpPr txBox="1"/>
      </xdr:nvSpPr>
      <xdr:spPr>
        <a:xfrm>
          <a:off x="830794" y="1355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136297</xdr:rowOff>
    </xdr:from>
    <xdr:to>
      <xdr:col>6</xdr:col>
      <xdr:colOff>511175</xdr:colOff>
      <xdr:row>96</xdr:row>
      <xdr:rowOff>149010</xdr:rowOff>
    </xdr:to>
    <xdr:cxnSp macro="">
      <xdr:nvCxnSpPr>
        <xdr:cNvPr id="231" name="直線コネクタ 230"/>
        <xdr:cNvCxnSpPr/>
      </xdr:nvCxnSpPr>
      <xdr:spPr>
        <a:xfrm>
          <a:off x="3797300" y="16595497"/>
          <a:ext cx="8382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136148</xdr:rowOff>
    </xdr:from>
    <xdr:ext cx="534377" cy="259045"/>
    <xdr:sp macro="" textlink="">
      <xdr:nvSpPr>
        <xdr:cNvPr id="232" name="衛生費平均値テキスト"/>
        <xdr:cNvSpPr txBox="1"/>
      </xdr:nvSpPr>
      <xdr:spPr>
        <a:xfrm>
          <a:off x="4686300" y="16252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136297</xdr:rowOff>
    </xdr:from>
    <xdr:to>
      <xdr:col>5</xdr:col>
      <xdr:colOff>358775</xdr:colOff>
      <xdr:row>96</xdr:row>
      <xdr:rowOff>137922</xdr:rowOff>
    </xdr:to>
    <xdr:cxnSp macro="">
      <xdr:nvCxnSpPr>
        <xdr:cNvPr id="234" name="直線コネクタ 233"/>
        <xdr:cNvCxnSpPr/>
      </xdr:nvCxnSpPr>
      <xdr:spPr>
        <a:xfrm flipV="1">
          <a:off x="2908300" y="16595497"/>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127051</xdr:rowOff>
    </xdr:from>
    <xdr:to>
      <xdr:col>5</xdr:col>
      <xdr:colOff>409575</xdr:colOff>
      <xdr:row>96</xdr:row>
      <xdr:rowOff>57201</xdr:rowOff>
    </xdr:to>
    <xdr:sp macro="" textlink="">
      <xdr:nvSpPr>
        <xdr:cNvPr id="235" name="フローチャート : 判断 234"/>
        <xdr:cNvSpPr/>
      </xdr:nvSpPr>
      <xdr:spPr>
        <a:xfrm>
          <a:off x="3746500" y="1641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73728</xdr:rowOff>
    </xdr:from>
    <xdr:ext cx="534377" cy="259045"/>
    <xdr:sp macro="" textlink="">
      <xdr:nvSpPr>
        <xdr:cNvPr id="236" name="テキスト ボックス 235"/>
        <xdr:cNvSpPr txBox="1"/>
      </xdr:nvSpPr>
      <xdr:spPr>
        <a:xfrm>
          <a:off x="3530111" y="1619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120447</xdr:rowOff>
    </xdr:from>
    <xdr:to>
      <xdr:col>4</xdr:col>
      <xdr:colOff>155575</xdr:colOff>
      <xdr:row>96</xdr:row>
      <xdr:rowOff>137922</xdr:rowOff>
    </xdr:to>
    <xdr:cxnSp macro="">
      <xdr:nvCxnSpPr>
        <xdr:cNvPr id="237" name="直線コネクタ 236"/>
        <xdr:cNvCxnSpPr/>
      </xdr:nvCxnSpPr>
      <xdr:spPr>
        <a:xfrm>
          <a:off x="2019300" y="16579647"/>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84734</xdr:rowOff>
    </xdr:from>
    <xdr:to>
      <xdr:col>4</xdr:col>
      <xdr:colOff>206375</xdr:colOff>
      <xdr:row>97</xdr:row>
      <xdr:rowOff>14884</xdr:rowOff>
    </xdr:to>
    <xdr:sp macro="" textlink="">
      <xdr:nvSpPr>
        <xdr:cNvPr id="238" name="フローチャート : 判断 237"/>
        <xdr:cNvSpPr/>
      </xdr:nvSpPr>
      <xdr:spPr>
        <a:xfrm>
          <a:off x="2857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31411</xdr:rowOff>
    </xdr:from>
    <xdr:ext cx="534377" cy="259045"/>
    <xdr:sp macro="" textlink="">
      <xdr:nvSpPr>
        <xdr:cNvPr id="239" name="テキスト ボックス 238"/>
        <xdr:cNvSpPr txBox="1"/>
      </xdr:nvSpPr>
      <xdr:spPr>
        <a:xfrm>
          <a:off x="2641111" y="163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120447</xdr:rowOff>
    </xdr:from>
    <xdr:to>
      <xdr:col>2</xdr:col>
      <xdr:colOff>638175</xdr:colOff>
      <xdr:row>96</xdr:row>
      <xdr:rowOff>145098</xdr:rowOff>
    </xdr:to>
    <xdr:cxnSp macro="">
      <xdr:nvCxnSpPr>
        <xdr:cNvPr id="240" name="直線コネクタ 239"/>
        <xdr:cNvCxnSpPr/>
      </xdr:nvCxnSpPr>
      <xdr:spPr>
        <a:xfrm flipV="1">
          <a:off x="1130300" y="16579647"/>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100431</xdr:rowOff>
    </xdr:from>
    <xdr:to>
      <xdr:col>3</xdr:col>
      <xdr:colOff>3175</xdr:colOff>
      <xdr:row>97</xdr:row>
      <xdr:rowOff>30581</xdr:rowOff>
    </xdr:to>
    <xdr:sp macro="" textlink="">
      <xdr:nvSpPr>
        <xdr:cNvPr id="241" name="フローチャート : 判断 240"/>
        <xdr:cNvSpPr/>
      </xdr:nvSpPr>
      <xdr:spPr>
        <a:xfrm>
          <a:off x="1968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21708</xdr:rowOff>
    </xdr:from>
    <xdr:ext cx="534377" cy="259045"/>
    <xdr:sp macro="" textlink="">
      <xdr:nvSpPr>
        <xdr:cNvPr id="242" name="テキスト ボックス 241"/>
        <xdr:cNvSpPr txBox="1"/>
      </xdr:nvSpPr>
      <xdr:spPr>
        <a:xfrm>
          <a:off x="1752111" y="166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94462</xdr:rowOff>
    </xdr:from>
    <xdr:to>
      <xdr:col>1</xdr:col>
      <xdr:colOff>485775</xdr:colOff>
      <xdr:row>97</xdr:row>
      <xdr:rowOff>24612</xdr:rowOff>
    </xdr:to>
    <xdr:sp macro="" textlink="">
      <xdr:nvSpPr>
        <xdr:cNvPr id="243" name="フローチャート : 判断 242"/>
        <xdr:cNvSpPr/>
      </xdr:nvSpPr>
      <xdr:spPr>
        <a:xfrm>
          <a:off x="1079500" y="1655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15739</xdr:rowOff>
    </xdr:from>
    <xdr:ext cx="534377" cy="259045"/>
    <xdr:sp macro="" textlink="">
      <xdr:nvSpPr>
        <xdr:cNvPr id="244" name="テキスト ボックス 243"/>
        <xdr:cNvSpPr txBox="1"/>
      </xdr:nvSpPr>
      <xdr:spPr>
        <a:xfrm>
          <a:off x="863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98210</xdr:rowOff>
    </xdr:from>
    <xdr:to>
      <xdr:col>6</xdr:col>
      <xdr:colOff>561975</xdr:colOff>
      <xdr:row>97</xdr:row>
      <xdr:rowOff>28360</xdr:rowOff>
    </xdr:to>
    <xdr:sp macro="" textlink="">
      <xdr:nvSpPr>
        <xdr:cNvPr id="250" name="円/楕円 249"/>
        <xdr:cNvSpPr/>
      </xdr:nvSpPr>
      <xdr:spPr>
        <a:xfrm>
          <a:off x="4584700" y="165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76637</xdr:rowOff>
    </xdr:from>
    <xdr:ext cx="534377" cy="259045"/>
    <xdr:sp macro="" textlink="">
      <xdr:nvSpPr>
        <xdr:cNvPr id="251" name="衛生費該当値テキスト"/>
        <xdr:cNvSpPr txBox="1"/>
      </xdr:nvSpPr>
      <xdr:spPr>
        <a:xfrm>
          <a:off x="4686300" y="1653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85497</xdr:rowOff>
    </xdr:from>
    <xdr:to>
      <xdr:col>5</xdr:col>
      <xdr:colOff>409575</xdr:colOff>
      <xdr:row>97</xdr:row>
      <xdr:rowOff>15647</xdr:rowOff>
    </xdr:to>
    <xdr:sp macro="" textlink="">
      <xdr:nvSpPr>
        <xdr:cNvPr id="252" name="円/楕円 251"/>
        <xdr:cNvSpPr/>
      </xdr:nvSpPr>
      <xdr:spPr>
        <a:xfrm>
          <a:off x="3746500" y="165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6774</xdr:rowOff>
    </xdr:from>
    <xdr:ext cx="534377" cy="259045"/>
    <xdr:sp macro="" textlink="">
      <xdr:nvSpPr>
        <xdr:cNvPr id="253" name="テキスト ボックス 252"/>
        <xdr:cNvSpPr txBox="1"/>
      </xdr:nvSpPr>
      <xdr:spPr>
        <a:xfrm>
          <a:off x="3530111" y="166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87122</xdr:rowOff>
    </xdr:from>
    <xdr:to>
      <xdr:col>4</xdr:col>
      <xdr:colOff>206375</xdr:colOff>
      <xdr:row>97</xdr:row>
      <xdr:rowOff>17272</xdr:rowOff>
    </xdr:to>
    <xdr:sp macro="" textlink="">
      <xdr:nvSpPr>
        <xdr:cNvPr id="254" name="円/楕円 253"/>
        <xdr:cNvSpPr/>
      </xdr:nvSpPr>
      <xdr:spPr>
        <a:xfrm>
          <a:off x="2857500" y="1654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8399</xdr:rowOff>
    </xdr:from>
    <xdr:ext cx="534377" cy="259045"/>
    <xdr:sp macro="" textlink="">
      <xdr:nvSpPr>
        <xdr:cNvPr id="255" name="テキスト ボックス 254"/>
        <xdr:cNvSpPr txBox="1"/>
      </xdr:nvSpPr>
      <xdr:spPr>
        <a:xfrm>
          <a:off x="2641111" y="166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69647</xdr:rowOff>
    </xdr:from>
    <xdr:to>
      <xdr:col>3</xdr:col>
      <xdr:colOff>3175</xdr:colOff>
      <xdr:row>96</xdr:row>
      <xdr:rowOff>171247</xdr:rowOff>
    </xdr:to>
    <xdr:sp macro="" textlink="">
      <xdr:nvSpPr>
        <xdr:cNvPr id="256" name="円/楕円 255"/>
        <xdr:cNvSpPr/>
      </xdr:nvSpPr>
      <xdr:spPr>
        <a:xfrm>
          <a:off x="1968500" y="165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16324</xdr:rowOff>
    </xdr:from>
    <xdr:ext cx="534377" cy="259045"/>
    <xdr:sp macro="" textlink="">
      <xdr:nvSpPr>
        <xdr:cNvPr id="257" name="テキスト ボックス 256"/>
        <xdr:cNvSpPr txBox="1"/>
      </xdr:nvSpPr>
      <xdr:spPr>
        <a:xfrm>
          <a:off x="1752111" y="163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94298</xdr:rowOff>
    </xdr:from>
    <xdr:to>
      <xdr:col>1</xdr:col>
      <xdr:colOff>485775</xdr:colOff>
      <xdr:row>97</xdr:row>
      <xdr:rowOff>24448</xdr:rowOff>
    </xdr:to>
    <xdr:sp macro="" textlink="">
      <xdr:nvSpPr>
        <xdr:cNvPr id="258" name="円/楕円 257"/>
        <xdr:cNvSpPr/>
      </xdr:nvSpPr>
      <xdr:spPr>
        <a:xfrm>
          <a:off x="1079500" y="16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40975</xdr:rowOff>
    </xdr:from>
    <xdr:ext cx="534377" cy="259045"/>
    <xdr:sp macro="" textlink="">
      <xdr:nvSpPr>
        <xdr:cNvPr id="259" name="テキスト ボックス 258"/>
        <xdr:cNvSpPr txBox="1"/>
      </xdr:nvSpPr>
      <xdr:spPr>
        <a:xfrm>
          <a:off x="863111" y="1632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1" name="直線コネクタ 280"/>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4"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5" name="直線コネクタ 284"/>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4369</xdr:rowOff>
    </xdr:from>
    <xdr:to>
      <xdr:col>15</xdr:col>
      <xdr:colOff>180975</xdr:colOff>
      <xdr:row>38</xdr:row>
      <xdr:rowOff>139700</xdr:rowOff>
    </xdr:to>
    <xdr:cxnSp macro="">
      <xdr:nvCxnSpPr>
        <xdr:cNvPr id="286" name="直線コネクタ 285"/>
        <xdr:cNvCxnSpPr/>
      </xdr:nvCxnSpPr>
      <xdr:spPr>
        <a:xfrm>
          <a:off x="9639300" y="5490769"/>
          <a:ext cx="838200" cy="116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75201</xdr:rowOff>
    </xdr:from>
    <xdr:ext cx="378565" cy="259045"/>
    <xdr:sp macro="" textlink="">
      <xdr:nvSpPr>
        <xdr:cNvPr id="287" name="労働費平均値テキスト"/>
        <xdr:cNvSpPr txBox="1"/>
      </xdr:nvSpPr>
      <xdr:spPr>
        <a:xfrm>
          <a:off x="10528300" y="6247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88" name="フローチャート : 判断 287"/>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16713</xdr:rowOff>
    </xdr:from>
    <xdr:to>
      <xdr:col>14</xdr:col>
      <xdr:colOff>28575</xdr:colOff>
      <xdr:row>32</xdr:row>
      <xdr:rowOff>4369</xdr:rowOff>
    </xdr:to>
    <xdr:cxnSp macro="">
      <xdr:nvCxnSpPr>
        <xdr:cNvPr id="289" name="直線コネクタ 288"/>
        <xdr:cNvCxnSpPr/>
      </xdr:nvCxnSpPr>
      <xdr:spPr>
        <a:xfrm>
          <a:off x="8750300" y="5160213"/>
          <a:ext cx="889000" cy="3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126848</xdr:rowOff>
    </xdr:from>
    <xdr:to>
      <xdr:col>14</xdr:col>
      <xdr:colOff>79375</xdr:colOff>
      <xdr:row>37</xdr:row>
      <xdr:rowOff>56998</xdr:rowOff>
    </xdr:to>
    <xdr:sp macro="" textlink="">
      <xdr:nvSpPr>
        <xdr:cNvPr id="290" name="フローチャート : 判断 289"/>
        <xdr:cNvSpPr/>
      </xdr:nvSpPr>
      <xdr:spPr>
        <a:xfrm>
          <a:off x="9588500" y="629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48125</xdr:rowOff>
    </xdr:from>
    <xdr:ext cx="378565" cy="259045"/>
    <xdr:sp macro="" textlink="">
      <xdr:nvSpPr>
        <xdr:cNvPr id="291" name="テキスト ボックス 290"/>
        <xdr:cNvSpPr txBox="1"/>
      </xdr:nvSpPr>
      <xdr:spPr>
        <a:xfrm>
          <a:off x="9450017" y="63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16713</xdr:rowOff>
    </xdr:from>
    <xdr:to>
      <xdr:col>12</xdr:col>
      <xdr:colOff>511175</xdr:colOff>
      <xdr:row>37</xdr:row>
      <xdr:rowOff>94894</xdr:rowOff>
    </xdr:to>
    <xdr:cxnSp macro="">
      <xdr:nvCxnSpPr>
        <xdr:cNvPr id="292" name="直線コネクタ 291"/>
        <xdr:cNvCxnSpPr/>
      </xdr:nvCxnSpPr>
      <xdr:spPr>
        <a:xfrm flipV="1">
          <a:off x="7861300" y="5160213"/>
          <a:ext cx="889000" cy="127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159766</xdr:rowOff>
    </xdr:from>
    <xdr:to>
      <xdr:col>12</xdr:col>
      <xdr:colOff>561975</xdr:colOff>
      <xdr:row>36</xdr:row>
      <xdr:rowOff>89916</xdr:rowOff>
    </xdr:to>
    <xdr:sp macro="" textlink="">
      <xdr:nvSpPr>
        <xdr:cNvPr id="293" name="フローチャート : 判断 292"/>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81043</xdr:rowOff>
    </xdr:from>
    <xdr:ext cx="378565" cy="259045"/>
    <xdr:sp macro="" textlink="">
      <xdr:nvSpPr>
        <xdr:cNvPr id="294" name="テキスト ボックス 293"/>
        <xdr:cNvSpPr txBox="1"/>
      </xdr:nvSpPr>
      <xdr:spPr>
        <a:xfrm>
          <a:off x="8561017" y="6253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51460</xdr:rowOff>
    </xdr:from>
    <xdr:to>
      <xdr:col>11</xdr:col>
      <xdr:colOff>307975</xdr:colOff>
      <xdr:row>37</xdr:row>
      <xdr:rowOff>94894</xdr:rowOff>
    </xdr:to>
    <xdr:cxnSp macro="">
      <xdr:nvCxnSpPr>
        <xdr:cNvPr id="295" name="直線コネクタ 294"/>
        <xdr:cNvCxnSpPr/>
      </xdr:nvCxnSpPr>
      <xdr:spPr>
        <a:xfrm>
          <a:off x="6972300" y="5880760"/>
          <a:ext cx="889000" cy="5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42266</xdr:rowOff>
    </xdr:from>
    <xdr:to>
      <xdr:col>11</xdr:col>
      <xdr:colOff>358775</xdr:colOff>
      <xdr:row>35</xdr:row>
      <xdr:rowOff>143866</xdr:rowOff>
    </xdr:to>
    <xdr:sp macro="" textlink="">
      <xdr:nvSpPr>
        <xdr:cNvPr id="296" name="フローチャート : 判断 295"/>
        <xdr:cNvSpPr/>
      </xdr:nvSpPr>
      <xdr:spPr>
        <a:xfrm>
          <a:off x="7810500" y="604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160393</xdr:rowOff>
    </xdr:from>
    <xdr:ext cx="469744" cy="259045"/>
    <xdr:sp macro="" textlink="">
      <xdr:nvSpPr>
        <xdr:cNvPr id="297" name="テキスト ボックス 296"/>
        <xdr:cNvSpPr txBox="1"/>
      </xdr:nvSpPr>
      <xdr:spPr>
        <a:xfrm>
          <a:off x="7626427" y="581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90272</xdr:rowOff>
    </xdr:from>
    <xdr:to>
      <xdr:col>10</xdr:col>
      <xdr:colOff>155575</xdr:colOff>
      <xdr:row>35</xdr:row>
      <xdr:rowOff>20422</xdr:rowOff>
    </xdr:to>
    <xdr:sp macro="" textlink="">
      <xdr:nvSpPr>
        <xdr:cNvPr id="298" name="フローチャート : 判断 297"/>
        <xdr:cNvSpPr/>
      </xdr:nvSpPr>
      <xdr:spPr>
        <a:xfrm>
          <a:off x="6921500" y="591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11549</xdr:rowOff>
    </xdr:from>
    <xdr:ext cx="469744" cy="259045"/>
    <xdr:sp macro="" textlink="">
      <xdr:nvSpPr>
        <xdr:cNvPr id="299" name="テキスト ボックス 298"/>
        <xdr:cNvSpPr txBox="1"/>
      </xdr:nvSpPr>
      <xdr:spPr>
        <a:xfrm>
          <a:off x="6737427" y="60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125019</xdr:rowOff>
    </xdr:from>
    <xdr:to>
      <xdr:col>14</xdr:col>
      <xdr:colOff>79375</xdr:colOff>
      <xdr:row>32</xdr:row>
      <xdr:rowOff>55169</xdr:rowOff>
    </xdr:to>
    <xdr:sp macro="" textlink="">
      <xdr:nvSpPr>
        <xdr:cNvPr id="307" name="円/楕円 306"/>
        <xdr:cNvSpPr/>
      </xdr:nvSpPr>
      <xdr:spPr>
        <a:xfrm>
          <a:off x="9588500" y="54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71696</xdr:rowOff>
    </xdr:from>
    <xdr:ext cx="469744" cy="259045"/>
    <xdr:sp macro="" textlink="">
      <xdr:nvSpPr>
        <xdr:cNvPr id="308" name="テキスト ボックス 307"/>
        <xdr:cNvSpPr txBox="1"/>
      </xdr:nvSpPr>
      <xdr:spPr>
        <a:xfrm>
          <a:off x="9404427" y="521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a:t>
          </a:r>
          <a:endParaRPr kumimoji="1" lang="ja-JP" altLang="en-US" sz="1000" b="1">
            <a:solidFill>
              <a:srgbClr val="FF0000"/>
            </a:solidFill>
            <a:latin typeface="ＭＳ Ｐゴシック"/>
          </a:endParaRPr>
        </a:p>
      </xdr:txBody>
    </xdr:sp>
    <xdr:clientData/>
  </xdr:oneCellAnchor>
  <xdr:twoCellAnchor>
    <xdr:from>
      <xdr:col>12</xdr:col>
      <xdr:colOff>460375</xdr:colOff>
      <xdr:row>29</xdr:row>
      <xdr:rowOff>137363</xdr:rowOff>
    </xdr:from>
    <xdr:to>
      <xdr:col>12</xdr:col>
      <xdr:colOff>561975</xdr:colOff>
      <xdr:row>30</xdr:row>
      <xdr:rowOff>67513</xdr:rowOff>
    </xdr:to>
    <xdr:sp macro="" textlink="">
      <xdr:nvSpPr>
        <xdr:cNvPr id="309" name="円/楕円 308"/>
        <xdr:cNvSpPr/>
      </xdr:nvSpPr>
      <xdr:spPr>
        <a:xfrm>
          <a:off x="8699500" y="51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28</xdr:row>
      <xdr:rowOff>84040</xdr:rowOff>
    </xdr:from>
    <xdr:ext cx="469744" cy="259045"/>
    <xdr:sp macro="" textlink="">
      <xdr:nvSpPr>
        <xdr:cNvPr id="310" name="テキスト ボックス 309"/>
        <xdr:cNvSpPr txBox="1"/>
      </xdr:nvSpPr>
      <xdr:spPr>
        <a:xfrm>
          <a:off x="8515427" y="488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44094</xdr:rowOff>
    </xdr:from>
    <xdr:to>
      <xdr:col>11</xdr:col>
      <xdr:colOff>358775</xdr:colOff>
      <xdr:row>37</xdr:row>
      <xdr:rowOff>145694</xdr:rowOff>
    </xdr:to>
    <xdr:sp macro="" textlink="">
      <xdr:nvSpPr>
        <xdr:cNvPr id="311" name="円/楕円 310"/>
        <xdr:cNvSpPr/>
      </xdr:nvSpPr>
      <xdr:spPr>
        <a:xfrm>
          <a:off x="7810500" y="63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136821</xdr:rowOff>
    </xdr:from>
    <xdr:ext cx="378565" cy="259045"/>
    <xdr:sp macro="" textlink="">
      <xdr:nvSpPr>
        <xdr:cNvPr id="312" name="テキスト ボックス 311"/>
        <xdr:cNvSpPr txBox="1"/>
      </xdr:nvSpPr>
      <xdr:spPr>
        <a:xfrm>
          <a:off x="7672017" y="6480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660</xdr:rowOff>
    </xdr:from>
    <xdr:to>
      <xdr:col>10</xdr:col>
      <xdr:colOff>155575</xdr:colOff>
      <xdr:row>34</xdr:row>
      <xdr:rowOff>102260</xdr:rowOff>
    </xdr:to>
    <xdr:sp macro="" textlink="">
      <xdr:nvSpPr>
        <xdr:cNvPr id="313" name="円/楕円 312"/>
        <xdr:cNvSpPr/>
      </xdr:nvSpPr>
      <xdr:spPr>
        <a:xfrm>
          <a:off x="6921500" y="58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118787</xdr:rowOff>
    </xdr:from>
    <xdr:ext cx="469744" cy="259045"/>
    <xdr:sp macro="" textlink="">
      <xdr:nvSpPr>
        <xdr:cNvPr id="314" name="テキスト ボックス 313"/>
        <xdr:cNvSpPr txBox="1"/>
      </xdr:nvSpPr>
      <xdr:spPr>
        <a:xfrm>
          <a:off x="6737427" y="56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6" name="直線コネクタ 335"/>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7"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38" name="直線コネクタ 337"/>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39"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0" name="直線コネクタ 339"/>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34713</xdr:rowOff>
    </xdr:from>
    <xdr:to>
      <xdr:col>15</xdr:col>
      <xdr:colOff>180975</xdr:colOff>
      <xdr:row>58</xdr:row>
      <xdr:rowOff>44565</xdr:rowOff>
    </xdr:to>
    <xdr:cxnSp macro="">
      <xdr:nvCxnSpPr>
        <xdr:cNvPr id="341" name="直線コネクタ 340"/>
        <xdr:cNvCxnSpPr/>
      </xdr:nvCxnSpPr>
      <xdr:spPr>
        <a:xfrm>
          <a:off x="9639300" y="9978813"/>
          <a:ext cx="8382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112920</xdr:rowOff>
    </xdr:from>
    <xdr:ext cx="534377" cy="259045"/>
    <xdr:sp macro="" textlink="">
      <xdr:nvSpPr>
        <xdr:cNvPr id="342" name="農林水産業費平均値テキスト"/>
        <xdr:cNvSpPr txBox="1"/>
      </xdr:nvSpPr>
      <xdr:spPr>
        <a:xfrm>
          <a:off x="10528300" y="971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3" name="フローチャート : 判断 342"/>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34713</xdr:rowOff>
    </xdr:from>
    <xdr:to>
      <xdr:col>14</xdr:col>
      <xdr:colOff>28575</xdr:colOff>
      <xdr:row>58</xdr:row>
      <xdr:rowOff>45686</xdr:rowOff>
    </xdr:to>
    <xdr:cxnSp macro="">
      <xdr:nvCxnSpPr>
        <xdr:cNvPr id="344" name="直線コネクタ 343"/>
        <xdr:cNvCxnSpPr/>
      </xdr:nvCxnSpPr>
      <xdr:spPr>
        <a:xfrm flipV="1">
          <a:off x="8750300" y="997881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160260</xdr:rowOff>
    </xdr:from>
    <xdr:to>
      <xdr:col>14</xdr:col>
      <xdr:colOff>79375</xdr:colOff>
      <xdr:row>58</xdr:row>
      <xdr:rowOff>90410</xdr:rowOff>
    </xdr:to>
    <xdr:sp macro="" textlink="">
      <xdr:nvSpPr>
        <xdr:cNvPr id="345" name="フローチャート : 判断 344"/>
        <xdr:cNvSpPr/>
      </xdr:nvSpPr>
      <xdr:spPr>
        <a:xfrm>
          <a:off x="9588500" y="993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81537</xdr:rowOff>
    </xdr:from>
    <xdr:ext cx="534377" cy="259045"/>
    <xdr:sp macro="" textlink="">
      <xdr:nvSpPr>
        <xdr:cNvPr id="346" name="テキスト ボックス 345"/>
        <xdr:cNvSpPr txBox="1"/>
      </xdr:nvSpPr>
      <xdr:spPr>
        <a:xfrm>
          <a:off x="9372111" y="1002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45686</xdr:rowOff>
    </xdr:from>
    <xdr:to>
      <xdr:col>12</xdr:col>
      <xdr:colOff>511175</xdr:colOff>
      <xdr:row>58</xdr:row>
      <xdr:rowOff>50198</xdr:rowOff>
    </xdr:to>
    <xdr:cxnSp macro="">
      <xdr:nvCxnSpPr>
        <xdr:cNvPr id="347" name="直線コネクタ 346"/>
        <xdr:cNvCxnSpPr/>
      </xdr:nvCxnSpPr>
      <xdr:spPr>
        <a:xfrm flipV="1">
          <a:off x="7861300" y="9989786"/>
          <a:ext cx="889000" cy="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38649</xdr:rowOff>
    </xdr:from>
    <xdr:to>
      <xdr:col>12</xdr:col>
      <xdr:colOff>561975</xdr:colOff>
      <xdr:row>58</xdr:row>
      <xdr:rowOff>140249</xdr:rowOff>
    </xdr:to>
    <xdr:sp macro="" textlink="">
      <xdr:nvSpPr>
        <xdr:cNvPr id="348" name="フローチャート : 判断 347"/>
        <xdr:cNvSpPr/>
      </xdr:nvSpPr>
      <xdr:spPr>
        <a:xfrm>
          <a:off x="8699500" y="99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131376</xdr:rowOff>
    </xdr:from>
    <xdr:ext cx="534377" cy="259045"/>
    <xdr:sp macro="" textlink="">
      <xdr:nvSpPr>
        <xdr:cNvPr id="349" name="テキスト ボックス 348"/>
        <xdr:cNvSpPr txBox="1"/>
      </xdr:nvSpPr>
      <xdr:spPr>
        <a:xfrm>
          <a:off x="8483111" y="100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35427</xdr:rowOff>
    </xdr:from>
    <xdr:to>
      <xdr:col>11</xdr:col>
      <xdr:colOff>307975</xdr:colOff>
      <xdr:row>58</xdr:row>
      <xdr:rowOff>50198</xdr:rowOff>
    </xdr:to>
    <xdr:cxnSp macro="">
      <xdr:nvCxnSpPr>
        <xdr:cNvPr id="350" name="直線コネクタ 349"/>
        <xdr:cNvCxnSpPr/>
      </xdr:nvCxnSpPr>
      <xdr:spPr>
        <a:xfrm>
          <a:off x="6972300" y="9979527"/>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27457</xdr:rowOff>
    </xdr:from>
    <xdr:to>
      <xdr:col>11</xdr:col>
      <xdr:colOff>358775</xdr:colOff>
      <xdr:row>58</xdr:row>
      <xdr:rowOff>129057</xdr:rowOff>
    </xdr:to>
    <xdr:sp macro="" textlink="">
      <xdr:nvSpPr>
        <xdr:cNvPr id="351" name="フローチャート : 判断 350"/>
        <xdr:cNvSpPr/>
      </xdr:nvSpPr>
      <xdr:spPr>
        <a:xfrm>
          <a:off x="7810500" y="99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120184</xdr:rowOff>
    </xdr:from>
    <xdr:ext cx="534377" cy="259045"/>
    <xdr:sp macro="" textlink="">
      <xdr:nvSpPr>
        <xdr:cNvPr id="352" name="テキスト ボックス 351"/>
        <xdr:cNvSpPr txBox="1"/>
      </xdr:nvSpPr>
      <xdr:spPr>
        <a:xfrm>
          <a:off x="7594111" y="1006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33725</xdr:rowOff>
    </xdr:from>
    <xdr:to>
      <xdr:col>10</xdr:col>
      <xdr:colOff>155575</xdr:colOff>
      <xdr:row>58</xdr:row>
      <xdr:rowOff>135325</xdr:rowOff>
    </xdr:to>
    <xdr:sp macro="" textlink="">
      <xdr:nvSpPr>
        <xdr:cNvPr id="353" name="フローチャート : 判断 352"/>
        <xdr:cNvSpPr/>
      </xdr:nvSpPr>
      <xdr:spPr>
        <a:xfrm>
          <a:off x="6921500" y="99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126452</xdr:rowOff>
    </xdr:from>
    <xdr:ext cx="534377" cy="259045"/>
    <xdr:sp macro="" textlink="">
      <xdr:nvSpPr>
        <xdr:cNvPr id="354" name="テキスト ボックス 353"/>
        <xdr:cNvSpPr txBox="1"/>
      </xdr:nvSpPr>
      <xdr:spPr>
        <a:xfrm>
          <a:off x="6705111" y="100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165215</xdr:rowOff>
    </xdr:from>
    <xdr:to>
      <xdr:col>15</xdr:col>
      <xdr:colOff>231775</xdr:colOff>
      <xdr:row>58</xdr:row>
      <xdr:rowOff>95365</xdr:rowOff>
    </xdr:to>
    <xdr:sp macro="" textlink="">
      <xdr:nvSpPr>
        <xdr:cNvPr id="360" name="円/楕円 359"/>
        <xdr:cNvSpPr/>
      </xdr:nvSpPr>
      <xdr:spPr>
        <a:xfrm>
          <a:off x="10426700" y="993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80142</xdr:rowOff>
    </xdr:from>
    <xdr:ext cx="534377" cy="259045"/>
    <xdr:sp macro="" textlink="">
      <xdr:nvSpPr>
        <xdr:cNvPr id="361" name="農林水産業費該当値テキスト"/>
        <xdr:cNvSpPr txBox="1"/>
      </xdr:nvSpPr>
      <xdr:spPr>
        <a:xfrm>
          <a:off x="10528300" y="98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155363</xdr:rowOff>
    </xdr:from>
    <xdr:to>
      <xdr:col>14</xdr:col>
      <xdr:colOff>79375</xdr:colOff>
      <xdr:row>58</xdr:row>
      <xdr:rowOff>85513</xdr:rowOff>
    </xdr:to>
    <xdr:sp macro="" textlink="">
      <xdr:nvSpPr>
        <xdr:cNvPr id="362" name="円/楕円 361"/>
        <xdr:cNvSpPr/>
      </xdr:nvSpPr>
      <xdr:spPr>
        <a:xfrm>
          <a:off x="9588500" y="99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102040</xdr:rowOff>
    </xdr:from>
    <xdr:ext cx="534377" cy="259045"/>
    <xdr:sp macro="" textlink="">
      <xdr:nvSpPr>
        <xdr:cNvPr id="363" name="テキスト ボックス 362"/>
        <xdr:cNvSpPr txBox="1"/>
      </xdr:nvSpPr>
      <xdr:spPr>
        <a:xfrm>
          <a:off x="9372111" y="970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166336</xdr:rowOff>
    </xdr:from>
    <xdr:to>
      <xdr:col>12</xdr:col>
      <xdr:colOff>561975</xdr:colOff>
      <xdr:row>58</xdr:row>
      <xdr:rowOff>96486</xdr:rowOff>
    </xdr:to>
    <xdr:sp macro="" textlink="">
      <xdr:nvSpPr>
        <xdr:cNvPr id="364" name="円/楕円 363"/>
        <xdr:cNvSpPr/>
      </xdr:nvSpPr>
      <xdr:spPr>
        <a:xfrm>
          <a:off x="8699500" y="993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113013</xdr:rowOff>
    </xdr:from>
    <xdr:ext cx="534377" cy="259045"/>
    <xdr:sp macro="" textlink="">
      <xdr:nvSpPr>
        <xdr:cNvPr id="365" name="テキスト ボックス 364"/>
        <xdr:cNvSpPr txBox="1"/>
      </xdr:nvSpPr>
      <xdr:spPr>
        <a:xfrm>
          <a:off x="8483111" y="971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170848</xdr:rowOff>
    </xdr:from>
    <xdr:to>
      <xdr:col>11</xdr:col>
      <xdr:colOff>358775</xdr:colOff>
      <xdr:row>58</xdr:row>
      <xdr:rowOff>100998</xdr:rowOff>
    </xdr:to>
    <xdr:sp macro="" textlink="">
      <xdr:nvSpPr>
        <xdr:cNvPr id="366" name="円/楕円 365"/>
        <xdr:cNvSpPr/>
      </xdr:nvSpPr>
      <xdr:spPr>
        <a:xfrm>
          <a:off x="7810500" y="99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117525</xdr:rowOff>
    </xdr:from>
    <xdr:ext cx="534377" cy="259045"/>
    <xdr:sp macro="" textlink="">
      <xdr:nvSpPr>
        <xdr:cNvPr id="367" name="テキスト ボックス 366"/>
        <xdr:cNvSpPr txBox="1"/>
      </xdr:nvSpPr>
      <xdr:spPr>
        <a:xfrm>
          <a:off x="7594111" y="97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156077</xdr:rowOff>
    </xdr:from>
    <xdr:to>
      <xdr:col>10</xdr:col>
      <xdr:colOff>155575</xdr:colOff>
      <xdr:row>58</xdr:row>
      <xdr:rowOff>86227</xdr:rowOff>
    </xdr:to>
    <xdr:sp macro="" textlink="">
      <xdr:nvSpPr>
        <xdr:cNvPr id="368" name="円/楕円 367"/>
        <xdr:cNvSpPr/>
      </xdr:nvSpPr>
      <xdr:spPr>
        <a:xfrm>
          <a:off x="6921500" y="992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102754</xdr:rowOff>
    </xdr:from>
    <xdr:ext cx="534377" cy="259045"/>
    <xdr:sp macro="" textlink="">
      <xdr:nvSpPr>
        <xdr:cNvPr id="369" name="テキスト ボックス 368"/>
        <xdr:cNvSpPr txBox="1"/>
      </xdr:nvSpPr>
      <xdr:spPr>
        <a:xfrm>
          <a:off x="6705111" y="970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5" name="直線コネクタ 394"/>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6"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7" name="直線コネクタ 396"/>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398"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399" name="直線コネクタ 398"/>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24845</xdr:rowOff>
    </xdr:from>
    <xdr:to>
      <xdr:col>15</xdr:col>
      <xdr:colOff>180975</xdr:colOff>
      <xdr:row>77</xdr:row>
      <xdr:rowOff>57241</xdr:rowOff>
    </xdr:to>
    <xdr:cxnSp macro="">
      <xdr:nvCxnSpPr>
        <xdr:cNvPr id="400" name="直線コネクタ 399"/>
        <xdr:cNvCxnSpPr/>
      </xdr:nvCxnSpPr>
      <xdr:spPr>
        <a:xfrm flipV="1">
          <a:off x="9639300" y="13226495"/>
          <a:ext cx="8382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111907</xdr:rowOff>
    </xdr:from>
    <xdr:ext cx="534377" cy="259045"/>
    <xdr:sp macro="" textlink="">
      <xdr:nvSpPr>
        <xdr:cNvPr id="401" name="商工費平均値テキスト"/>
        <xdr:cNvSpPr txBox="1"/>
      </xdr:nvSpPr>
      <xdr:spPr>
        <a:xfrm>
          <a:off x="10528300" y="1297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2" name="フローチャート : 判断 401"/>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57241</xdr:rowOff>
    </xdr:from>
    <xdr:to>
      <xdr:col>14</xdr:col>
      <xdr:colOff>28575</xdr:colOff>
      <xdr:row>78</xdr:row>
      <xdr:rowOff>25922</xdr:rowOff>
    </xdr:to>
    <xdr:cxnSp macro="">
      <xdr:nvCxnSpPr>
        <xdr:cNvPr id="403" name="直線コネクタ 402"/>
        <xdr:cNvCxnSpPr/>
      </xdr:nvCxnSpPr>
      <xdr:spPr>
        <a:xfrm flipV="1">
          <a:off x="8750300" y="13258891"/>
          <a:ext cx="889000" cy="1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35604</xdr:rowOff>
    </xdr:from>
    <xdr:to>
      <xdr:col>14</xdr:col>
      <xdr:colOff>79375</xdr:colOff>
      <xdr:row>77</xdr:row>
      <xdr:rowOff>137204</xdr:rowOff>
    </xdr:to>
    <xdr:sp macro="" textlink="">
      <xdr:nvSpPr>
        <xdr:cNvPr id="404" name="フローチャート : 判断 403"/>
        <xdr:cNvSpPr/>
      </xdr:nvSpPr>
      <xdr:spPr>
        <a:xfrm>
          <a:off x="9588500" y="132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128331</xdr:rowOff>
    </xdr:from>
    <xdr:ext cx="534377" cy="259045"/>
    <xdr:sp macro="" textlink="">
      <xdr:nvSpPr>
        <xdr:cNvPr id="405" name="テキスト ボックス 404"/>
        <xdr:cNvSpPr txBox="1"/>
      </xdr:nvSpPr>
      <xdr:spPr>
        <a:xfrm>
          <a:off x="9372111" y="1332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146329</xdr:rowOff>
    </xdr:from>
    <xdr:to>
      <xdr:col>12</xdr:col>
      <xdr:colOff>511175</xdr:colOff>
      <xdr:row>78</xdr:row>
      <xdr:rowOff>25922</xdr:rowOff>
    </xdr:to>
    <xdr:cxnSp macro="">
      <xdr:nvCxnSpPr>
        <xdr:cNvPr id="406" name="直線コネクタ 405"/>
        <xdr:cNvCxnSpPr/>
      </xdr:nvCxnSpPr>
      <xdr:spPr>
        <a:xfrm>
          <a:off x="7861300" y="13347979"/>
          <a:ext cx="889000" cy="5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39326</xdr:rowOff>
    </xdr:from>
    <xdr:to>
      <xdr:col>12</xdr:col>
      <xdr:colOff>561975</xdr:colOff>
      <xdr:row>78</xdr:row>
      <xdr:rowOff>140926</xdr:rowOff>
    </xdr:to>
    <xdr:sp macro="" textlink="">
      <xdr:nvSpPr>
        <xdr:cNvPr id="407" name="フローチャート : 判断 406"/>
        <xdr:cNvSpPr/>
      </xdr:nvSpPr>
      <xdr:spPr>
        <a:xfrm>
          <a:off x="8699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132053</xdr:rowOff>
    </xdr:from>
    <xdr:ext cx="469744" cy="259045"/>
    <xdr:sp macro="" textlink="">
      <xdr:nvSpPr>
        <xdr:cNvPr id="408" name="テキスト ボックス 407"/>
        <xdr:cNvSpPr txBox="1"/>
      </xdr:nvSpPr>
      <xdr:spPr>
        <a:xfrm>
          <a:off x="8515427"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146329</xdr:rowOff>
    </xdr:from>
    <xdr:to>
      <xdr:col>11</xdr:col>
      <xdr:colOff>307975</xdr:colOff>
      <xdr:row>78</xdr:row>
      <xdr:rowOff>17334</xdr:rowOff>
    </xdr:to>
    <xdr:cxnSp macro="">
      <xdr:nvCxnSpPr>
        <xdr:cNvPr id="409" name="直線コネクタ 408"/>
        <xdr:cNvCxnSpPr/>
      </xdr:nvCxnSpPr>
      <xdr:spPr>
        <a:xfrm flipV="1">
          <a:off x="6972300" y="1334797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31032</xdr:rowOff>
    </xdr:from>
    <xdr:to>
      <xdr:col>11</xdr:col>
      <xdr:colOff>358775</xdr:colOff>
      <xdr:row>78</xdr:row>
      <xdr:rowOff>132632</xdr:rowOff>
    </xdr:to>
    <xdr:sp macro="" textlink="">
      <xdr:nvSpPr>
        <xdr:cNvPr id="410" name="フローチャート : 判断 409"/>
        <xdr:cNvSpPr/>
      </xdr:nvSpPr>
      <xdr:spPr>
        <a:xfrm>
          <a:off x="7810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123759</xdr:rowOff>
    </xdr:from>
    <xdr:ext cx="469744" cy="259045"/>
    <xdr:sp macro="" textlink="">
      <xdr:nvSpPr>
        <xdr:cNvPr id="411" name="テキスト ボックス 410"/>
        <xdr:cNvSpPr txBox="1"/>
      </xdr:nvSpPr>
      <xdr:spPr>
        <a:xfrm>
          <a:off x="7626427"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53173</xdr:rowOff>
    </xdr:from>
    <xdr:to>
      <xdr:col>10</xdr:col>
      <xdr:colOff>155575</xdr:colOff>
      <xdr:row>78</xdr:row>
      <xdr:rowOff>154773</xdr:rowOff>
    </xdr:to>
    <xdr:sp macro="" textlink="">
      <xdr:nvSpPr>
        <xdr:cNvPr id="412" name="フローチャート : 判断 411"/>
        <xdr:cNvSpPr/>
      </xdr:nvSpPr>
      <xdr:spPr>
        <a:xfrm>
          <a:off x="6921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145900</xdr:rowOff>
    </xdr:from>
    <xdr:ext cx="469744" cy="259045"/>
    <xdr:sp macro="" textlink="">
      <xdr:nvSpPr>
        <xdr:cNvPr id="413" name="テキスト ボックス 412"/>
        <xdr:cNvSpPr txBox="1"/>
      </xdr:nvSpPr>
      <xdr:spPr>
        <a:xfrm>
          <a:off x="6737427" y="1351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145495</xdr:rowOff>
    </xdr:from>
    <xdr:to>
      <xdr:col>15</xdr:col>
      <xdr:colOff>231775</xdr:colOff>
      <xdr:row>77</xdr:row>
      <xdr:rowOff>75645</xdr:rowOff>
    </xdr:to>
    <xdr:sp macro="" textlink="">
      <xdr:nvSpPr>
        <xdr:cNvPr id="419" name="円/楕円 418"/>
        <xdr:cNvSpPr/>
      </xdr:nvSpPr>
      <xdr:spPr>
        <a:xfrm>
          <a:off x="10426700" y="1317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123922</xdr:rowOff>
    </xdr:from>
    <xdr:ext cx="534377" cy="259045"/>
    <xdr:sp macro="" textlink="">
      <xdr:nvSpPr>
        <xdr:cNvPr id="420" name="商工費該当値テキスト"/>
        <xdr:cNvSpPr txBox="1"/>
      </xdr:nvSpPr>
      <xdr:spPr>
        <a:xfrm>
          <a:off x="10528300" y="131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6441</xdr:rowOff>
    </xdr:from>
    <xdr:to>
      <xdr:col>14</xdr:col>
      <xdr:colOff>79375</xdr:colOff>
      <xdr:row>77</xdr:row>
      <xdr:rowOff>108041</xdr:rowOff>
    </xdr:to>
    <xdr:sp macro="" textlink="">
      <xdr:nvSpPr>
        <xdr:cNvPr id="421" name="円/楕円 420"/>
        <xdr:cNvSpPr/>
      </xdr:nvSpPr>
      <xdr:spPr>
        <a:xfrm>
          <a:off x="9588500" y="132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124568</xdr:rowOff>
    </xdr:from>
    <xdr:ext cx="534377" cy="259045"/>
    <xdr:sp macro="" textlink="">
      <xdr:nvSpPr>
        <xdr:cNvPr id="422" name="テキスト ボックス 421"/>
        <xdr:cNvSpPr txBox="1"/>
      </xdr:nvSpPr>
      <xdr:spPr>
        <a:xfrm>
          <a:off x="9372111" y="129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146572</xdr:rowOff>
    </xdr:from>
    <xdr:to>
      <xdr:col>12</xdr:col>
      <xdr:colOff>561975</xdr:colOff>
      <xdr:row>78</xdr:row>
      <xdr:rowOff>76722</xdr:rowOff>
    </xdr:to>
    <xdr:sp macro="" textlink="">
      <xdr:nvSpPr>
        <xdr:cNvPr id="423" name="円/楕円 422"/>
        <xdr:cNvSpPr/>
      </xdr:nvSpPr>
      <xdr:spPr>
        <a:xfrm>
          <a:off x="8699500" y="133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93249</xdr:rowOff>
    </xdr:from>
    <xdr:ext cx="469744" cy="259045"/>
    <xdr:sp macro="" textlink="">
      <xdr:nvSpPr>
        <xdr:cNvPr id="424" name="テキスト ボックス 423"/>
        <xdr:cNvSpPr txBox="1"/>
      </xdr:nvSpPr>
      <xdr:spPr>
        <a:xfrm>
          <a:off x="8515427" y="1312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95529</xdr:rowOff>
    </xdr:from>
    <xdr:to>
      <xdr:col>11</xdr:col>
      <xdr:colOff>358775</xdr:colOff>
      <xdr:row>78</xdr:row>
      <xdr:rowOff>25679</xdr:rowOff>
    </xdr:to>
    <xdr:sp macro="" textlink="">
      <xdr:nvSpPr>
        <xdr:cNvPr id="425" name="円/楕円 424"/>
        <xdr:cNvSpPr/>
      </xdr:nvSpPr>
      <xdr:spPr>
        <a:xfrm>
          <a:off x="7810500" y="132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42206</xdr:rowOff>
    </xdr:from>
    <xdr:ext cx="469744" cy="259045"/>
    <xdr:sp macro="" textlink="">
      <xdr:nvSpPr>
        <xdr:cNvPr id="426" name="テキスト ボックス 425"/>
        <xdr:cNvSpPr txBox="1"/>
      </xdr:nvSpPr>
      <xdr:spPr>
        <a:xfrm>
          <a:off x="7626427" y="1307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137984</xdr:rowOff>
    </xdr:from>
    <xdr:to>
      <xdr:col>10</xdr:col>
      <xdr:colOff>155575</xdr:colOff>
      <xdr:row>78</xdr:row>
      <xdr:rowOff>68134</xdr:rowOff>
    </xdr:to>
    <xdr:sp macro="" textlink="">
      <xdr:nvSpPr>
        <xdr:cNvPr id="427" name="円/楕円 426"/>
        <xdr:cNvSpPr/>
      </xdr:nvSpPr>
      <xdr:spPr>
        <a:xfrm>
          <a:off x="6921500" y="1333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84661</xdr:rowOff>
    </xdr:from>
    <xdr:ext cx="469744" cy="259045"/>
    <xdr:sp macro="" textlink="">
      <xdr:nvSpPr>
        <xdr:cNvPr id="428" name="テキスト ボックス 427"/>
        <xdr:cNvSpPr txBox="1"/>
      </xdr:nvSpPr>
      <xdr:spPr>
        <a:xfrm>
          <a:off x="6737427" y="1311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2" name="直線コネクタ 451"/>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3"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4" name="直線コネクタ 453"/>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5"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6" name="直線コネクタ 455"/>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143162</xdr:rowOff>
    </xdr:from>
    <xdr:to>
      <xdr:col>15</xdr:col>
      <xdr:colOff>180975</xdr:colOff>
      <xdr:row>98</xdr:row>
      <xdr:rowOff>146021</xdr:rowOff>
    </xdr:to>
    <xdr:cxnSp macro="">
      <xdr:nvCxnSpPr>
        <xdr:cNvPr id="457" name="直線コネクタ 456"/>
        <xdr:cNvCxnSpPr/>
      </xdr:nvCxnSpPr>
      <xdr:spPr>
        <a:xfrm flipV="1">
          <a:off x="9639300" y="16945262"/>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58"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59" name="フローチャート : 判断 458"/>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146021</xdr:rowOff>
    </xdr:from>
    <xdr:to>
      <xdr:col>14</xdr:col>
      <xdr:colOff>28575</xdr:colOff>
      <xdr:row>98</xdr:row>
      <xdr:rowOff>160570</xdr:rowOff>
    </xdr:to>
    <xdr:cxnSp macro="">
      <xdr:nvCxnSpPr>
        <xdr:cNvPr id="460" name="直線コネクタ 459"/>
        <xdr:cNvCxnSpPr/>
      </xdr:nvCxnSpPr>
      <xdr:spPr>
        <a:xfrm flipV="1">
          <a:off x="8750300" y="16948121"/>
          <a:ext cx="889000" cy="1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102673</xdr:rowOff>
    </xdr:from>
    <xdr:to>
      <xdr:col>14</xdr:col>
      <xdr:colOff>79375</xdr:colOff>
      <xdr:row>99</xdr:row>
      <xdr:rowOff>32823</xdr:rowOff>
    </xdr:to>
    <xdr:sp macro="" textlink="">
      <xdr:nvSpPr>
        <xdr:cNvPr id="461" name="フローチャート : 判断 460"/>
        <xdr:cNvSpPr/>
      </xdr:nvSpPr>
      <xdr:spPr>
        <a:xfrm>
          <a:off x="9588500" y="1690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23950</xdr:rowOff>
    </xdr:from>
    <xdr:ext cx="534377" cy="259045"/>
    <xdr:sp macro="" textlink="">
      <xdr:nvSpPr>
        <xdr:cNvPr id="462" name="テキスト ボックス 461"/>
        <xdr:cNvSpPr txBox="1"/>
      </xdr:nvSpPr>
      <xdr:spPr>
        <a:xfrm>
          <a:off x="9372111" y="1699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144957</xdr:rowOff>
    </xdr:from>
    <xdr:to>
      <xdr:col>12</xdr:col>
      <xdr:colOff>511175</xdr:colOff>
      <xdr:row>98</xdr:row>
      <xdr:rowOff>160570</xdr:rowOff>
    </xdr:to>
    <xdr:cxnSp macro="">
      <xdr:nvCxnSpPr>
        <xdr:cNvPr id="463" name="直線コネクタ 462"/>
        <xdr:cNvCxnSpPr/>
      </xdr:nvCxnSpPr>
      <xdr:spPr>
        <a:xfrm>
          <a:off x="7861300" y="16947057"/>
          <a:ext cx="8890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115133</xdr:rowOff>
    </xdr:from>
    <xdr:to>
      <xdr:col>12</xdr:col>
      <xdr:colOff>561975</xdr:colOff>
      <xdr:row>99</xdr:row>
      <xdr:rowOff>45283</xdr:rowOff>
    </xdr:to>
    <xdr:sp macro="" textlink="">
      <xdr:nvSpPr>
        <xdr:cNvPr id="464" name="フローチャート : 判断 463"/>
        <xdr:cNvSpPr/>
      </xdr:nvSpPr>
      <xdr:spPr>
        <a:xfrm>
          <a:off x="8699500" y="1691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36410</xdr:rowOff>
    </xdr:from>
    <xdr:ext cx="534377" cy="259045"/>
    <xdr:sp macro="" textlink="">
      <xdr:nvSpPr>
        <xdr:cNvPr id="465" name="テキスト ボックス 464"/>
        <xdr:cNvSpPr txBox="1"/>
      </xdr:nvSpPr>
      <xdr:spPr>
        <a:xfrm>
          <a:off x="8483111" y="1700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144957</xdr:rowOff>
    </xdr:from>
    <xdr:to>
      <xdr:col>11</xdr:col>
      <xdr:colOff>307975</xdr:colOff>
      <xdr:row>98</xdr:row>
      <xdr:rowOff>156778</xdr:rowOff>
    </xdr:to>
    <xdr:cxnSp macro="">
      <xdr:nvCxnSpPr>
        <xdr:cNvPr id="466" name="直線コネクタ 465"/>
        <xdr:cNvCxnSpPr/>
      </xdr:nvCxnSpPr>
      <xdr:spPr>
        <a:xfrm flipV="1">
          <a:off x="6972300" y="16947057"/>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111990</xdr:rowOff>
    </xdr:from>
    <xdr:to>
      <xdr:col>11</xdr:col>
      <xdr:colOff>358775</xdr:colOff>
      <xdr:row>99</xdr:row>
      <xdr:rowOff>42140</xdr:rowOff>
    </xdr:to>
    <xdr:sp macro="" textlink="">
      <xdr:nvSpPr>
        <xdr:cNvPr id="467" name="フローチャート : 判断 466"/>
        <xdr:cNvSpPr/>
      </xdr:nvSpPr>
      <xdr:spPr>
        <a:xfrm>
          <a:off x="7810500" y="1691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33267</xdr:rowOff>
    </xdr:from>
    <xdr:ext cx="534377" cy="259045"/>
    <xdr:sp macro="" textlink="">
      <xdr:nvSpPr>
        <xdr:cNvPr id="468" name="テキスト ボックス 467"/>
        <xdr:cNvSpPr txBox="1"/>
      </xdr:nvSpPr>
      <xdr:spPr>
        <a:xfrm>
          <a:off x="7594111" y="1700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118047</xdr:rowOff>
    </xdr:from>
    <xdr:to>
      <xdr:col>10</xdr:col>
      <xdr:colOff>155575</xdr:colOff>
      <xdr:row>99</xdr:row>
      <xdr:rowOff>48197</xdr:rowOff>
    </xdr:to>
    <xdr:sp macro="" textlink="">
      <xdr:nvSpPr>
        <xdr:cNvPr id="469" name="フローチャート : 判断 468"/>
        <xdr:cNvSpPr/>
      </xdr:nvSpPr>
      <xdr:spPr>
        <a:xfrm>
          <a:off x="6921500" y="1692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39324</xdr:rowOff>
    </xdr:from>
    <xdr:ext cx="534377" cy="259045"/>
    <xdr:sp macro="" textlink="">
      <xdr:nvSpPr>
        <xdr:cNvPr id="470" name="テキスト ボックス 469"/>
        <xdr:cNvSpPr txBox="1"/>
      </xdr:nvSpPr>
      <xdr:spPr>
        <a:xfrm>
          <a:off x="6705111" y="1701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92362</xdr:rowOff>
    </xdr:from>
    <xdr:to>
      <xdr:col>15</xdr:col>
      <xdr:colOff>231775</xdr:colOff>
      <xdr:row>99</xdr:row>
      <xdr:rowOff>22512</xdr:rowOff>
    </xdr:to>
    <xdr:sp macro="" textlink="">
      <xdr:nvSpPr>
        <xdr:cNvPr id="476" name="円/楕円 475"/>
        <xdr:cNvSpPr/>
      </xdr:nvSpPr>
      <xdr:spPr>
        <a:xfrm>
          <a:off x="10426700" y="168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29218</xdr:rowOff>
    </xdr:from>
    <xdr:ext cx="534377" cy="259045"/>
    <xdr:sp macro="" textlink="">
      <xdr:nvSpPr>
        <xdr:cNvPr id="477" name="土木費該当値テキスト"/>
        <xdr:cNvSpPr txBox="1"/>
      </xdr:nvSpPr>
      <xdr:spPr>
        <a:xfrm>
          <a:off x="10528300" y="168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95221</xdr:rowOff>
    </xdr:from>
    <xdr:to>
      <xdr:col>14</xdr:col>
      <xdr:colOff>79375</xdr:colOff>
      <xdr:row>99</xdr:row>
      <xdr:rowOff>25371</xdr:rowOff>
    </xdr:to>
    <xdr:sp macro="" textlink="">
      <xdr:nvSpPr>
        <xdr:cNvPr id="478" name="円/楕円 477"/>
        <xdr:cNvSpPr/>
      </xdr:nvSpPr>
      <xdr:spPr>
        <a:xfrm>
          <a:off x="9588500" y="1689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41898</xdr:rowOff>
    </xdr:from>
    <xdr:ext cx="534377" cy="259045"/>
    <xdr:sp macro="" textlink="">
      <xdr:nvSpPr>
        <xdr:cNvPr id="479" name="テキスト ボックス 478"/>
        <xdr:cNvSpPr txBox="1"/>
      </xdr:nvSpPr>
      <xdr:spPr>
        <a:xfrm>
          <a:off x="9372111" y="1667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109770</xdr:rowOff>
    </xdr:from>
    <xdr:to>
      <xdr:col>12</xdr:col>
      <xdr:colOff>561975</xdr:colOff>
      <xdr:row>99</xdr:row>
      <xdr:rowOff>39920</xdr:rowOff>
    </xdr:to>
    <xdr:sp macro="" textlink="">
      <xdr:nvSpPr>
        <xdr:cNvPr id="480" name="円/楕円 479"/>
        <xdr:cNvSpPr/>
      </xdr:nvSpPr>
      <xdr:spPr>
        <a:xfrm>
          <a:off x="8699500" y="1691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56447</xdr:rowOff>
    </xdr:from>
    <xdr:ext cx="534377" cy="259045"/>
    <xdr:sp macro="" textlink="">
      <xdr:nvSpPr>
        <xdr:cNvPr id="481" name="テキスト ボックス 480"/>
        <xdr:cNvSpPr txBox="1"/>
      </xdr:nvSpPr>
      <xdr:spPr>
        <a:xfrm>
          <a:off x="8483111" y="166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94157</xdr:rowOff>
    </xdr:from>
    <xdr:to>
      <xdr:col>11</xdr:col>
      <xdr:colOff>358775</xdr:colOff>
      <xdr:row>99</xdr:row>
      <xdr:rowOff>24307</xdr:rowOff>
    </xdr:to>
    <xdr:sp macro="" textlink="">
      <xdr:nvSpPr>
        <xdr:cNvPr id="482" name="円/楕円 481"/>
        <xdr:cNvSpPr/>
      </xdr:nvSpPr>
      <xdr:spPr>
        <a:xfrm>
          <a:off x="7810500" y="168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40834</xdr:rowOff>
    </xdr:from>
    <xdr:ext cx="534377" cy="259045"/>
    <xdr:sp macro="" textlink="">
      <xdr:nvSpPr>
        <xdr:cNvPr id="483" name="テキスト ボックス 482"/>
        <xdr:cNvSpPr txBox="1"/>
      </xdr:nvSpPr>
      <xdr:spPr>
        <a:xfrm>
          <a:off x="7594111" y="166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105978</xdr:rowOff>
    </xdr:from>
    <xdr:to>
      <xdr:col>10</xdr:col>
      <xdr:colOff>155575</xdr:colOff>
      <xdr:row>99</xdr:row>
      <xdr:rowOff>36128</xdr:rowOff>
    </xdr:to>
    <xdr:sp macro="" textlink="">
      <xdr:nvSpPr>
        <xdr:cNvPr id="484" name="円/楕円 483"/>
        <xdr:cNvSpPr/>
      </xdr:nvSpPr>
      <xdr:spPr>
        <a:xfrm>
          <a:off x="6921500" y="169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52655</xdr:rowOff>
    </xdr:from>
    <xdr:ext cx="534377" cy="259045"/>
    <xdr:sp macro="" textlink="">
      <xdr:nvSpPr>
        <xdr:cNvPr id="485" name="テキスト ボックス 484"/>
        <xdr:cNvSpPr txBox="1"/>
      </xdr:nvSpPr>
      <xdr:spPr>
        <a:xfrm>
          <a:off x="6705111" y="1668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1" name="直線コネクタ 510"/>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2"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3" name="直線コネクタ 512"/>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4"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5" name="直線コネクタ 514"/>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11988</xdr:rowOff>
    </xdr:from>
    <xdr:to>
      <xdr:col>23</xdr:col>
      <xdr:colOff>517525</xdr:colOff>
      <xdr:row>38</xdr:row>
      <xdr:rowOff>20654</xdr:rowOff>
    </xdr:to>
    <xdr:cxnSp macro="">
      <xdr:nvCxnSpPr>
        <xdr:cNvPr id="516" name="直線コネクタ 515"/>
        <xdr:cNvCxnSpPr/>
      </xdr:nvCxnSpPr>
      <xdr:spPr>
        <a:xfrm>
          <a:off x="15481300" y="6527088"/>
          <a:ext cx="838200" cy="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133842</xdr:rowOff>
    </xdr:from>
    <xdr:ext cx="534377" cy="259045"/>
    <xdr:sp macro="" textlink="">
      <xdr:nvSpPr>
        <xdr:cNvPr id="517" name="消防費平均値テキスト"/>
        <xdr:cNvSpPr txBox="1"/>
      </xdr:nvSpPr>
      <xdr:spPr>
        <a:xfrm>
          <a:off x="16370300" y="630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18" name="フローチャート : 判断 517"/>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2638</xdr:rowOff>
    </xdr:from>
    <xdr:to>
      <xdr:col>22</xdr:col>
      <xdr:colOff>365125</xdr:colOff>
      <xdr:row>38</xdr:row>
      <xdr:rowOff>11988</xdr:rowOff>
    </xdr:to>
    <xdr:cxnSp macro="">
      <xdr:nvCxnSpPr>
        <xdr:cNvPr id="519" name="直線コネクタ 518"/>
        <xdr:cNvCxnSpPr/>
      </xdr:nvCxnSpPr>
      <xdr:spPr>
        <a:xfrm>
          <a:off x="14592300" y="6517738"/>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135143</xdr:rowOff>
    </xdr:from>
    <xdr:to>
      <xdr:col>22</xdr:col>
      <xdr:colOff>415925</xdr:colOff>
      <xdr:row>38</xdr:row>
      <xdr:rowOff>65292</xdr:rowOff>
    </xdr:to>
    <xdr:sp macro="" textlink="">
      <xdr:nvSpPr>
        <xdr:cNvPr id="520" name="フローチャート : 判断 519"/>
        <xdr:cNvSpPr/>
      </xdr:nvSpPr>
      <xdr:spPr>
        <a:xfrm>
          <a:off x="15430500" y="64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56419</xdr:rowOff>
    </xdr:from>
    <xdr:ext cx="534377" cy="259045"/>
    <xdr:sp macro="" textlink="">
      <xdr:nvSpPr>
        <xdr:cNvPr id="521" name="テキスト ボックス 520"/>
        <xdr:cNvSpPr txBox="1"/>
      </xdr:nvSpPr>
      <xdr:spPr>
        <a:xfrm>
          <a:off x="15214111" y="65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2638</xdr:rowOff>
    </xdr:from>
    <xdr:to>
      <xdr:col>21</xdr:col>
      <xdr:colOff>161925</xdr:colOff>
      <xdr:row>38</xdr:row>
      <xdr:rowOff>3639</xdr:rowOff>
    </xdr:to>
    <xdr:cxnSp macro="">
      <xdr:nvCxnSpPr>
        <xdr:cNvPr id="522" name="直線コネクタ 521"/>
        <xdr:cNvCxnSpPr/>
      </xdr:nvCxnSpPr>
      <xdr:spPr>
        <a:xfrm flipV="1">
          <a:off x="13703300" y="6517738"/>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28942</xdr:rowOff>
    </xdr:from>
    <xdr:to>
      <xdr:col>21</xdr:col>
      <xdr:colOff>212725</xdr:colOff>
      <xdr:row>38</xdr:row>
      <xdr:rowOff>130542</xdr:rowOff>
    </xdr:to>
    <xdr:sp macro="" textlink="">
      <xdr:nvSpPr>
        <xdr:cNvPr id="523" name="フローチャート : 判断 522"/>
        <xdr:cNvSpPr/>
      </xdr:nvSpPr>
      <xdr:spPr>
        <a:xfrm>
          <a:off x="14541500" y="654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121669</xdr:rowOff>
    </xdr:from>
    <xdr:ext cx="534377" cy="259045"/>
    <xdr:sp macro="" textlink="">
      <xdr:nvSpPr>
        <xdr:cNvPr id="524" name="テキスト ボックス 523"/>
        <xdr:cNvSpPr txBox="1"/>
      </xdr:nvSpPr>
      <xdr:spPr>
        <a:xfrm>
          <a:off x="14325111" y="663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3639</xdr:rowOff>
    </xdr:from>
    <xdr:to>
      <xdr:col>19</xdr:col>
      <xdr:colOff>644525</xdr:colOff>
      <xdr:row>38</xdr:row>
      <xdr:rowOff>49479</xdr:rowOff>
    </xdr:to>
    <xdr:cxnSp macro="">
      <xdr:nvCxnSpPr>
        <xdr:cNvPr id="525" name="直線コネクタ 524"/>
        <xdr:cNvCxnSpPr/>
      </xdr:nvCxnSpPr>
      <xdr:spPr>
        <a:xfrm flipV="1">
          <a:off x="12814300" y="6518739"/>
          <a:ext cx="889000" cy="4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42723</xdr:rowOff>
    </xdr:from>
    <xdr:to>
      <xdr:col>20</xdr:col>
      <xdr:colOff>9525</xdr:colOff>
      <xdr:row>38</xdr:row>
      <xdr:rowOff>144323</xdr:rowOff>
    </xdr:to>
    <xdr:sp macro="" textlink="">
      <xdr:nvSpPr>
        <xdr:cNvPr id="526" name="フローチャート : 判断 525"/>
        <xdr:cNvSpPr/>
      </xdr:nvSpPr>
      <xdr:spPr>
        <a:xfrm>
          <a:off x="136525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135450</xdr:rowOff>
    </xdr:from>
    <xdr:ext cx="534377" cy="259045"/>
    <xdr:sp macro="" textlink="">
      <xdr:nvSpPr>
        <xdr:cNvPr id="527" name="テキスト ボックス 526"/>
        <xdr:cNvSpPr txBox="1"/>
      </xdr:nvSpPr>
      <xdr:spPr>
        <a:xfrm>
          <a:off x="13436111" y="66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44519</xdr:rowOff>
    </xdr:from>
    <xdr:to>
      <xdr:col>18</xdr:col>
      <xdr:colOff>492125</xdr:colOff>
      <xdr:row>38</xdr:row>
      <xdr:rowOff>146119</xdr:rowOff>
    </xdr:to>
    <xdr:sp macro="" textlink="">
      <xdr:nvSpPr>
        <xdr:cNvPr id="528" name="フローチャート : 判断 527"/>
        <xdr:cNvSpPr/>
      </xdr:nvSpPr>
      <xdr:spPr>
        <a:xfrm>
          <a:off x="12763500" y="65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137246</xdr:rowOff>
    </xdr:from>
    <xdr:ext cx="534377" cy="259045"/>
    <xdr:sp macro="" textlink="">
      <xdr:nvSpPr>
        <xdr:cNvPr id="529" name="テキスト ボックス 528"/>
        <xdr:cNvSpPr txBox="1"/>
      </xdr:nvSpPr>
      <xdr:spPr>
        <a:xfrm>
          <a:off x="12547111" y="66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141304</xdr:rowOff>
    </xdr:from>
    <xdr:to>
      <xdr:col>23</xdr:col>
      <xdr:colOff>568325</xdr:colOff>
      <xdr:row>38</xdr:row>
      <xdr:rowOff>71454</xdr:rowOff>
    </xdr:to>
    <xdr:sp macro="" textlink="">
      <xdr:nvSpPr>
        <xdr:cNvPr id="535" name="円/楕円 534"/>
        <xdr:cNvSpPr/>
      </xdr:nvSpPr>
      <xdr:spPr>
        <a:xfrm>
          <a:off x="16268700" y="64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89393</xdr:rowOff>
    </xdr:from>
    <xdr:ext cx="534377" cy="259045"/>
    <xdr:sp macro="" textlink="">
      <xdr:nvSpPr>
        <xdr:cNvPr id="536" name="消防費該当値テキスト"/>
        <xdr:cNvSpPr txBox="1"/>
      </xdr:nvSpPr>
      <xdr:spPr>
        <a:xfrm>
          <a:off x="16370300" y="643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22,936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132639</xdr:rowOff>
    </xdr:from>
    <xdr:to>
      <xdr:col>22</xdr:col>
      <xdr:colOff>415925</xdr:colOff>
      <xdr:row>38</xdr:row>
      <xdr:rowOff>62788</xdr:rowOff>
    </xdr:to>
    <xdr:sp macro="" textlink="">
      <xdr:nvSpPr>
        <xdr:cNvPr id="537" name="円/楕円 536"/>
        <xdr:cNvSpPr/>
      </xdr:nvSpPr>
      <xdr:spPr>
        <a:xfrm>
          <a:off x="15430500" y="64762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79316</xdr:rowOff>
    </xdr:from>
    <xdr:ext cx="534377" cy="259045"/>
    <xdr:sp macro="" textlink="">
      <xdr:nvSpPr>
        <xdr:cNvPr id="538" name="テキスト ボックス 537"/>
        <xdr:cNvSpPr txBox="1"/>
      </xdr:nvSpPr>
      <xdr:spPr>
        <a:xfrm>
          <a:off x="15214111" y="625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123288</xdr:rowOff>
    </xdr:from>
    <xdr:to>
      <xdr:col>21</xdr:col>
      <xdr:colOff>212725</xdr:colOff>
      <xdr:row>38</xdr:row>
      <xdr:rowOff>53438</xdr:rowOff>
    </xdr:to>
    <xdr:sp macro="" textlink="">
      <xdr:nvSpPr>
        <xdr:cNvPr id="539" name="円/楕円 538"/>
        <xdr:cNvSpPr/>
      </xdr:nvSpPr>
      <xdr:spPr>
        <a:xfrm>
          <a:off x="14541500" y="64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69965</xdr:rowOff>
    </xdr:from>
    <xdr:ext cx="534377" cy="259045"/>
    <xdr:sp macro="" textlink="">
      <xdr:nvSpPr>
        <xdr:cNvPr id="540" name="テキスト ボックス 539"/>
        <xdr:cNvSpPr txBox="1"/>
      </xdr:nvSpPr>
      <xdr:spPr>
        <a:xfrm>
          <a:off x="14325111" y="62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124289</xdr:rowOff>
    </xdr:from>
    <xdr:to>
      <xdr:col>20</xdr:col>
      <xdr:colOff>9525</xdr:colOff>
      <xdr:row>38</xdr:row>
      <xdr:rowOff>54439</xdr:rowOff>
    </xdr:to>
    <xdr:sp macro="" textlink="">
      <xdr:nvSpPr>
        <xdr:cNvPr id="541" name="円/楕円 540"/>
        <xdr:cNvSpPr/>
      </xdr:nvSpPr>
      <xdr:spPr>
        <a:xfrm>
          <a:off x="13652500" y="64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70966</xdr:rowOff>
    </xdr:from>
    <xdr:ext cx="534377" cy="259045"/>
    <xdr:sp macro="" textlink="">
      <xdr:nvSpPr>
        <xdr:cNvPr id="542" name="テキスト ボックス 541"/>
        <xdr:cNvSpPr txBox="1"/>
      </xdr:nvSpPr>
      <xdr:spPr>
        <a:xfrm>
          <a:off x="13436111" y="624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170129</xdr:rowOff>
    </xdr:from>
    <xdr:to>
      <xdr:col>18</xdr:col>
      <xdr:colOff>492125</xdr:colOff>
      <xdr:row>38</xdr:row>
      <xdr:rowOff>100279</xdr:rowOff>
    </xdr:to>
    <xdr:sp macro="" textlink="">
      <xdr:nvSpPr>
        <xdr:cNvPr id="543" name="円/楕円 542"/>
        <xdr:cNvSpPr/>
      </xdr:nvSpPr>
      <xdr:spPr>
        <a:xfrm>
          <a:off x="12763500" y="65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116806</xdr:rowOff>
    </xdr:from>
    <xdr:ext cx="534377" cy="259045"/>
    <xdr:sp macro="" textlink="">
      <xdr:nvSpPr>
        <xdr:cNvPr id="544" name="テキスト ボックス 543"/>
        <xdr:cNvSpPr txBox="1"/>
      </xdr:nvSpPr>
      <xdr:spPr>
        <a:xfrm>
          <a:off x="12547111" y="62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69" name="直線コネクタ 568"/>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0"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1" name="直線コネクタ 570"/>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2"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3" name="直線コネクタ 572"/>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9398</xdr:rowOff>
    </xdr:from>
    <xdr:to>
      <xdr:col>23</xdr:col>
      <xdr:colOff>517525</xdr:colOff>
      <xdr:row>57</xdr:row>
      <xdr:rowOff>155994</xdr:rowOff>
    </xdr:to>
    <xdr:cxnSp macro="">
      <xdr:nvCxnSpPr>
        <xdr:cNvPr id="574" name="直線コネクタ 573"/>
        <xdr:cNvCxnSpPr/>
      </xdr:nvCxnSpPr>
      <xdr:spPr>
        <a:xfrm flipV="1">
          <a:off x="15481300" y="9610598"/>
          <a:ext cx="838200" cy="31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127944</xdr:rowOff>
    </xdr:from>
    <xdr:ext cx="534377" cy="259045"/>
    <xdr:sp macro="" textlink="">
      <xdr:nvSpPr>
        <xdr:cNvPr id="575" name="教育費平均値テキスト"/>
        <xdr:cNvSpPr txBox="1"/>
      </xdr:nvSpPr>
      <xdr:spPr>
        <a:xfrm>
          <a:off x="16370300" y="972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6" name="フローチャート : 判断 575"/>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155994</xdr:rowOff>
    </xdr:from>
    <xdr:to>
      <xdr:col>22</xdr:col>
      <xdr:colOff>365125</xdr:colOff>
      <xdr:row>58</xdr:row>
      <xdr:rowOff>81559</xdr:rowOff>
    </xdr:to>
    <xdr:cxnSp macro="">
      <xdr:nvCxnSpPr>
        <xdr:cNvPr id="577" name="直線コネクタ 576"/>
        <xdr:cNvCxnSpPr/>
      </xdr:nvCxnSpPr>
      <xdr:spPr>
        <a:xfrm flipV="1">
          <a:off x="14592300" y="9928644"/>
          <a:ext cx="889000" cy="9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78" name="フローチャート : 判断 577"/>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79" name="テキスト ボックス 578"/>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81559</xdr:rowOff>
    </xdr:from>
    <xdr:to>
      <xdr:col>21</xdr:col>
      <xdr:colOff>161925</xdr:colOff>
      <xdr:row>58</xdr:row>
      <xdr:rowOff>107480</xdr:rowOff>
    </xdr:to>
    <xdr:cxnSp macro="">
      <xdr:nvCxnSpPr>
        <xdr:cNvPr id="580" name="直線コネクタ 579"/>
        <xdr:cNvCxnSpPr/>
      </xdr:nvCxnSpPr>
      <xdr:spPr>
        <a:xfrm flipV="1">
          <a:off x="13703300" y="10025659"/>
          <a:ext cx="889000" cy="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124828</xdr:rowOff>
    </xdr:from>
    <xdr:to>
      <xdr:col>21</xdr:col>
      <xdr:colOff>212725</xdr:colOff>
      <xdr:row>58</xdr:row>
      <xdr:rowOff>54978</xdr:rowOff>
    </xdr:to>
    <xdr:sp macro="" textlink="">
      <xdr:nvSpPr>
        <xdr:cNvPr id="581" name="フローチャート : 判断 580"/>
        <xdr:cNvSpPr/>
      </xdr:nvSpPr>
      <xdr:spPr>
        <a:xfrm>
          <a:off x="14541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71505</xdr:rowOff>
    </xdr:from>
    <xdr:ext cx="534377" cy="259045"/>
    <xdr:sp macro="" textlink="">
      <xdr:nvSpPr>
        <xdr:cNvPr id="582" name="テキスト ボックス 581"/>
        <xdr:cNvSpPr txBox="1"/>
      </xdr:nvSpPr>
      <xdr:spPr>
        <a:xfrm>
          <a:off x="14325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39942</xdr:rowOff>
    </xdr:from>
    <xdr:to>
      <xdr:col>19</xdr:col>
      <xdr:colOff>644525</xdr:colOff>
      <xdr:row>58</xdr:row>
      <xdr:rowOff>107480</xdr:rowOff>
    </xdr:to>
    <xdr:cxnSp macro="">
      <xdr:nvCxnSpPr>
        <xdr:cNvPr id="583" name="直線コネクタ 582"/>
        <xdr:cNvCxnSpPr/>
      </xdr:nvCxnSpPr>
      <xdr:spPr>
        <a:xfrm>
          <a:off x="12814300" y="9984042"/>
          <a:ext cx="889000" cy="6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159093</xdr:rowOff>
    </xdr:from>
    <xdr:to>
      <xdr:col>20</xdr:col>
      <xdr:colOff>9525</xdr:colOff>
      <xdr:row>58</xdr:row>
      <xdr:rowOff>89243</xdr:rowOff>
    </xdr:to>
    <xdr:sp macro="" textlink="">
      <xdr:nvSpPr>
        <xdr:cNvPr id="584" name="フローチャート : 判断 583"/>
        <xdr:cNvSpPr/>
      </xdr:nvSpPr>
      <xdr:spPr>
        <a:xfrm>
          <a:off x="13652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105770</xdr:rowOff>
    </xdr:from>
    <xdr:ext cx="534377" cy="259045"/>
    <xdr:sp macro="" textlink="">
      <xdr:nvSpPr>
        <xdr:cNvPr id="585" name="テキスト ボックス 584"/>
        <xdr:cNvSpPr txBox="1"/>
      </xdr:nvSpPr>
      <xdr:spPr>
        <a:xfrm>
          <a:off x="13436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162204</xdr:rowOff>
    </xdr:from>
    <xdr:to>
      <xdr:col>18</xdr:col>
      <xdr:colOff>492125</xdr:colOff>
      <xdr:row>58</xdr:row>
      <xdr:rowOff>92354</xdr:rowOff>
    </xdr:to>
    <xdr:sp macro="" textlink="">
      <xdr:nvSpPr>
        <xdr:cNvPr id="586" name="フローチャート : 判断 585"/>
        <xdr:cNvSpPr/>
      </xdr:nvSpPr>
      <xdr:spPr>
        <a:xfrm>
          <a:off x="12763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83481</xdr:rowOff>
    </xdr:from>
    <xdr:ext cx="534377" cy="259045"/>
    <xdr:sp macro="" textlink="">
      <xdr:nvSpPr>
        <xdr:cNvPr id="587" name="テキスト ボックス 586"/>
        <xdr:cNvSpPr txBox="1"/>
      </xdr:nvSpPr>
      <xdr:spPr>
        <a:xfrm>
          <a:off x="12547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130048</xdr:rowOff>
    </xdr:from>
    <xdr:to>
      <xdr:col>23</xdr:col>
      <xdr:colOff>568325</xdr:colOff>
      <xdr:row>56</xdr:row>
      <xdr:rowOff>60198</xdr:rowOff>
    </xdr:to>
    <xdr:sp macro="" textlink="">
      <xdr:nvSpPr>
        <xdr:cNvPr id="593" name="円/楕円 592"/>
        <xdr:cNvSpPr/>
      </xdr:nvSpPr>
      <xdr:spPr>
        <a:xfrm>
          <a:off x="16268700" y="95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152925</xdr:rowOff>
    </xdr:from>
    <xdr:ext cx="534377" cy="259045"/>
    <xdr:sp macro="" textlink="">
      <xdr:nvSpPr>
        <xdr:cNvPr id="594" name="教育費該当値テキスト"/>
        <xdr:cNvSpPr txBox="1"/>
      </xdr:nvSpPr>
      <xdr:spPr>
        <a:xfrm>
          <a:off x="16370300" y="941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73,260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105194</xdr:rowOff>
    </xdr:from>
    <xdr:to>
      <xdr:col>22</xdr:col>
      <xdr:colOff>415925</xdr:colOff>
      <xdr:row>58</xdr:row>
      <xdr:rowOff>35344</xdr:rowOff>
    </xdr:to>
    <xdr:sp macro="" textlink="">
      <xdr:nvSpPr>
        <xdr:cNvPr id="595" name="円/楕円 594"/>
        <xdr:cNvSpPr/>
      </xdr:nvSpPr>
      <xdr:spPr>
        <a:xfrm>
          <a:off x="15430500" y="98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26471</xdr:rowOff>
    </xdr:from>
    <xdr:ext cx="534377" cy="259045"/>
    <xdr:sp macro="" textlink="">
      <xdr:nvSpPr>
        <xdr:cNvPr id="596" name="テキスト ボックス 595"/>
        <xdr:cNvSpPr txBox="1"/>
      </xdr:nvSpPr>
      <xdr:spPr>
        <a:xfrm>
          <a:off x="15214111" y="997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30759</xdr:rowOff>
    </xdr:from>
    <xdr:to>
      <xdr:col>21</xdr:col>
      <xdr:colOff>212725</xdr:colOff>
      <xdr:row>58</xdr:row>
      <xdr:rowOff>132359</xdr:rowOff>
    </xdr:to>
    <xdr:sp macro="" textlink="">
      <xdr:nvSpPr>
        <xdr:cNvPr id="597" name="円/楕円 596"/>
        <xdr:cNvSpPr/>
      </xdr:nvSpPr>
      <xdr:spPr>
        <a:xfrm>
          <a:off x="14541500" y="99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123486</xdr:rowOff>
    </xdr:from>
    <xdr:ext cx="534377" cy="259045"/>
    <xdr:sp macro="" textlink="">
      <xdr:nvSpPr>
        <xdr:cNvPr id="598" name="テキスト ボックス 597"/>
        <xdr:cNvSpPr txBox="1"/>
      </xdr:nvSpPr>
      <xdr:spPr>
        <a:xfrm>
          <a:off x="14325111"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56680</xdr:rowOff>
    </xdr:from>
    <xdr:to>
      <xdr:col>20</xdr:col>
      <xdr:colOff>9525</xdr:colOff>
      <xdr:row>58</xdr:row>
      <xdr:rowOff>158280</xdr:rowOff>
    </xdr:to>
    <xdr:sp macro="" textlink="">
      <xdr:nvSpPr>
        <xdr:cNvPr id="599" name="円/楕円 598"/>
        <xdr:cNvSpPr/>
      </xdr:nvSpPr>
      <xdr:spPr>
        <a:xfrm>
          <a:off x="13652500" y="100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149407</xdr:rowOff>
    </xdr:from>
    <xdr:ext cx="534377" cy="259045"/>
    <xdr:sp macro="" textlink="">
      <xdr:nvSpPr>
        <xdr:cNvPr id="600" name="テキスト ボックス 599"/>
        <xdr:cNvSpPr txBox="1"/>
      </xdr:nvSpPr>
      <xdr:spPr>
        <a:xfrm>
          <a:off x="13436111" y="100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160592</xdr:rowOff>
    </xdr:from>
    <xdr:to>
      <xdr:col>18</xdr:col>
      <xdr:colOff>492125</xdr:colOff>
      <xdr:row>58</xdr:row>
      <xdr:rowOff>90742</xdr:rowOff>
    </xdr:to>
    <xdr:sp macro="" textlink="">
      <xdr:nvSpPr>
        <xdr:cNvPr id="601" name="円/楕円 600"/>
        <xdr:cNvSpPr/>
      </xdr:nvSpPr>
      <xdr:spPr>
        <a:xfrm>
          <a:off x="12763500" y="99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107269</xdr:rowOff>
    </xdr:from>
    <xdr:ext cx="534377" cy="259045"/>
    <xdr:sp macro="" textlink="">
      <xdr:nvSpPr>
        <xdr:cNvPr id="602" name="テキスト ボックス 601"/>
        <xdr:cNvSpPr txBox="1"/>
      </xdr:nvSpPr>
      <xdr:spPr>
        <a:xfrm>
          <a:off x="12547111" y="970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28" name="直線コネクタ 627"/>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1"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2" name="直線コネクタ 631"/>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57339</xdr:rowOff>
    </xdr:from>
    <xdr:to>
      <xdr:col>23</xdr:col>
      <xdr:colOff>517525</xdr:colOff>
      <xdr:row>79</xdr:row>
      <xdr:rowOff>83846</xdr:rowOff>
    </xdr:to>
    <xdr:cxnSp macro="">
      <xdr:nvCxnSpPr>
        <xdr:cNvPr id="633" name="直線コネクタ 632"/>
        <xdr:cNvCxnSpPr/>
      </xdr:nvCxnSpPr>
      <xdr:spPr>
        <a:xfrm>
          <a:off x="15481300" y="13601889"/>
          <a:ext cx="8382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4"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5" name="フローチャート : 判断 634"/>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57339</xdr:rowOff>
    </xdr:from>
    <xdr:to>
      <xdr:col>22</xdr:col>
      <xdr:colOff>365125</xdr:colOff>
      <xdr:row>79</xdr:row>
      <xdr:rowOff>89474</xdr:rowOff>
    </xdr:to>
    <xdr:cxnSp macro="">
      <xdr:nvCxnSpPr>
        <xdr:cNvPr id="636" name="直線コネクタ 635"/>
        <xdr:cNvCxnSpPr/>
      </xdr:nvCxnSpPr>
      <xdr:spPr>
        <a:xfrm flipV="1">
          <a:off x="14592300" y="13601889"/>
          <a:ext cx="889000" cy="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30586</xdr:rowOff>
    </xdr:from>
    <xdr:to>
      <xdr:col>22</xdr:col>
      <xdr:colOff>415925</xdr:colOff>
      <xdr:row>79</xdr:row>
      <xdr:rowOff>132186</xdr:rowOff>
    </xdr:to>
    <xdr:sp macro="" textlink="">
      <xdr:nvSpPr>
        <xdr:cNvPr id="637" name="フローチャート : 判断 636"/>
        <xdr:cNvSpPr/>
      </xdr:nvSpPr>
      <xdr:spPr>
        <a:xfrm>
          <a:off x="15430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123313</xdr:rowOff>
    </xdr:from>
    <xdr:ext cx="469744" cy="259045"/>
    <xdr:sp macro="" textlink="">
      <xdr:nvSpPr>
        <xdr:cNvPr id="638" name="テキスト ボックス 637"/>
        <xdr:cNvSpPr txBox="1"/>
      </xdr:nvSpPr>
      <xdr:spPr>
        <a:xfrm>
          <a:off x="15246427" y="1366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67669</xdr:rowOff>
    </xdr:from>
    <xdr:to>
      <xdr:col>21</xdr:col>
      <xdr:colOff>161925</xdr:colOff>
      <xdr:row>79</xdr:row>
      <xdr:rowOff>89474</xdr:rowOff>
    </xdr:to>
    <xdr:cxnSp macro="">
      <xdr:nvCxnSpPr>
        <xdr:cNvPr id="639" name="直線コネクタ 638"/>
        <xdr:cNvCxnSpPr/>
      </xdr:nvCxnSpPr>
      <xdr:spPr>
        <a:xfrm>
          <a:off x="13703300" y="13612219"/>
          <a:ext cx="889000" cy="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33491</xdr:rowOff>
    </xdr:from>
    <xdr:to>
      <xdr:col>21</xdr:col>
      <xdr:colOff>212725</xdr:colOff>
      <xdr:row>79</xdr:row>
      <xdr:rowOff>135091</xdr:rowOff>
    </xdr:to>
    <xdr:sp macro="" textlink="">
      <xdr:nvSpPr>
        <xdr:cNvPr id="640" name="フローチャート : 判断 639"/>
        <xdr:cNvSpPr/>
      </xdr:nvSpPr>
      <xdr:spPr>
        <a:xfrm>
          <a:off x="14541500" y="135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151618</xdr:rowOff>
    </xdr:from>
    <xdr:ext cx="469744" cy="259045"/>
    <xdr:sp macro="" textlink="">
      <xdr:nvSpPr>
        <xdr:cNvPr id="641" name="テキスト ボックス 640"/>
        <xdr:cNvSpPr txBox="1"/>
      </xdr:nvSpPr>
      <xdr:spPr>
        <a:xfrm>
          <a:off x="14357427" y="133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99913</xdr:rowOff>
    </xdr:from>
    <xdr:to>
      <xdr:col>19</xdr:col>
      <xdr:colOff>644525</xdr:colOff>
      <xdr:row>79</xdr:row>
      <xdr:rowOff>67669</xdr:rowOff>
    </xdr:to>
    <xdr:cxnSp macro="">
      <xdr:nvCxnSpPr>
        <xdr:cNvPr id="642" name="直線コネクタ 641"/>
        <xdr:cNvCxnSpPr/>
      </xdr:nvCxnSpPr>
      <xdr:spPr>
        <a:xfrm>
          <a:off x="12814300" y="13473013"/>
          <a:ext cx="889000" cy="13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25958</xdr:rowOff>
    </xdr:from>
    <xdr:to>
      <xdr:col>20</xdr:col>
      <xdr:colOff>9525</xdr:colOff>
      <xdr:row>79</xdr:row>
      <xdr:rowOff>127558</xdr:rowOff>
    </xdr:to>
    <xdr:sp macro="" textlink="">
      <xdr:nvSpPr>
        <xdr:cNvPr id="643" name="フローチャート : 判断 642"/>
        <xdr:cNvSpPr/>
      </xdr:nvSpPr>
      <xdr:spPr>
        <a:xfrm>
          <a:off x="13652500" y="1357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118685</xdr:rowOff>
    </xdr:from>
    <xdr:ext cx="469744" cy="259045"/>
    <xdr:sp macro="" textlink="">
      <xdr:nvSpPr>
        <xdr:cNvPr id="644" name="テキスト ボックス 643"/>
        <xdr:cNvSpPr txBox="1"/>
      </xdr:nvSpPr>
      <xdr:spPr>
        <a:xfrm>
          <a:off x="13468427" y="1366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13582</xdr:rowOff>
    </xdr:from>
    <xdr:to>
      <xdr:col>18</xdr:col>
      <xdr:colOff>492125</xdr:colOff>
      <xdr:row>79</xdr:row>
      <xdr:rowOff>115182</xdr:rowOff>
    </xdr:to>
    <xdr:sp macro="" textlink="">
      <xdr:nvSpPr>
        <xdr:cNvPr id="645" name="フローチャート : 判断 644"/>
        <xdr:cNvSpPr/>
      </xdr:nvSpPr>
      <xdr:spPr>
        <a:xfrm>
          <a:off x="12763500" y="1355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106309</xdr:rowOff>
    </xdr:from>
    <xdr:ext cx="469744" cy="259045"/>
    <xdr:sp macro="" textlink="">
      <xdr:nvSpPr>
        <xdr:cNvPr id="646" name="テキスト ボックス 645"/>
        <xdr:cNvSpPr txBox="1"/>
      </xdr:nvSpPr>
      <xdr:spPr>
        <a:xfrm>
          <a:off x="12579427" y="1365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33046</xdr:rowOff>
    </xdr:from>
    <xdr:to>
      <xdr:col>23</xdr:col>
      <xdr:colOff>568325</xdr:colOff>
      <xdr:row>79</xdr:row>
      <xdr:rowOff>134646</xdr:rowOff>
    </xdr:to>
    <xdr:sp macro="" textlink="">
      <xdr:nvSpPr>
        <xdr:cNvPr id="652" name="円/楕円 651"/>
        <xdr:cNvSpPr/>
      </xdr:nvSpPr>
      <xdr:spPr>
        <a:xfrm>
          <a:off x="16268700" y="135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119423</xdr:rowOff>
    </xdr:from>
    <xdr:ext cx="469744" cy="259045"/>
    <xdr:sp macro="" textlink="">
      <xdr:nvSpPr>
        <xdr:cNvPr id="653" name="災害復旧費該当値テキスト"/>
        <xdr:cNvSpPr txBox="1"/>
      </xdr:nvSpPr>
      <xdr:spPr>
        <a:xfrm>
          <a:off x="16370300" y="1349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6539</xdr:rowOff>
    </xdr:from>
    <xdr:to>
      <xdr:col>22</xdr:col>
      <xdr:colOff>415925</xdr:colOff>
      <xdr:row>79</xdr:row>
      <xdr:rowOff>108139</xdr:rowOff>
    </xdr:to>
    <xdr:sp macro="" textlink="">
      <xdr:nvSpPr>
        <xdr:cNvPr id="654" name="円/楕円 653"/>
        <xdr:cNvSpPr/>
      </xdr:nvSpPr>
      <xdr:spPr>
        <a:xfrm>
          <a:off x="15430500" y="135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124666</xdr:rowOff>
    </xdr:from>
    <xdr:ext cx="469744" cy="259045"/>
    <xdr:sp macro="" textlink="">
      <xdr:nvSpPr>
        <xdr:cNvPr id="655" name="テキスト ボックス 654"/>
        <xdr:cNvSpPr txBox="1"/>
      </xdr:nvSpPr>
      <xdr:spPr>
        <a:xfrm>
          <a:off x="15246427" y="1332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38674</xdr:rowOff>
    </xdr:from>
    <xdr:to>
      <xdr:col>21</xdr:col>
      <xdr:colOff>212725</xdr:colOff>
      <xdr:row>79</xdr:row>
      <xdr:rowOff>140274</xdr:rowOff>
    </xdr:to>
    <xdr:sp macro="" textlink="">
      <xdr:nvSpPr>
        <xdr:cNvPr id="656" name="円/楕円 655"/>
        <xdr:cNvSpPr/>
      </xdr:nvSpPr>
      <xdr:spPr>
        <a:xfrm>
          <a:off x="14541500" y="135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131401</xdr:rowOff>
    </xdr:from>
    <xdr:ext cx="378565" cy="259045"/>
    <xdr:sp macro="" textlink="">
      <xdr:nvSpPr>
        <xdr:cNvPr id="657" name="テキスト ボックス 656"/>
        <xdr:cNvSpPr txBox="1"/>
      </xdr:nvSpPr>
      <xdr:spPr>
        <a:xfrm>
          <a:off x="14403017" y="136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16869</xdr:rowOff>
    </xdr:from>
    <xdr:to>
      <xdr:col>20</xdr:col>
      <xdr:colOff>9525</xdr:colOff>
      <xdr:row>79</xdr:row>
      <xdr:rowOff>118469</xdr:rowOff>
    </xdr:to>
    <xdr:sp macro="" textlink="">
      <xdr:nvSpPr>
        <xdr:cNvPr id="658" name="円/楕円 657"/>
        <xdr:cNvSpPr/>
      </xdr:nvSpPr>
      <xdr:spPr>
        <a:xfrm>
          <a:off x="13652500" y="1356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134996</xdr:rowOff>
    </xdr:from>
    <xdr:ext cx="469744" cy="259045"/>
    <xdr:sp macro="" textlink="">
      <xdr:nvSpPr>
        <xdr:cNvPr id="659" name="テキスト ボックス 658"/>
        <xdr:cNvSpPr txBox="1"/>
      </xdr:nvSpPr>
      <xdr:spPr>
        <a:xfrm>
          <a:off x="13468427" y="1333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49113</xdr:rowOff>
    </xdr:from>
    <xdr:to>
      <xdr:col>18</xdr:col>
      <xdr:colOff>492125</xdr:colOff>
      <xdr:row>78</xdr:row>
      <xdr:rowOff>150713</xdr:rowOff>
    </xdr:to>
    <xdr:sp macro="" textlink="">
      <xdr:nvSpPr>
        <xdr:cNvPr id="660" name="円/楕円 659"/>
        <xdr:cNvSpPr/>
      </xdr:nvSpPr>
      <xdr:spPr>
        <a:xfrm>
          <a:off x="12763500" y="134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167240</xdr:rowOff>
    </xdr:from>
    <xdr:ext cx="534377" cy="259045"/>
    <xdr:sp macro="" textlink="">
      <xdr:nvSpPr>
        <xdr:cNvPr id="661" name="テキスト ボックス 660"/>
        <xdr:cNvSpPr txBox="1"/>
      </xdr:nvSpPr>
      <xdr:spPr>
        <a:xfrm>
          <a:off x="12547111" y="1319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6" name="直線コネクタ 685"/>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7"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88" name="直線コネクタ 687"/>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89"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0" name="直線コネクタ 689"/>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145898</xdr:rowOff>
    </xdr:from>
    <xdr:to>
      <xdr:col>23</xdr:col>
      <xdr:colOff>517525</xdr:colOff>
      <xdr:row>97</xdr:row>
      <xdr:rowOff>36322</xdr:rowOff>
    </xdr:to>
    <xdr:cxnSp macro="">
      <xdr:nvCxnSpPr>
        <xdr:cNvPr id="691" name="直線コネクタ 690"/>
        <xdr:cNvCxnSpPr/>
      </xdr:nvCxnSpPr>
      <xdr:spPr>
        <a:xfrm>
          <a:off x="15481300" y="16605098"/>
          <a:ext cx="8382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1097</xdr:rowOff>
    </xdr:from>
    <xdr:ext cx="534377" cy="259045"/>
    <xdr:sp macro="" textlink="">
      <xdr:nvSpPr>
        <xdr:cNvPr id="692" name="公債費平均値テキスト"/>
        <xdr:cNvSpPr txBox="1"/>
      </xdr:nvSpPr>
      <xdr:spPr>
        <a:xfrm>
          <a:off x="16370300" y="16631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3" name="フローチャート : 判断 692"/>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126848</xdr:rowOff>
    </xdr:from>
    <xdr:to>
      <xdr:col>22</xdr:col>
      <xdr:colOff>365125</xdr:colOff>
      <xdr:row>96</xdr:row>
      <xdr:rowOff>145898</xdr:rowOff>
    </xdr:to>
    <xdr:cxnSp macro="">
      <xdr:nvCxnSpPr>
        <xdr:cNvPr id="694" name="直線コネクタ 693"/>
        <xdr:cNvCxnSpPr/>
      </xdr:nvCxnSpPr>
      <xdr:spPr>
        <a:xfrm>
          <a:off x="14592300" y="1658604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88176</xdr:rowOff>
    </xdr:from>
    <xdr:to>
      <xdr:col>22</xdr:col>
      <xdr:colOff>415925</xdr:colOff>
      <xdr:row>98</xdr:row>
      <xdr:rowOff>18326</xdr:rowOff>
    </xdr:to>
    <xdr:sp macro="" textlink="">
      <xdr:nvSpPr>
        <xdr:cNvPr id="695" name="フローチャート : 判断 694"/>
        <xdr:cNvSpPr/>
      </xdr:nvSpPr>
      <xdr:spPr>
        <a:xfrm>
          <a:off x="15430500" y="1671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9453</xdr:rowOff>
    </xdr:from>
    <xdr:ext cx="534377" cy="259045"/>
    <xdr:sp macro="" textlink="">
      <xdr:nvSpPr>
        <xdr:cNvPr id="696" name="テキスト ボックス 695"/>
        <xdr:cNvSpPr txBox="1"/>
      </xdr:nvSpPr>
      <xdr:spPr>
        <a:xfrm>
          <a:off x="15214111" y="1681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126848</xdr:rowOff>
    </xdr:from>
    <xdr:to>
      <xdr:col>21</xdr:col>
      <xdr:colOff>161925</xdr:colOff>
      <xdr:row>96</xdr:row>
      <xdr:rowOff>135865</xdr:rowOff>
    </xdr:to>
    <xdr:cxnSp macro="">
      <xdr:nvCxnSpPr>
        <xdr:cNvPr id="697" name="直線コネクタ 696"/>
        <xdr:cNvCxnSpPr/>
      </xdr:nvCxnSpPr>
      <xdr:spPr>
        <a:xfrm flipV="1">
          <a:off x="13703300" y="16586048"/>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111189</xdr:rowOff>
    </xdr:from>
    <xdr:to>
      <xdr:col>21</xdr:col>
      <xdr:colOff>212725</xdr:colOff>
      <xdr:row>99</xdr:row>
      <xdr:rowOff>41339</xdr:rowOff>
    </xdr:to>
    <xdr:sp macro="" textlink="">
      <xdr:nvSpPr>
        <xdr:cNvPr id="698" name="フローチャート : 判断 697"/>
        <xdr:cNvSpPr/>
      </xdr:nvSpPr>
      <xdr:spPr>
        <a:xfrm>
          <a:off x="14541500" y="1691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32466</xdr:rowOff>
    </xdr:from>
    <xdr:ext cx="534377" cy="259045"/>
    <xdr:sp macro="" textlink="">
      <xdr:nvSpPr>
        <xdr:cNvPr id="699" name="テキスト ボックス 698"/>
        <xdr:cNvSpPr txBox="1"/>
      </xdr:nvSpPr>
      <xdr:spPr>
        <a:xfrm>
          <a:off x="14325111" y="170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122313</xdr:rowOff>
    </xdr:from>
    <xdr:to>
      <xdr:col>19</xdr:col>
      <xdr:colOff>644525</xdr:colOff>
      <xdr:row>96</xdr:row>
      <xdr:rowOff>135865</xdr:rowOff>
    </xdr:to>
    <xdr:cxnSp macro="">
      <xdr:nvCxnSpPr>
        <xdr:cNvPr id="700" name="直線コネクタ 699"/>
        <xdr:cNvCxnSpPr/>
      </xdr:nvCxnSpPr>
      <xdr:spPr>
        <a:xfrm>
          <a:off x="12814300" y="16581513"/>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107886</xdr:rowOff>
    </xdr:from>
    <xdr:to>
      <xdr:col>20</xdr:col>
      <xdr:colOff>9525</xdr:colOff>
      <xdr:row>99</xdr:row>
      <xdr:rowOff>38036</xdr:rowOff>
    </xdr:to>
    <xdr:sp macro="" textlink="">
      <xdr:nvSpPr>
        <xdr:cNvPr id="701" name="フローチャート : 判断 700"/>
        <xdr:cNvSpPr/>
      </xdr:nvSpPr>
      <xdr:spPr>
        <a:xfrm>
          <a:off x="13652500" y="1690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29163</xdr:rowOff>
    </xdr:from>
    <xdr:ext cx="534377" cy="259045"/>
    <xdr:sp macro="" textlink="">
      <xdr:nvSpPr>
        <xdr:cNvPr id="702" name="テキスト ボックス 701"/>
        <xdr:cNvSpPr txBox="1"/>
      </xdr:nvSpPr>
      <xdr:spPr>
        <a:xfrm>
          <a:off x="13436111" y="1700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87440</xdr:rowOff>
    </xdr:from>
    <xdr:to>
      <xdr:col>18</xdr:col>
      <xdr:colOff>492125</xdr:colOff>
      <xdr:row>99</xdr:row>
      <xdr:rowOff>17590</xdr:rowOff>
    </xdr:to>
    <xdr:sp macro="" textlink="">
      <xdr:nvSpPr>
        <xdr:cNvPr id="703" name="フローチャート : 判断 702"/>
        <xdr:cNvSpPr/>
      </xdr:nvSpPr>
      <xdr:spPr>
        <a:xfrm>
          <a:off x="12763500" y="168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8717</xdr:rowOff>
    </xdr:from>
    <xdr:ext cx="534377" cy="259045"/>
    <xdr:sp macro="" textlink="">
      <xdr:nvSpPr>
        <xdr:cNvPr id="704" name="テキスト ボックス 703"/>
        <xdr:cNvSpPr txBox="1"/>
      </xdr:nvSpPr>
      <xdr:spPr>
        <a:xfrm>
          <a:off x="12547111" y="1698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156972</xdr:rowOff>
    </xdr:from>
    <xdr:to>
      <xdr:col>23</xdr:col>
      <xdr:colOff>568325</xdr:colOff>
      <xdr:row>97</xdr:row>
      <xdr:rowOff>87122</xdr:rowOff>
    </xdr:to>
    <xdr:sp macro="" textlink="">
      <xdr:nvSpPr>
        <xdr:cNvPr id="710" name="円/楕円 709"/>
        <xdr:cNvSpPr/>
      </xdr:nvSpPr>
      <xdr:spPr>
        <a:xfrm>
          <a:off x="16268700" y="166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8399</xdr:rowOff>
    </xdr:from>
    <xdr:ext cx="534377" cy="259045"/>
    <xdr:sp macro="" textlink="">
      <xdr:nvSpPr>
        <xdr:cNvPr id="711" name="公債費該当値テキスト"/>
        <xdr:cNvSpPr txBox="1"/>
      </xdr:nvSpPr>
      <xdr:spPr>
        <a:xfrm>
          <a:off x="16370300" y="1646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57,640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95098</xdr:rowOff>
    </xdr:from>
    <xdr:to>
      <xdr:col>22</xdr:col>
      <xdr:colOff>415925</xdr:colOff>
      <xdr:row>97</xdr:row>
      <xdr:rowOff>25248</xdr:rowOff>
    </xdr:to>
    <xdr:sp macro="" textlink="">
      <xdr:nvSpPr>
        <xdr:cNvPr id="712" name="円/楕円 711"/>
        <xdr:cNvSpPr/>
      </xdr:nvSpPr>
      <xdr:spPr>
        <a:xfrm>
          <a:off x="15430500" y="165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41775</xdr:rowOff>
    </xdr:from>
    <xdr:ext cx="534377" cy="259045"/>
    <xdr:sp macro="" textlink="">
      <xdr:nvSpPr>
        <xdr:cNvPr id="713" name="テキスト ボックス 712"/>
        <xdr:cNvSpPr txBox="1"/>
      </xdr:nvSpPr>
      <xdr:spPr>
        <a:xfrm>
          <a:off x="15214111" y="1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76048</xdr:rowOff>
    </xdr:from>
    <xdr:to>
      <xdr:col>21</xdr:col>
      <xdr:colOff>212725</xdr:colOff>
      <xdr:row>97</xdr:row>
      <xdr:rowOff>6198</xdr:rowOff>
    </xdr:to>
    <xdr:sp macro="" textlink="">
      <xdr:nvSpPr>
        <xdr:cNvPr id="714" name="円/楕円 713"/>
        <xdr:cNvSpPr/>
      </xdr:nvSpPr>
      <xdr:spPr>
        <a:xfrm>
          <a:off x="14541500" y="165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22725</xdr:rowOff>
    </xdr:from>
    <xdr:ext cx="534377" cy="259045"/>
    <xdr:sp macro="" textlink="">
      <xdr:nvSpPr>
        <xdr:cNvPr id="715" name="テキスト ボックス 714"/>
        <xdr:cNvSpPr txBox="1"/>
      </xdr:nvSpPr>
      <xdr:spPr>
        <a:xfrm>
          <a:off x="14325111" y="1631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85065</xdr:rowOff>
    </xdr:from>
    <xdr:to>
      <xdr:col>20</xdr:col>
      <xdr:colOff>9525</xdr:colOff>
      <xdr:row>97</xdr:row>
      <xdr:rowOff>15215</xdr:rowOff>
    </xdr:to>
    <xdr:sp macro="" textlink="">
      <xdr:nvSpPr>
        <xdr:cNvPr id="716" name="円/楕円 715"/>
        <xdr:cNvSpPr/>
      </xdr:nvSpPr>
      <xdr:spPr>
        <a:xfrm>
          <a:off x="13652500" y="165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31742</xdr:rowOff>
    </xdr:from>
    <xdr:ext cx="534377" cy="259045"/>
    <xdr:sp macro="" textlink="">
      <xdr:nvSpPr>
        <xdr:cNvPr id="717" name="テキスト ボックス 716"/>
        <xdr:cNvSpPr txBox="1"/>
      </xdr:nvSpPr>
      <xdr:spPr>
        <a:xfrm>
          <a:off x="13436111" y="163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71513</xdr:rowOff>
    </xdr:from>
    <xdr:to>
      <xdr:col>18</xdr:col>
      <xdr:colOff>492125</xdr:colOff>
      <xdr:row>97</xdr:row>
      <xdr:rowOff>1663</xdr:rowOff>
    </xdr:to>
    <xdr:sp macro="" textlink="">
      <xdr:nvSpPr>
        <xdr:cNvPr id="718" name="円/楕円 717"/>
        <xdr:cNvSpPr/>
      </xdr:nvSpPr>
      <xdr:spPr>
        <a:xfrm>
          <a:off x="12763500" y="165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18190</xdr:rowOff>
    </xdr:from>
    <xdr:ext cx="534377" cy="259045"/>
    <xdr:sp macro="" textlink="">
      <xdr:nvSpPr>
        <xdr:cNvPr id="719" name="テキスト ボックス 718"/>
        <xdr:cNvSpPr txBox="1"/>
      </xdr:nvSpPr>
      <xdr:spPr>
        <a:xfrm>
          <a:off x="12547111" y="163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3" name="直線コネクタ 742"/>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4"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6"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7" name="直線コネクタ 746"/>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49"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0" name="フローチャート : 判断 749"/>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163729</xdr:rowOff>
    </xdr:from>
    <xdr:to>
      <xdr:col>31</xdr:col>
      <xdr:colOff>85725</xdr:colOff>
      <xdr:row>39</xdr:row>
      <xdr:rowOff>93879</xdr:rowOff>
    </xdr:to>
    <xdr:sp macro="" textlink="">
      <xdr:nvSpPr>
        <xdr:cNvPr id="752" name="フローチャート : 判断 751"/>
        <xdr:cNvSpPr/>
      </xdr:nvSpPr>
      <xdr:spPr>
        <a:xfrm>
          <a:off x="21272500" y="66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110405</xdr:rowOff>
    </xdr:from>
    <xdr:ext cx="313932" cy="259045"/>
    <xdr:sp macro="" textlink="">
      <xdr:nvSpPr>
        <xdr:cNvPr id="753" name="テキスト ボックス 752"/>
        <xdr:cNvSpPr txBox="1"/>
      </xdr:nvSpPr>
      <xdr:spPr>
        <a:xfrm>
          <a:off x="21166333" y="6454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152908</xdr:rowOff>
    </xdr:from>
    <xdr:to>
      <xdr:col>29</xdr:col>
      <xdr:colOff>568325</xdr:colOff>
      <xdr:row>39</xdr:row>
      <xdr:rowOff>83058</xdr:rowOff>
    </xdr:to>
    <xdr:sp macro="" textlink="">
      <xdr:nvSpPr>
        <xdr:cNvPr id="755" name="フローチャート : 判断 754"/>
        <xdr:cNvSpPr/>
      </xdr:nvSpPr>
      <xdr:spPr>
        <a:xfrm>
          <a:off x="20383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99585</xdr:rowOff>
    </xdr:from>
    <xdr:ext cx="378565" cy="259045"/>
    <xdr:sp macro="" textlink="">
      <xdr:nvSpPr>
        <xdr:cNvPr id="756" name="テキスト ボックス 755"/>
        <xdr:cNvSpPr txBox="1"/>
      </xdr:nvSpPr>
      <xdr:spPr>
        <a:xfrm>
          <a:off x="20245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147345</xdr:rowOff>
    </xdr:from>
    <xdr:to>
      <xdr:col>28</xdr:col>
      <xdr:colOff>365125</xdr:colOff>
      <xdr:row>39</xdr:row>
      <xdr:rowOff>77495</xdr:rowOff>
    </xdr:to>
    <xdr:sp macro="" textlink="">
      <xdr:nvSpPr>
        <xdr:cNvPr id="758" name="フローチャート : 判断 757"/>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94022</xdr:rowOff>
    </xdr:from>
    <xdr:ext cx="378565" cy="259045"/>
    <xdr:sp macro="" textlink="">
      <xdr:nvSpPr>
        <xdr:cNvPr id="759" name="テキスト ボックス 758"/>
        <xdr:cNvSpPr txBox="1"/>
      </xdr:nvSpPr>
      <xdr:spPr>
        <a:xfrm>
          <a:off x="19356017" y="64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150013</xdr:rowOff>
    </xdr:from>
    <xdr:to>
      <xdr:col>27</xdr:col>
      <xdr:colOff>161925</xdr:colOff>
      <xdr:row>39</xdr:row>
      <xdr:rowOff>80163</xdr:rowOff>
    </xdr:to>
    <xdr:sp macro="" textlink="">
      <xdr:nvSpPr>
        <xdr:cNvPr id="760" name="フローチャート : 判断 759"/>
        <xdr:cNvSpPr/>
      </xdr:nvSpPr>
      <xdr:spPr>
        <a:xfrm>
          <a:off x="18605500" y="666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96690</xdr:rowOff>
    </xdr:from>
    <xdr:ext cx="378565" cy="259045"/>
    <xdr:sp macro="" textlink="">
      <xdr:nvSpPr>
        <xdr:cNvPr id="761" name="テキスト ボックス 760"/>
        <xdr:cNvSpPr txBox="1"/>
      </xdr:nvSpPr>
      <xdr:spPr>
        <a:xfrm>
          <a:off x="18467017" y="64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68"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民生費については、住民一人当たりの事業費が類似団体を下回っているものの年々増加傾向にある。これは</a:t>
          </a:r>
          <a:r>
            <a:rPr kumimoji="1" lang="ja-JP" altLang="en-US" sz="1100" baseline="0">
              <a:solidFill>
                <a:schemeClr val="dk1"/>
              </a:solidFill>
              <a:effectLst/>
              <a:latin typeface="+mn-lt"/>
              <a:ea typeface="+mn-ea"/>
              <a:cs typeface="+mn-cs"/>
            </a:rPr>
            <a:t>障害者福祉費</a:t>
          </a:r>
          <a:r>
            <a:rPr kumimoji="1" lang="ja-JP" altLang="ja-JP" sz="1100" baseline="0">
              <a:solidFill>
                <a:schemeClr val="dk1"/>
              </a:solidFill>
              <a:effectLst/>
              <a:latin typeface="+mn-lt"/>
              <a:ea typeface="+mn-ea"/>
              <a:cs typeface="+mn-cs"/>
            </a:rPr>
            <a:t>が増加したことや子育て支援事業を拡大したことが要因である。また、労働費については、緊急雇用創出事業の終了により大幅に減少した。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教育費の住民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人当たりの事業費が、前年度より増加し類似団体を上回っているのは、桂中学校屋内運動場改築事業により普通建設事業費が増加したことが主な要因である。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000">
              <a:solidFill>
                <a:schemeClr val="dk1"/>
              </a:solidFill>
              <a:effectLst/>
              <a:latin typeface="+mn-lt"/>
              <a:ea typeface="+mn-ea"/>
              <a:cs typeface="+mn-cs"/>
            </a:rPr>
            <a:t>　財政調整基金については、普通交付税の合併算定替の縮減や人口減少による町税収入の減、近年増加傾向にある扶助費や老朽化した公共施設の維持管理費等の増加に備えた中期的な見通しのもと、最低水準の取り崩しに努め、決算剰余金を中心に積み立てを行ってきたことから基金残高は大幅に増加して</a:t>
          </a:r>
          <a:r>
            <a:rPr lang="ja-JP" altLang="en-US" sz="1000">
              <a:solidFill>
                <a:schemeClr val="dk1"/>
              </a:solidFill>
              <a:effectLst/>
              <a:latin typeface="+mn-lt"/>
              <a:ea typeface="+mn-ea"/>
              <a:cs typeface="+mn-cs"/>
            </a:rPr>
            <a:t>いるため</a:t>
          </a:r>
          <a:r>
            <a:rPr lang="ja-JP" altLang="ja-JP" sz="1000">
              <a:solidFill>
                <a:schemeClr val="dk1"/>
              </a:solidFill>
              <a:effectLst/>
              <a:latin typeface="+mn-lt"/>
              <a:ea typeface="+mn-ea"/>
              <a:cs typeface="+mn-cs"/>
            </a:rPr>
            <a:t>、標準財政規模比は高水準で</a:t>
          </a:r>
          <a:r>
            <a:rPr lang="ja-JP" altLang="en-US" sz="1000">
              <a:solidFill>
                <a:schemeClr val="dk1"/>
              </a:solidFill>
              <a:effectLst/>
              <a:latin typeface="+mn-lt"/>
              <a:ea typeface="+mn-ea"/>
              <a:cs typeface="+mn-cs"/>
            </a:rPr>
            <a:t>推移</a:t>
          </a:r>
          <a:r>
            <a:rPr lang="ja-JP" altLang="ja-JP" sz="1000">
              <a:solidFill>
                <a:schemeClr val="dk1"/>
              </a:solidFill>
              <a:effectLst/>
              <a:latin typeface="+mn-lt"/>
              <a:ea typeface="+mn-ea"/>
              <a:cs typeface="+mn-cs"/>
            </a:rPr>
            <a:t>している。今後は老朽化した公共施設の維持管理等のための特定目的基金に計画的な積み立てを行い、適切な財政調整基金の管理に努める。</a:t>
          </a:r>
          <a:endParaRPr lang="ja-JP" altLang="ja-JP" sz="1000">
            <a:effectLst/>
          </a:endParaRPr>
        </a:p>
        <a:p>
          <a:pPr eaLnBrk="1" fontAlgn="auto" latinLnBrk="0" hangingPunct="1"/>
          <a:r>
            <a:rPr lang="ja-JP" altLang="ja-JP" sz="1000">
              <a:solidFill>
                <a:schemeClr val="dk1"/>
              </a:solidFill>
              <a:effectLst/>
              <a:latin typeface="+mn-lt"/>
              <a:ea typeface="+mn-ea"/>
              <a:cs typeface="+mn-cs"/>
            </a:rPr>
            <a:t>　実質収支額については、町村合併</a:t>
          </a:r>
          <a:r>
            <a:rPr lang="ja-JP" altLang="en-US" sz="1000">
              <a:solidFill>
                <a:schemeClr val="dk1"/>
              </a:solidFill>
              <a:effectLst/>
              <a:latin typeface="+mn-lt"/>
              <a:ea typeface="+mn-ea"/>
              <a:cs typeface="+mn-cs"/>
            </a:rPr>
            <a:t>以降</a:t>
          </a:r>
          <a:r>
            <a:rPr lang="ja-JP" altLang="ja-JP" sz="1000">
              <a:solidFill>
                <a:schemeClr val="dk1"/>
              </a:solidFill>
              <a:effectLst/>
              <a:latin typeface="+mn-lt"/>
              <a:ea typeface="+mn-ea"/>
              <a:cs typeface="+mn-cs"/>
            </a:rPr>
            <a:t>、継続的に黒字を確保しており、</a:t>
          </a:r>
          <a:r>
            <a:rPr lang="en-US" altLang="ja-JP" sz="1000">
              <a:solidFill>
                <a:schemeClr val="dk1"/>
              </a:solidFill>
              <a:effectLst/>
              <a:latin typeface="+mn-lt"/>
              <a:ea typeface="+mn-ea"/>
              <a:cs typeface="+mn-cs"/>
            </a:rPr>
            <a:t>70</a:t>
          </a:r>
          <a:r>
            <a:rPr lang="ja-JP" altLang="ja-JP" sz="1000">
              <a:solidFill>
                <a:schemeClr val="dk1"/>
              </a:solidFill>
              <a:effectLst/>
              <a:latin typeface="+mn-lt"/>
              <a:ea typeface="+mn-ea"/>
              <a:cs typeface="+mn-cs"/>
            </a:rPr>
            <a:t>億円前後の標準財政規模に対する比率は平成</a:t>
          </a:r>
          <a:r>
            <a:rPr lang="en-US" altLang="ja-JP" sz="1000">
              <a:solidFill>
                <a:schemeClr val="dk1"/>
              </a:solidFill>
              <a:effectLst/>
              <a:latin typeface="+mn-lt"/>
              <a:ea typeface="+mn-ea"/>
              <a:cs typeface="+mn-cs"/>
            </a:rPr>
            <a:t>26</a:t>
          </a:r>
          <a:r>
            <a:rPr lang="ja-JP" altLang="ja-JP" sz="1000">
              <a:solidFill>
                <a:schemeClr val="dk1"/>
              </a:solidFill>
              <a:effectLst/>
              <a:latin typeface="+mn-lt"/>
              <a:ea typeface="+mn-ea"/>
              <a:cs typeface="+mn-cs"/>
            </a:rPr>
            <a:t>年度まで</a:t>
          </a:r>
          <a:r>
            <a:rPr lang="en-US" altLang="ja-JP" sz="1000">
              <a:solidFill>
                <a:schemeClr val="dk1"/>
              </a:solidFill>
              <a:effectLst/>
              <a:latin typeface="+mn-lt"/>
              <a:ea typeface="+mn-ea"/>
              <a:cs typeface="+mn-cs"/>
            </a:rPr>
            <a:t>0.2</a:t>
          </a:r>
          <a:r>
            <a:rPr lang="ja-JP" altLang="ja-JP" sz="1000">
              <a:solidFill>
                <a:schemeClr val="dk1"/>
              </a:solidFill>
              <a:effectLst/>
              <a:latin typeface="+mn-lt"/>
              <a:ea typeface="+mn-ea"/>
              <a:cs typeface="+mn-cs"/>
            </a:rPr>
            <a:t>～</a:t>
          </a:r>
          <a:r>
            <a:rPr lang="en-US" altLang="ja-JP" sz="1000">
              <a:solidFill>
                <a:schemeClr val="dk1"/>
              </a:solidFill>
              <a:effectLst/>
              <a:latin typeface="+mn-lt"/>
              <a:ea typeface="+mn-ea"/>
              <a:cs typeface="+mn-cs"/>
            </a:rPr>
            <a:t>1.0</a:t>
          </a:r>
          <a:r>
            <a:rPr lang="ja-JP" altLang="ja-JP" sz="1000">
              <a:solidFill>
                <a:schemeClr val="dk1"/>
              </a:solidFill>
              <a:effectLst/>
              <a:latin typeface="+mn-lt"/>
              <a:ea typeface="+mn-ea"/>
              <a:cs typeface="+mn-cs"/>
            </a:rPr>
            <a:t>％の間で推移してきた</a:t>
          </a:r>
          <a:r>
            <a:rPr lang="ja-JP" altLang="en-US" sz="1000">
              <a:solidFill>
                <a:schemeClr val="dk1"/>
              </a:solidFill>
              <a:effectLst/>
              <a:latin typeface="+mn-lt"/>
              <a:ea typeface="+mn-ea"/>
              <a:cs typeface="+mn-cs"/>
            </a:rPr>
            <a:t>。</a:t>
          </a:r>
          <a:r>
            <a:rPr lang="ja-JP" altLang="ja-JP" sz="1000">
              <a:solidFill>
                <a:schemeClr val="dk1"/>
              </a:solidFill>
              <a:effectLst/>
              <a:latin typeface="+mn-lt"/>
              <a:ea typeface="+mn-ea"/>
              <a:cs typeface="+mn-cs"/>
            </a:rPr>
            <a:t>余剰金が少ないため、翌年度の財政運営において不測の事態が生じた場合に弾力的な対応ができないことから、財政運営の見直しを行</a:t>
          </a:r>
          <a:r>
            <a:rPr lang="ja-JP" altLang="en-US" sz="1000">
              <a:solidFill>
                <a:schemeClr val="dk1"/>
              </a:solidFill>
              <a:effectLst/>
              <a:latin typeface="+mn-lt"/>
              <a:ea typeface="+mn-ea"/>
              <a:cs typeface="+mn-cs"/>
            </a:rPr>
            <a:t>った結果</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前年</a:t>
          </a:r>
          <a:r>
            <a:rPr lang="ja-JP" altLang="ja-JP" sz="1000">
              <a:solidFill>
                <a:schemeClr val="dk1"/>
              </a:solidFill>
              <a:effectLst/>
              <a:latin typeface="+mn-lt"/>
              <a:ea typeface="+mn-ea"/>
              <a:cs typeface="+mn-cs"/>
            </a:rPr>
            <a:t>度は</a:t>
          </a:r>
          <a:r>
            <a:rPr lang="en-US" altLang="ja-JP" sz="1000">
              <a:solidFill>
                <a:schemeClr val="dk1"/>
              </a:solidFill>
              <a:effectLst/>
              <a:latin typeface="+mn-lt"/>
              <a:ea typeface="+mn-ea"/>
              <a:cs typeface="+mn-cs"/>
            </a:rPr>
            <a:t>5.70</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28</a:t>
          </a:r>
          <a:r>
            <a:rPr lang="ja-JP" altLang="ja-JP" sz="1000">
              <a:solidFill>
                <a:schemeClr val="dk1"/>
              </a:solidFill>
              <a:effectLst/>
              <a:latin typeface="+mn-lt"/>
              <a:ea typeface="+mn-ea"/>
              <a:cs typeface="+mn-cs"/>
            </a:rPr>
            <a:t>年度は</a:t>
          </a:r>
          <a:r>
            <a:rPr lang="en-US" altLang="ja-JP" sz="1000">
              <a:solidFill>
                <a:schemeClr val="dk1"/>
              </a:solidFill>
              <a:effectLst/>
              <a:latin typeface="+mn-lt"/>
              <a:ea typeface="+mn-ea"/>
              <a:cs typeface="+mn-cs"/>
            </a:rPr>
            <a:t>6.28</a:t>
          </a:r>
          <a:r>
            <a:rPr lang="ja-JP" altLang="ja-JP" sz="1000">
              <a:solidFill>
                <a:schemeClr val="dk1"/>
              </a:solidFill>
              <a:effectLst/>
              <a:latin typeface="+mn-lt"/>
              <a:ea typeface="+mn-ea"/>
              <a:cs typeface="+mn-cs"/>
            </a:rPr>
            <a:t>％と大きく増加した。今後も事務事業の見直しを行い、健全な行財政運営に努める。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年度決算は、すべての会計において黒字となっており、</a:t>
          </a:r>
          <a:r>
            <a:rPr lang="ja-JP" altLang="ja-JP" sz="1100">
              <a:solidFill>
                <a:schemeClr val="dk1"/>
              </a:solidFill>
              <a:effectLst/>
              <a:latin typeface="+mn-lt"/>
              <a:ea typeface="+mn-ea"/>
              <a:cs typeface="+mn-cs"/>
            </a:rPr>
            <a:t>連結実質赤字比率は算出されない状況である。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一方、</a:t>
          </a:r>
          <a:r>
            <a:rPr kumimoji="1" lang="ja-JP" altLang="ja-JP" sz="1100">
              <a:solidFill>
                <a:schemeClr val="dk1"/>
              </a:solidFill>
              <a:effectLst/>
              <a:latin typeface="+mn-lt"/>
              <a:ea typeface="+mn-ea"/>
              <a:cs typeface="+mn-cs"/>
            </a:rPr>
            <a:t>すべての特別会計において一般会計からの繰入れを行っており、健全な財政運営が求められる。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一般会計からの繰入金を抑制しながら，各会計が健全な財政運営を図れるよう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事業の見直しや収入の確保に努める。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01\Group\&#20225;&#30011;&#36001;&#25919;&#35506;\&#9733;&#22478;&#37324;&#36001;&#25919;17.2&#12363;&#12425;1\&#36001;&#25919;&#29366;&#27841;&#36039;&#26009;&#38598;\28&#27770;&#31639;\07&#36861;&#21152;&#29031;&#20250;&#65288;0326&#65289;\07&#20877;&#20998;&#26512;&#12395;&#12388;&#12356;&#12390;&#65288;1016&#65289;\1031&#25552;&#20986;&#12304;&#36001;&#25919;&#29366;&#27841;&#36039;&#26009;&#38598;&#12305;_083101_&#22478;&#37324;&#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75.2</v>
          </cell>
          <cell r="O51">
            <v>70.400000000000006</v>
          </cell>
        </row>
        <row r="53">
          <cell r="N53">
            <v>51.2</v>
          </cell>
          <cell r="O53">
            <v>52.9</v>
          </cell>
        </row>
        <row r="55">
          <cell r="G55" t="str">
            <v>類似団体内平均値</v>
          </cell>
          <cell r="N55">
            <v>36.5</v>
          </cell>
          <cell r="O55">
            <v>44.9</v>
          </cell>
        </row>
        <row r="57">
          <cell r="N57">
            <v>54.1</v>
          </cell>
          <cell r="O57">
            <v>60.9</v>
          </cell>
        </row>
        <row r="72">
          <cell r="K72" t="str">
            <v>H24</v>
          </cell>
          <cell r="L72" t="str">
            <v>H25</v>
          </cell>
          <cell r="M72" t="str">
            <v>H26</v>
          </cell>
          <cell r="N72" t="str">
            <v>H27</v>
          </cell>
          <cell r="O72" t="str">
            <v>H28</v>
          </cell>
        </row>
        <row r="73">
          <cell r="G73" t="str">
            <v>当該団体値</v>
          </cell>
          <cell r="K73">
            <v>110.7</v>
          </cell>
          <cell r="L73">
            <v>70.599999999999994</v>
          </cell>
          <cell r="M73">
            <v>73.099999999999994</v>
          </cell>
          <cell r="N73">
            <v>75.2</v>
          </cell>
          <cell r="O73">
            <v>70.400000000000006</v>
          </cell>
        </row>
        <row r="75">
          <cell r="K75">
            <v>14.3</v>
          </cell>
          <cell r="L75">
            <v>13.7</v>
          </cell>
          <cell r="M75">
            <v>12.8</v>
          </cell>
          <cell r="N75">
            <v>12.4</v>
          </cell>
          <cell r="O75">
            <v>12</v>
          </cell>
        </row>
        <row r="77">
          <cell r="G77" t="str">
            <v>類似団体内平均値</v>
          </cell>
          <cell r="K77">
            <v>30.7</v>
          </cell>
          <cell r="L77">
            <v>22.3</v>
          </cell>
          <cell r="M77">
            <v>20.3</v>
          </cell>
          <cell r="N77">
            <v>36.5</v>
          </cell>
          <cell r="O77">
            <v>44.9</v>
          </cell>
        </row>
        <row r="79">
          <cell r="K79">
            <v>9.1999999999999993</v>
          </cell>
          <cell r="L79">
            <v>8.5</v>
          </cell>
          <cell r="M79">
            <v>7.7</v>
          </cell>
          <cell r="N79">
            <v>9</v>
          </cell>
          <cell r="O79">
            <v>9.1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10489002</v>
      </c>
      <c r="BO4" s="381"/>
      <c r="BP4" s="381"/>
      <c r="BQ4" s="381"/>
      <c r="BR4" s="381"/>
      <c r="BS4" s="381"/>
      <c r="BT4" s="381"/>
      <c r="BU4" s="382"/>
      <c r="BV4" s="380">
        <v>10293751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6.3</v>
      </c>
      <c r="CU4" s="387"/>
      <c r="CV4" s="387"/>
      <c r="CW4" s="387"/>
      <c r="CX4" s="387"/>
      <c r="CY4" s="387"/>
      <c r="CZ4" s="387"/>
      <c r="DA4" s="388"/>
      <c r="DB4" s="386">
        <v>5.7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9857534</v>
      </c>
      <c r="BO5" s="418"/>
      <c r="BP5" s="418"/>
      <c r="BQ5" s="418"/>
      <c r="BR5" s="418"/>
      <c r="BS5" s="418"/>
      <c r="BT5" s="418"/>
      <c r="BU5" s="419"/>
      <c r="BV5" s="417">
        <v>9501564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85.7</v>
      </c>
      <c r="CU5" s="415"/>
      <c r="CV5" s="415"/>
      <c r="CW5" s="415"/>
      <c r="CX5" s="415"/>
      <c r="CY5" s="415"/>
      <c r="CZ5" s="415"/>
      <c r="DA5" s="416"/>
      <c r="DB5" s="414">
        <v>85.9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631468</v>
      </c>
      <c r="BO6" s="418"/>
      <c r="BP6" s="418"/>
      <c r="BQ6" s="418"/>
      <c r="BR6" s="418"/>
      <c r="BS6" s="418"/>
      <c r="BT6" s="418"/>
      <c r="BU6" s="419"/>
      <c r="BV6" s="417">
        <v>792187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89.7</v>
      </c>
      <c r="CU6" s="455"/>
      <c r="CV6" s="455"/>
      <c r="CW6" s="455"/>
      <c r="CX6" s="455"/>
      <c r="CY6" s="455"/>
      <c r="CZ6" s="455"/>
      <c r="DA6" s="456"/>
      <c r="DB6" s="454">
        <v>91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214518</v>
      </c>
      <c r="BO7" s="418"/>
      <c r="BP7" s="418"/>
      <c r="BQ7" s="418"/>
      <c r="BR7" s="418"/>
      <c r="BS7" s="418"/>
      <c r="BT7" s="418"/>
      <c r="BU7" s="419"/>
      <c r="BV7" s="417">
        <v>401377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6637786</v>
      </c>
      <c r="CU7" s="418"/>
      <c r="CV7" s="418"/>
      <c r="CW7" s="418"/>
      <c r="CX7" s="418"/>
      <c r="CY7" s="418"/>
      <c r="CZ7" s="418"/>
      <c r="DA7" s="419"/>
      <c r="DB7" s="417">
        <v>6854465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416950</v>
      </c>
      <c r="BO8" s="418"/>
      <c r="BP8" s="418"/>
      <c r="BQ8" s="418"/>
      <c r="BR8" s="418"/>
      <c r="BS8" s="418"/>
      <c r="BT8" s="418"/>
      <c r="BU8" s="419"/>
      <c r="BV8" s="417">
        <v>390810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0.37</v>
      </c>
      <c r="CU8" s="458"/>
      <c r="CV8" s="458"/>
      <c r="CW8" s="458"/>
      <c r="CX8" s="458"/>
      <c r="CY8" s="458"/>
      <c r="CZ8" s="458"/>
      <c r="DA8" s="459"/>
      <c r="DB8" s="457">
        <v>0.38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19800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26140</v>
      </c>
      <c r="BO9" s="418"/>
      <c r="BP9" s="418"/>
      <c r="BQ9" s="418"/>
      <c r="BR9" s="418"/>
      <c r="BS9" s="418"/>
      <c r="BT9" s="418"/>
      <c r="BU9" s="419"/>
      <c r="BV9" s="417">
        <v>375728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14.7</v>
      </c>
      <c r="CU9" s="415"/>
      <c r="CV9" s="415"/>
      <c r="CW9" s="415"/>
      <c r="CX9" s="415"/>
      <c r="CY9" s="415"/>
      <c r="CZ9" s="415"/>
      <c r="DA9" s="416"/>
      <c r="DB9" s="414">
        <v>15.7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21491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215302</v>
      </c>
      <c r="BO10" s="418"/>
      <c r="BP10" s="418"/>
      <c r="BQ10" s="418"/>
      <c r="BR10" s="418"/>
      <c r="BS10" s="418"/>
      <c r="BT10" s="418"/>
      <c r="BU10" s="419"/>
      <c r="BV10" s="417">
        <v>1924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20363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177596</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20280</v>
      </c>
      <c r="S13" s="499"/>
      <c r="T13" s="499"/>
      <c r="U13" s="499"/>
      <c r="V13" s="500"/>
      <c r="W13" s="433" t="s">
        <v>124</v>
      </c>
      <c r="X13" s="434"/>
      <c r="Y13" s="434"/>
      <c r="Z13" s="434"/>
      <c r="AA13" s="434"/>
      <c r="AB13" s="424"/>
      <c r="AC13" s="468">
        <v>1170</v>
      </c>
      <c r="AD13" s="469"/>
      <c r="AE13" s="469"/>
      <c r="AF13" s="469"/>
      <c r="AG13" s="508"/>
      <c r="AH13" s="468">
        <v>1152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241442</v>
      </c>
      <c r="BO13" s="418"/>
      <c r="BP13" s="418"/>
      <c r="BQ13" s="418"/>
      <c r="BR13" s="418"/>
      <c r="BS13" s="418"/>
      <c r="BT13" s="418"/>
      <c r="BU13" s="419"/>
      <c r="BV13" s="417">
        <v>200056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12</v>
      </c>
      <c r="CU13" s="415"/>
      <c r="CV13" s="415"/>
      <c r="CW13" s="415"/>
      <c r="CX13" s="415"/>
      <c r="CY13" s="415"/>
      <c r="CZ13" s="415"/>
      <c r="DA13" s="416"/>
      <c r="DB13" s="414">
        <v>12.4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20722</v>
      </c>
      <c r="S14" s="499"/>
      <c r="T14" s="499"/>
      <c r="U14" s="499"/>
      <c r="V14" s="500"/>
      <c r="W14" s="407"/>
      <c r="X14" s="408"/>
      <c r="Y14" s="408"/>
      <c r="Z14" s="408"/>
      <c r="AA14" s="408"/>
      <c r="AB14" s="397"/>
      <c r="AC14" s="501">
        <v>11.9</v>
      </c>
      <c r="AD14" s="502"/>
      <c r="AE14" s="502"/>
      <c r="AF14" s="502"/>
      <c r="AG14" s="503"/>
      <c r="AH14" s="501">
        <v>11.2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70.400000000000006</v>
      </c>
      <c r="CU14" s="513"/>
      <c r="CV14" s="513"/>
      <c r="CW14" s="513"/>
      <c r="CX14" s="513"/>
      <c r="CY14" s="513"/>
      <c r="CZ14" s="513"/>
      <c r="DA14" s="514"/>
      <c r="DB14" s="512">
        <v>75.2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20633</v>
      </c>
      <c r="S15" s="499"/>
      <c r="T15" s="499"/>
      <c r="U15" s="499"/>
      <c r="V15" s="500"/>
      <c r="W15" s="433" t="s">
        <v>131</v>
      </c>
      <c r="X15" s="434"/>
      <c r="Y15" s="434"/>
      <c r="Z15" s="434"/>
      <c r="AA15" s="434"/>
      <c r="AB15" s="424"/>
      <c r="AC15" s="468">
        <v>2581</v>
      </c>
      <c r="AD15" s="469"/>
      <c r="AE15" s="469"/>
      <c r="AF15" s="469"/>
      <c r="AG15" s="508"/>
      <c r="AH15" s="468">
        <v>2701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2002467</v>
      </c>
      <c r="BO15" s="381"/>
      <c r="BP15" s="381"/>
      <c r="BQ15" s="381"/>
      <c r="BR15" s="381"/>
      <c r="BS15" s="381"/>
      <c r="BT15" s="381"/>
      <c r="BU15" s="382"/>
      <c r="BV15" s="380">
        <v>1971452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26.2</v>
      </c>
      <c r="AD16" s="502"/>
      <c r="AE16" s="502"/>
      <c r="AF16" s="502"/>
      <c r="AG16" s="503"/>
      <c r="AH16" s="501">
        <v>26.2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5440895</v>
      </c>
      <c r="BO16" s="418"/>
      <c r="BP16" s="418"/>
      <c r="BQ16" s="418"/>
      <c r="BR16" s="418"/>
      <c r="BS16" s="418"/>
      <c r="BT16" s="418"/>
      <c r="BU16" s="419"/>
      <c r="BV16" s="417">
        <v>5339343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6118</v>
      </c>
      <c r="AD17" s="469"/>
      <c r="AE17" s="469"/>
      <c r="AF17" s="469"/>
      <c r="AG17" s="508"/>
      <c r="AH17" s="468">
        <v>6445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2499355</v>
      </c>
      <c r="BO17" s="418"/>
      <c r="BP17" s="418"/>
      <c r="BQ17" s="418"/>
      <c r="BR17" s="418"/>
      <c r="BS17" s="418"/>
      <c r="BT17" s="418"/>
      <c r="BU17" s="419"/>
      <c r="BV17" s="417">
        <v>2454934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161.80000000000001</v>
      </c>
      <c r="M18" s="530"/>
      <c r="N18" s="530"/>
      <c r="O18" s="530"/>
      <c r="P18" s="530"/>
      <c r="Q18" s="530"/>
      <c r="R18" s="531"/>
      <c r="S18" s="531"/>
      <c r="T18" s="531"/>
      <c r="U18" s="531"/>
      <c r="V18" s="532"/>
      <c r="W18" s="435"/>
      <c r="X18" s="436"/>
      <c r="Y18" s="436"/>
      <c r="Z18" s="436"/>
      <c r="AA18" s="436"/>
      <c r="AB18" s="427"/>
      <c r="AC18" s="533">
        <v>62</v>
      </c>
      <c r="AD18" s="534"/>
      <c r="AE18" s="534"/>
      <c r="AF18" s="534"/>
      <c r="AG18" s="535"/>
      <c r="AH18" s="533">
        <v>62.6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5733583</v>
      </c>
      <c r="BO18" s="418"/>
      <c r="BP18" s="418"/>
      <c r="BQ18" s="418"/>
      <c r="BR18" s="418"/>
      <c r="BS18" s="418"/>
      <c r="BT18" s="418"/>
      <c r="BU18" s="419"/>
      <c r="BV18" s="417">
        <v>5980935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122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7576164</v>
      </c>
      <c r="BO19" s="418"/>
      <c r="BP19" s="418"/>
      <c r="BQ19" s="418"/>
      <c r="BR19" s="418"/>
      <c r="BS19" s="418"/>
      <c r="BT19" s="418"/>
      <c r="BU19" s="419"/>
      <c r="BV19" s="417">
        <v>7818481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7066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10401728</v>
      </c>
      <c r="BO23" s="418"/>
      <c r="BP23" s="418"/>
      <c r="BQ23" s="418"/>
      <c r="BR23" s="418"/>
      <c r="BS23" s="418"/>
      <c r="BT23" s="418"/>
      <c r="BU23" s="419"/>
      <c r="BV23" s="417">
        <v>10491890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7790</v>
      </c>
      <c r="R24" s="469"/>
      <c r="S24" s="469"/>
      <c r="T24" s="469"/>
      <c r="U24" s="469"/>
      <c r="V24" s="508"/>
      <c r="W24" s="563"/>
      <c r="X24" s="551"/>
      <c r="Y24" s="552"/>
      <c r="Z24" s="467" t="s">
        <v>154</v>
      </c>
      <c r="AA24" s="447"/>
      <c r="AB24" s="447"/>
      <c r="AC24" s="447"/>
      <c r="AD24" s="447"/>
      <c r="AE24" s="447"/>
      <c r="AF24" s="447"/>
      <c r="AG24" s="448"/>
      <c r="AH24" s="468">
        <v>160</v>
      </c>
      <c r="AI24" s="469"/>
      <c r="AJ24" s="469"/>
      <c r="AK24" s="469"/>
      <c r="AL24" s="508"/>
      <c r="AM24" s="468">
        <v>485920</v>
      </c>
      <c r="AN24" s="469"/>
      <c r="AO24" s="469"/>
      <c r="AP24" s="469"/>
      <c r="AQ24" s="469"/>
      <c r="AR24" s="508"/>
      <c r="AS24" s="468">
        <v>3037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6777784</v>
      </c>
      <c r="BO24" s="418"/>
      <c r="BP24" s="418"/>
      <c r="BQ24" s="418"/>
      <c r="BR24" s="418"/>
      <c r="BS24" s="418"/>
      <c r="BT24" s="418"/>
      <c r="BU24" s="419"/>
      <c r="BV24" s="417">
        <v>6919439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6130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567552</v>
      </c>
      <c r="BO25" s="381"/>
      <c r="BP25" s="381"/>
      <c r="BQ25" s="381"/>
      <c r="BR25" s="381"/>
      <c r="BS25" s="381"/>
      <c r="BT25" s="381"/>
      <c r="BU25" s="382"/>
      <c r="BV25" s="380">
        <v>619019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5410</v>
      </c>
      <c r="R26" s="469"/>
      <c r="S26" s="469"/>
      <c r="T26" s="469"/>
      <c r="U26" s="469"/>
      <c r="V26" s="508"/>
      <c r="W26" s="563"/>
      <c r="X26" s="551"/>
      <c r="Y26" s="552"/>
      <c r="Z26" s="467" t="s">
        <v>160</v>
      </c>
      <c r="AA26" s="573"/>
      <c r="AB26" s="573"/>
      <c r="AC26" s="573"/>
      <c r="AD26" s="573"/>
      <c r="AE26" s="573"/>
      <c r="AF26" s="573"/>
      <c r="AG26" s="574"/>
      <c r="AH26" s="468">
        <v>6</v>
      </c>
      <c r="AI26" s="469"/>
      <c r="AJ26" s="469"/>
      <c r="AK26" s="469"/>
      <c r="AL26" s="508"/>
      <c r="AM26" s="468">
        <v>16008</v>
      </c>
      <c r="AN26" s="469"/>
      <c r="AO26" s="469"/>
      <c r="AP26" s="469"/>
      <c r="AQ26" s="469"/>
      <c r="AR26" s="508"/>
      <c r="AS26" s="468">
        <v>2668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3350</v>
      </c>
      <c r="R27" s="469"/>
      <c r="S27" s="469"/>
      <c r="T27" s="469"/>
      <c r="U27" s="469"/>
      <c r="V27" s="508"/>
      <c r="W27" s="563"/>
      <c r="X27" s="551"/>
      <c r="Y27" s="552"/>
      <c r="Z27" s="467" t="s">
        <v>163</v>
      </c>
      <c r="AA27" s="447"/>
      <c r="AB27" s="447"/>
      <c r="AC27" s="447"/>
      <c r="AD27" s="447"/>
      <c r="AE27" s="447"/>
      <c r="AF27" s="447"/>
      <c r="AG27" s="448"/>
      <c r="AH27" s="468">
        <v>4</v>
      </c>
      <c r="AI27" s="469"/>
      <c r="AJ27" s="469"/>
      <c r="AK27" s="469"/>
      <c r="AL27" s="508"/>
      <c r="AM27" s="468">
        <v>14724</v>
      </c>
      <c r="AN27" s="469"/>
      <c r="AO27" s="469"/>
      <c r="AP27" s="469"/>
      <c r="AQ27" s="469"/>
      <c r="AR27" s="508"/>
      <c r="AS27" s="468">
        <v>3681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319490</v>
      </c>
      <c r="BO27" s="587"/>
      <c r="BP27" s="587"/>
      <c r="BQ27" s="587"/>
      <c r="BR27" s="587"/>
      <c r="BS27" s="587"/>
      <c r="BT27" s="587"/>
      <c r="BU27" s="588"/>
      <c r="BV27" s="586">
        <v>319457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2930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3603621</v>
      </c>
      <c r="BO28" s="381"/>
      <c r="BP28" s="381"/>
      <c r="BQ28" s="381"/>
      <c r="BR28" s="381"/>
      <c r="BS28" s="381"/>
      <c r="BT28" s="381"/>
      <c r="BU28" s="382"/>
      <c r="BV28" s="380">
        <v>3388319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14</v>
      </c>
      <c r="M29" s="469"/>
      <c r="N29" s="469"/>
      <c r="O29" s="469"/>
      <c r="P29" s="508"/>
      <c r="Q29" s="468">
        <v>2680</v>
      </c>
      <c r="R29" s="469"/>
      <c r="S29" s="469"/>
      <c r="T29" s="469"/>
      <c r="U29" s="469"/>
      <c r="V29" s="508"/>
      <c r="W29" s="564"/>
      <c r="X29" s="565"/>
      <c r="Y29" s="566"/>
      <c r="Z29" s="467" t="s">
        <v>170</v>
      </c>
      <c r="AA29" s="447"/>
      <c r="AB29" s="447"/>
      <c r="AC29" s="447"/>
      <c r="AD29" s="447"/>
      <c r="AE29" s="447"/>
      <c r="AF29" s="447"/>
      <c r="AG29" s="448"/>
      <c r="AH29" s="468">
        <v>164</v>
      </c>
      <c r="AI29" s="469"/>
      <c r="AJ29" s="469"/>
      <c r="AK29" s="469"/>
      <c r="AL29" s="508"/>
      <c r="AM29" s="468">
        <v>500644</v>
      </c>
      <c r="AN29" s="469"/>
      <c r="AO29" s="469"/>
      <c r="AP29" s="469"/>
      <c r="AQ29" s="469"/>
      <c r="AR29" s="508"/>
      <c r="AS29" s="468">
        <v>3053</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105210</v>
      </c>
      <c r="BO29" s="418"/>
      <c r="BP29" s="418"/>
      <c r="BQ29" s="418"/>
      <c r="BR29" s="418"/>
      <c r="BS29" s="418"/>
      <c r="BT29" s="418"/>
      <c r="BU29" s="419"/>
      <c r="BV29" s="417">
        <v>102866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1326979</v>
      </c>
      <c r="BO30" s="587"/>
      <c r="BP30" s="587"/>
      <c r="BQ30" s="587"/>
      <c r="BR30" s="587"/>
      <c r="BS30" s="587"/>
      <c r="BT30" s="587"/>
      <c r="BU30" s="588"/>
      <c r="BV30" s="586">
        <v>1326545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IF('各会計、関係団体の財政状況及び健全化判断比率'!B33="","",'各会計、関係団体の財政状況及び健全化判断比率'!B33)</f>
        <v>上水道事業会計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IF('各会計、関係団体の財政状況及び健全化判断比率'!B34="","",'各会計、関係団体の財政状況及び健全化判断比率'!B34)</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茨城県市町村総合事務組合（一般会計）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城里町開発公社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国民健康保険特別会計（施設勘定）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IF('各会計、関係団体の財政状況及び健全化判断比率'!B35="","",'各会計、関係団体の財政状況及び健全化判断比率'!B35)</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茨城県市町村総合事務組合（県民交通災害共済事業特別会計）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桂ふるさと振興センター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茨城租税債権管理機構（一般会計）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物産センター山桜</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介護保険特別会計（介護サービス事業勘定）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茨城県後期高齢者医療広域連合（一般会計）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後期高齢者医療特別会計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茨城県後期高齢者医療広域連合（後期高齢医療特別会計）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笠間地方広域事務組合（一般会計）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水戸地方農業共済事務組合（農業共済事業会計）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526</v>
      </c>
      <c r="D34" s="1184"/>
      <c r="E34" s="1185"/>
      <c r="F34" s="32">
        <v>18.82</v>
      </c>
      <c r="G34" s="33">
        <v>18.95</v>
      </c>
      <c r="H34" s="33">
        <v>20.21</v>
      </c>
      <c r="I34" s="33">
        <v>20.350000000000001</v>
      </c>
      <c r="J34" s="34">
        <v>20.04</v>
      </c>
      <c r="K34" s="22"/>
      <c r="L34" s="22"/>
      <c r="M34" s="22"/>
      <c r="N34" s="22"/>
      <c r="O34" s="22"/>
      <c r="P34" s="22"/>
    </row>
    <row r="35" spans="1:16" ht="39" customHeight="1">
      <c r="A35" s="22"/>
      <c r="B35" s="35"/>
      <c r="C35" s="1178" t="s">
        <v>527</v>
      </c>
      <c r="D35" s="1179"/>
      <c r="E35" s="1180"/>
      <c r="F35" s="36">
        <v>0.54</v>
      </c>
      <c r="G35" s="37">
        <v>0.92</v>
      </c>
      <c r="H35" s="37">
        <v>0.21</v>
      </c>
      <c r="I35" s="37">
        <v>5.7</v>
      </c>
      <c r="J35" s="38">
        <v>6.28</v>
      </c>
      <c r="K35" s="22"/>
      <c r="L35" s="22"/>
      <c r="M35" s="22"/>
      <c r="N35" s="22"/>
      <c r="O35" s="22"/>
      <c r="P35" s="22"/>
    </row>
    <row r="36" spans="1:16" ht="39" customHeight="1">
      <c r="A36" s="22"/>
      <c r="B36" s="35"/>
      <c r="C36" s="1178" t="s">
        <v>528</v>
      </c>
      <c r="D36" s="1179"/>
      <c r="E36" s="1180"/>
      <c r="F36" s="36">
        <v>0.55000000000000004</v>
      </c>
      <c r="G36" s="37">
        <v>0.14000000000000001</v>
      </c>
      <c r="H36" s="37">
        <v>0.54</v>
      </c>
      <c r="I36" s="37">
        <v>0.14000000000000001</v>
      </c>
      <c r="J36" s="38">
        <v>0.91</v>
      </c>
      <c r="K36" s="22"/>
      <c r="L36" s="22"/>
      <c r="M36" s="22"/>
      <c r="N36" s="22"/>
      <c r="O36" s="22"/>
      <c r="P36" s="22"/>
    </row>
    <row r="37" spans="1:16" ht="39" customHeight="1">
      <c r="A37" s="22"/>
      <c r="B37" s="35"/>
      <c r="C37" s="1178" t="s">
        <v>529</v>
      </c>
      <c r="D37" s="1179"/>
      <c r="E37" s="1180"/>
      <c r="F37" s="36">
        <v>0.4</v>
      </c>
      <c r="G37" s="37">
        <v>0.66</v>
      </c>
      <c r="H37" s="37">
        <v>0.3</v>
      </c>
      <c r="I37" s="37">
        <v>0.19</v>
      </c>
      <c r="J37" s="38">
        <v>0.76</v>
      </c>
      <c r="K37" s="22"/>
      <c r="L37" s="22"/>
      <c r="M37" s="22"/>
      <c r="N37" s="22"/>
      <c r="O37" s="22"/>
      <c r="P37" s="22"/>
    </row>
    <row r="38" spans="1:16" ht="39" customHeight="1">
      <c r="A38" s="22"/>
      <c r="B38" s="35"/>
      <c r="C38" s="1178" t="s">
        <v>530</v>
      </c>
      <c r="D38" s="1179"/>
      <c r="E38" s="1180"/>
      <c r="F38" s="36">
        <v>0.01</v>
      </c>
      <c r="G38" s="37">
        <v>0.06</v>
      </c>
      <c r="H38" s="37">
        <v>0.03</v>
      </c>
      <c r="I38" s="37">
        <v>0.37</v>
      </c>
      <c r="J38" s="38">
        <v>0.59</v>
      </c>
      <c r="K38" s="22"/>
      <c r="L38" s="22"/>
      <c r="M38" s="22"/>
      <c r="N38" s="22"/>
      <c r="O38" s="22"/>
      <c r="P38" s="22"/>
    </row>
    <row r="39" spans="1:16" ht="39" customHeight="1">
      <c r="A39" s="22"/>
      <c r="B39" s="35"/>
      <c r="C39" s="1178" t="s">
        <v>531</v>
      </c>
      <c r="D39" s="1179"/>
      <c r="E39" s="1180"/>
      <c r="F39" s="36">
        <v>0.08</v>
      </c>
      <c r="G39" s="37">
        <v>0.09</v>
      </c>
      <c r="H39" s="37">
        <v>0.08</v>
      </c>
      <c r="I39" s="37">
        <v>0.08</v>
      </c>
      <c r="J39" s="38">
        <v>0.12</v>
      </c>
      <c r="K39" s="22"/>
      <c r="L39" s="22"/>
      <c r="M39" s="22"/>
      <c r="N39" s="22"/>
      <c r="O39" s="22"/>
      <c r="P39" s="22"/>
    </row>
    <row r="40" spans="1:16" ht="39" customHeight="1">
      <c r="A40" s="22"/>
      <c r="B40" s="35"/>
      <c r="C40" s="1178" t="s">
        <v>532</v>
      </c>
      <c r="D40" s="1179"/>
      <c r="E40" s="1180"/>
      <c r="F40" s="36">
        <v>7.0000000000000007E-2</v>
      </c>
      <c r="G40" s="37">
        <v>0.06</v>
      </c>
      <c r="H40" s="37">
        <v>0.04</v>
      </c>
      <c r="I40" s="37">
        <v>0.03</v>
      </c>
      <c r="J40" s="38">
        <v>0.02</v>
      </c>
      <c r="K40" s="22"/>
      <c r="L40" s="22"/>
      <c r="M40" s="22"/>
      <c r="N40" s="22"/>
      <c r="O40" s="22"/>
      <c r="P40" s="22"/>
    </row>
    <row r="41" spans="1:16" ht="39" customHeight="1">
      <c r="A41" s="22"/>
      <c r="B41" s="35"/>
      <c r="C41" s="1178" t="s">
        <v>533</v>
      </c>
      <c r="D41" s="1179"/>
      <c r="E41" s="1180"/>
      <c r="F41" s="36">
        <v>0</v>
      </c>
      <c r="G41" s="37">
        <v>0</v>
      </c>
      <c r="H41" s="37">
        <v>0</v>
      </c>
      <c r="I41" s="37">
        <v>0</v>
      </c>
      <c r="J41" s="38">
        <v>0</v>
      </c>
      <c r="K41" s="22"/>
      <c r="L41" s="22"/>
      <c r="M41" s="22"/>
      <c r="N41" s="22"/>
      <c r="O41" s="22"/>
      <c r="P41" s="22"/>
    </row>
    <row r="42" spans="1:16" ht="39" customHeight="1">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535</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1387</v>
      </c>
      <c r="L45" s="60">
        <v>1325</v>
      </c>
      <c r="M45" s="60">
        <v>1315</v>
      </c>
      <c r="N45" s="60">
        <v>1284</v>
      </c>
      <c r="O45" s="61">
        <v>1174</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v>10</v>
      </c>
      <c r="L47" s="64">
        <v>10</v>
      </c>
      <c r="M47" s="64">
        <v>10</v>
      </c>
      <c r="N47" s="64">
        <v>3</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594</v>
      </c>
      <c r="L48" s="64">
        <v>647</v>
      </c>
      <c r="M48" s="64">
        <v>647</v>
      </c>
      <c r="N48" s="64">
        <v>664</v>
      </c>
      <c r="O48" s="65">
        <v>654</v>
      </c>
      <c r="P48" s="48"/>
      <c r="Q48" s="48"/>
      <c r="R48" s="48"/>
      <c r="S48" s="48"/>
      <c r="T48" s="48"/>
      <c r="U48" s="48"/>
    </row>
    <row r="49" spans="1:21" ht="30.75" customHeight="1">
      <c r="A49" s="48"/>
      <c r="B49" s="1196"/>
      <c r="C49" s="1197"/>
      <c r="D49" s="62"/>
      <c r="E49" s="1188" t="s">
        <v>16</v>
      </c>
      <c r="F49" s="1188"/>
      <c r="G49" s="1188"/>
      <c r="H49" s="1188"/>
      <c r="I49" s="1188"/>
      <c r="J49" s="1189"/>
      <c r="K49" s="63">
        <v>1</v>
      </c>
      <c r="L49" s="64">
        <v>0</v>
      </c>
      <c r="M49" s="64">
        <v>7</v>
      </c>
      <c r="N49" s="64">
        <v>7</v>
      </c>
      <c r="O49" s="65">
        <v>5</v>
      </c>
      <c r="P49" s="48"/>
      <c r="Q49" s="48"/>
      <c r="R49" s="48"/>
      <c r="S49" s="48"/>
      <c r="T49" s="48"/>
      <c r="U49" s="48"/>
    </row>
    <row r="50" spans="1:21" ht="30.75" customHeight="1">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1210</v>
      </c>
      <c r="L52" s="64">
        <v>1252</v>
      </c>
      <c r="M52" s="64">
        <v>1292</v>
      </c>
      <c r="N52" s="64">
        <v>1255</v>
      </c>
      <c r="O52" s="65">
        <v>1196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782</v>
      </c>
      <c r="L53" s="69">
        <v>730</v>
      </c>
      <c r="M53" s="69">
        <v>687</v>
      </c>
      <c r="N53" s="69">
        <v>703</v>
      </c>
      <c r="O53" s="70">
        <v>637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11113</v>
      </c>
      <c r="J41" s="83">
        <v>10636</v>
      </c>
      <c r="K41" s="83">
        <v>11020</v>
      </c>
      <c r="L41" s="83">
        <v>10492</v>
      </c>
      <c r="M41" s="84">
        <v>10402</v>
      </c>
    </row>
    <row r="42" spans="2:13" ht="27.75" customHeight="1">
      <c r="B42" s="1204"/>
      <c r="C42" s="1205"/>
      <c r="D42" s="85"/>
      <c r="E42" s="1210" t="s">
        <v>26</v>
      </c>
      <c r="F42" s="1210"/>
      <c r="G42" s="1210"/>
      <c r="H42" s="1211"/>
      <c r="I42" s="86">
        <v>130</v>
      </c>
      <c r="J42" s="87">
        <v>117</v>
      </c>
      <c r="K42" s="87">
        <v>105</v>
      </c>
      <c r="L42" s="87">
        <v>86</v>
      </c>
      <c r="M42" s="88">
        <v>75</v>
      </c>
    </row>
    <row r="43" spans="2:13" ht="27.75" customHeight="1">
      <c r="B43" s="1204"/>
      <c r="C43" s="1205"/>
      <c r="D43" s="85"/>
      <c r="E43" s="1210" t="s">
        <v>27</v>
      </c>
      <c r="F43" s="1210"/>
      <c r="G43" s="1210"/>
      <c r="H43" s="1211"/>
      <c r="I43" s="86">
        <v>10561</v>
      </c>
      <c r="J43" s="87">
        <v>9775</v>
      </c>
      <c r="K43" s="87">
        <v>9477</v>
      </c>
      <c r="L43" s="87">
        <v>9656</v>
      </c>
      <c r="M43" s="88">
        <v>9569</v>
      </c>
    </row>
    <row r="44" spans="2:13" ht="27.75" customHeight="1">
      <c r="B44" s="1204"/>
      <c r="C44" s="1205"/>
      <c r="D44" s="85"/>
      <c r="E44" s="1210" t="s">
        <v>28</v>
      </c>
      <c r="F44" s="1210"/>
      <c r="G44" s="1210"/>
      <c r="H44" s="1211"/>
      <c r="I44" s="86">
        <v>31</v>
      </c>
      <c r="J44" s="87">
        <v>25</v>
      </c>
      <c r="K44" s="87">
        <v>20</v>
      </c>
      <c r="L44" s="87">
        <v>14</v>
      </c>
      <c r="M44" s="88">
        <v>10</v>
      </c>
    </row>
    <row r="45" spans="2:13" ht="27.75" customHeight="1">
      <c r="B45" s="1204"/>
      <c r="C45" s="1205"/>
      <c r="D45" s="85"/>
      <c r="E45" s="1210" t="s">
        <v>29</v>
      </c>
      <c r="F45" s="1210"/>
      <c r="G45" s="1210"/>
      <c r="H45" s="1211"/>
      <c r="I45" s="86">
        <v>2261</v>
      </c>
      <c r="J45" s="87">
        <v>2084</v>
      </c>
      <c r="K45" s="87">
        <v>1972</v>
      </c>
      <c r="L45" s="87">
        <v>1885</v>
      </c>
      <c r="M45" s="88">
        <v>1831</v>
      </c>
    </row>
    <row r="46" spans="2:13" ht="27.75" customHeight="1">
      <c r="B46" s="1204"/>
      <c r="C46" s="1205"/>
      <c r="D46" s="89"/>
      <c r="E46" s="1210" t="s">
        <v>30</v>
      </c>
      <c r="F46" s="1210"/>
      <c r="G46" s="1210"/>
      <c r="H46" s="1211"/>
      <c r="I46" s="86" t="s">
        <v>480</v>
      </c>
      <c r="J46" s="87" t="s">
        <v>480</v>
      </c>
      <c r="K46" s="87" t="s">
        <v>480</v>
      </c>
      <c r="L46" s="87" t="s">
        <v>480</v>
      </c>
      <c r="M46" s="88">
        <v>1</v>
      </c>
    </row>
    <row r="47" spans="2:13" ht="27.75" customHeight="1">
      <c r="B47" s="1204"/>
      <c r="C47" s="1205"/>
      <c r="D47" s="90"/>
      <c r="E47" s="1212" t="s">
        <v>31</v>
      </c>
      <c r="F47" s="1213"/>
      <c r="G47" s="1213"/>
      <c r="H47" s="1214"/>
      <c r="I47" s="86" t="s">
        <v>480</v>
      </c>
      <c r="J47" s="87" t="s">
        <v>480</v>
      </c>
      <c r="K47" s="87" t="s">
        <v>480</v>
      </c>
      <c r="L47" s="87" t="s">
        <v>480</v>
      </c>
      <c r="M47" s="88" t="s">
        <v>480</v>
      </c>
    </row>
    <row r="48" spans="2:13" ht="27.75" customHeight="1">
      <c r="B48" s="1204"/>
      <c r="C48" s="1205"/>
      <c r="D48" s="85"/>
      <c r="E48" s="1210" t="s">
        <v>32</v>
      </c>
      <c r="F48" s="1210"/>
      <c r="G48" s="1210"/>
      <c r="H48" s="1211"/>
      <c r="I48" s="86" t="s">
        <v>480</v>
      </c>
      <c r="J48" s="87" t="s">
        <v>480</v>
      </c>
      <c r="K48" s="87" t="s">
        <v>480</v>
      </c>
      <c r="L48" s="87" t="s">
        <v>480</v>
      </c>
      <c r="M48" s="88" t="s">
        <v>480</v>
      </c>
    </row>
    <row r="49" spans="2:13" ht="27.75" customHeight="1">
      <c r="B49" s="1206"/>
      <c r="C49" s="1207"/>
      <c r="D49" s="85"/>
      <c r="E49" s="1210" t="s">
        <v>33</v>
      </c>
      <c r="F49" s="1210"/>
      <c r="G49" s="1210"/>
      <c r="H49" s="1211"/>
      <c r="I49" s="86" t="s">
        <v>480</v>
      </c>
      <c r="J49" s="87" t="s">
        <v>480</v>
      </c>
      <c r="K49" s="87" t="s">
        <v>480</v>
      </c>
      <c r="L49" s="87" t="s">
        <v>480</v>
      </c>
      <c r="M49" s="88" t="s">
        <v>480</v>
      </c>
    </row>
    <row r="50" spans="2:13" ht="27.75" customHeight="1">
      <c r="B50" s="1215" t="s">
        <v>34</v>
      </c>
      <c r="C50" s="1216"/>
      <c r="D50" s="91"/>
      <c r="E50" s="1210" t="s">
        <v>35</v>
      </c>
      <c r="F50" s="1210"/>
      <c r="G50" s="1210"/>
      <c r="H50" s="1211"/>
      <c r="I50" s="86">
        <v>4699</v>
      </c>
      <c r="J50" s="87">
        <v>5329</v>
      </c>
      <c r="K50" s="87">
        <v>5079</v>
      </c>
      <c r="L50" s="87">
        <v>4905</v>
      </c>
      <c r="M50" s="88">
        <v>5173</v>
      </c>
    </row>
    <row r="51" spans="2:13" ht="27.75" customHeight="1">
      <c r="B51" s="1204"/>
      <c r="C51" s="1205"/>
      <c r="D51" s="85"/>
      <c r="E51" s="1210" t="s">
        <v>36</v>
      </c>
      <c r="F51" s="1210"/>
      <c r="G51" s="1210"/>
      <c r="H51" s="1211"/>
      <c r="I51" s="86">
        <v>149</v>
      </c>
      <c r="J51" s="87">
        <v>569</v>
      </c>
      <c r="K51" s="87">
        <v>491</v>
      </c>
      <c r="L51" s="87">
        <v>454</v>
      </c>
      <c r="M51" s="88">
        <v>400</v>
      </c>
    </row>
    <row r="52" spans="2:13" ht="27.75" customHeight="1">
      <c r="B52" s="1206"/>
      <c r="C52" s="1207"/>
      <c r="D52" s="85"/>
      <c r="E52" s="1210" t="s">
        <v>37</v>
      </c>
      <c r="F52" s="1210"/>
      <c r="G52" s="1210"/>
      <c r="H52" s="1211"/>
      <c r="I52" s="86">
        <v>12898</v>
      </c>
      <c r="J52" s="87">
        <v>12678</v>
      </c>
      <c r="K52" s="87">
        <v>12879</v>
      </c>
      <c r="L52" s="87">
        <v>12510</v>
      </c>
      <c r="M52" s="88">
        <v>12439</v>
      </c>
    </row>
    <row r="53" spans="2:13" ht="27.75" customHeight="1" thickBot="1">
      <c r="B53" s="1217" t="s">
        <v>21</v>
      </c>
      <c r="C53" s="1218"/>
      <c r="D53" s="92"/>
      <c r="E53" s="1219" t="s">
        <v>38</v>
      </c>
      <c r="F53" s="1219"/>
      <c r="G53" s="1219"/>
      <c r="H53" s="1220"/>
      <c r="I53" s="93">
        <v>6349</v>
      </c>
      <c r="J53" s="94">
        <v>4061</v>
      </c>
      <c r="K53" s="94">
        <v>4144</v>
      </c>
      <c r="L53" s="94">
        <v>4265</v>
      </c>
      <c r="M53" s="95">
        <v>3876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zoomScale="75" zoomScaleNormal="7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554</v>
      </c>
      <c r="C41" s="248"/>
      <c r="D41" s="248"/>
      <c r="E41" s="248"/>
      <c r="F41" s="248"/>
      <c r="G41" s="248"/>
      <c r="H41" s="248"/>
      <c r="I41" s="248"/>
      <c r="J41" s="248"/>
      <c r="K41" s="248"/>
      <c r="L41" s="248"/>
      <c r="M41" s="248"/>
      <c r="N41" s="248"/>
      <c r="O41" s="248"/>
      <c r="P41" s="249"/>
    </row>
    <row r="42" spans="2:17">
      <c r="B42" s="250"/>
      <c r="C42" s="246"/>
      <c r="D42" s="246"/>
      <c r="E42" s="246"/>
      <c r="F42" s="246"/>
      <c r="G42" s="353" t="s">
        <v>555</v>
      </c>
      <c r="I42" s="354"/>
      <c r="J42" s="354"/>
      <c r="K42" s="354"/>
      <c r="L42" s="246"/>
      <c r="M42" s="246"/>
      <c r="N42" s="246"/>
      <c r="O42" s="246"/>
    </row>
    <row r="43" spans="2:17">
      <c r="B43" s="250"/>
      <c r="C43" s="246"/>
      <c r="D43" s="246"/>
      <c r="E43" s="246"/>
      <c r="F43" s="246"/>
      <c r="G43" s="1221" t="s">
        <v>556</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557</v>
      </c>
    </row>
    <row r="50" spans="1:17">
      <c r="B50" s="250"/>
      <c r="C50" s="246"/>
      <c r="D50" s="246"/>
      <c r="E50" s="246"/>
      <c r="F50" s="246"/>
      <c r="G50" s="1230"/>
      <c r="H50" s="1231"/>
      <c r="I50" s="1231"/>
      <c r="J50" s="1232"/>
      <c r="K50" s="356" t="s">
        <v>520</v>
      </c>
      <c r="L50" s="356" t="s">
        <v>521</v>
      </c>
      <c r="M50" s="356" t="s">
        <v>522</v>
      </c>
      <c r="N50" s="356" t="s">
        <v>523</v>
      </c>
      <c r="O50" s="356" t="s">
        <v>524</v>
      </c>
    </row>
    <row r="51" spans="1:17">
      <c r="B51" s="250"/>
      <c r="C51" s="246"/>
      <c r="D51" s="246"/>
      <c r="E51" s="246"/>
      <c r="F51" s="246"/>
      <c r="G51" s="1233" t="s">
        <v>558</v>
      </c>
      <c r="H51" s="1234"/>
      <c r="I51" s="1239" t="s">
        <v>559</v>
      </c>
      <c r="J51" s="1239"/>
      <c r="K51" s="1241"/>
      <c r="L51" s="1241"/>
      <c r="M51" s="1241"/>
      <c r="N51" s="1242">
        <v>75.2</v>
      </c>
      <c r="O51" s="1242">
        <v>70.400000000000006</v>
      </c>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560</v>
      </c>
      <c r="J53" s="1243"/>
      <c r="K53" s="1244"/>
      <c r="L53" s="1244"/>
      <c r="M53" s="1244"/>
      <c r="N53" s="1246">
        <v>51.2</v>
      </c>
      <c r="O53" s="1246">
        <v>52.9</v>
      </c>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561</v>
      </c>
      <c r="H55" s="1248"/>
      <c r="I55" s="1243" t="s">
        <v>559</v>
      </c>
      <c r="J55" s="1243"/>
      <c r="K55" s="1241"/>
      <c r="L55" s="1241"/>
      <c r="M55" s="1241"/>
      <c r="N55" s="1242">
        <v>36.5</v>
      </c>
      <c r="O55" s="1242">
        <v>44.9</v>
      </c>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560</v>
      </c>
      <c r="J57" s="1253"/>
      <c r="K57" s="1244"/>
      <c r="L57" s="1244"/>
      <c r="M57" s="1244"/>
      <c r="N57" s="1246">
        <v>54.1</v>
      </c>
      <c r="O57" s="1246">
        <v>60.9</v>
      </c>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562</v>
      </c>
      <c r="C63" s="246"/>
      <c r="D63" s="246"/>
      <c r="E63" s="246"/>
      <c r="F63" s="246"/>
      <c r="G63" s="246"/>
      <c r="H63" s="246"/>
      <c r="I63" s="246"/>
      <c r="J63" s="246"/>
      <c r="K63" s="246"/>
      <c r="L63" s="246"/>
      <c r="M63" s="246"/>
      <c r="N63" s="246"/>
      <c r="O63" s="246"/>
    </row>
    <row r="64" spans="1:17">
      <c r="B64" s="250"/>
      <c r="C64" s="246"/>
      <c r="D64" s="246"/>
      <c r="E64" s="246"/>
      <c r="F64" s="246"/>
      <c r="G64" s="353" t="s">
        <v>555</v>
      </c>
      <c r="I64" s="354"/>
      <c r="J64" s="354"/>
      <c r="K64" s="354"/>
      <c r="L64" s="246"/>
      <c r="M64" s="246"/>
      <c r="N64" s="246"/>
      <c r="O64" s="246"/>
    </row>
    <row r="65" spans="2:30">
      <c r="B65" s="250"/>
      <c r="C65" s="246"/>
      <c r="D65" s="246"/>
      <c r="E65" s="246"/>
      <c r="F65" s="246"/>
      <c r="G65" s="1221" t="s">
        <v>563</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564</v>
      </c>
      <c r="I71" s="370"/>
      <c r="J71" s="366"/>
      <c r="K71" s="366"/>
      <c r="L71" s="367"/>
      <c r="M71" s="366"/>
      <c r="N71" s="367"/>
      <c r="O71" s="368"/>
    </row>
    <row r="72" spans="2:30">
      <c r="B72" s="250"/>
      <c r="C72" s="246"/>
      <c r="D72" s="246"/>
      <c r="E72" s="246"/>
      <c r="F72" s="246"/>
      <c r="G72" s="1230"/>
      <c r="H72" s="1231"/>
      <c r="I72" s="1231"/>
      <c r="J72" s="1232"/>
      <c r="K72" s="356" t="s">
        <v>520</v>
      </c>
      <c r="L72" s="356" t="s">
        <v>521</v>
      </c>
      <c r="M72" s="356" t="s">
        <v>522</v>
      </c>
      <c r="N72" s="356" t="s">
        <v>523</v>
      </c>
      <c r="O72" s="356" t="s">
        <v>524</v>
      </c>
    </row>
    <row r="73" spans="2:30">
      <c r="B73" s="250"/>
      <c r="C73" s="246"/>
      <c r="D73" s="246"/>
      <c r="E73" s="246"/>
      <c r="F73" s="246"/>
      <c r="G73" s="1233" t="s">
        <v>558</v>
      </c>
      <c r="H73" s="1234"/>
      <c r="I73" s="1239" t="s">
        <v>559</v>
      </c>
      <c r="J73" s="1239"/>
      <c r="K73" s="1254">
        <v>110.7</v>
      </c>
      <c r="L73" s="1254">
        <v>70.599999999999994</v>
      </c>
      <c r="M73" s="1242">
        <v>73.099999999999994</v>
      </c>
      <c r="N73" s="1242">
        <v>75.2</v>
      </c>
      <c r="O73" s="1242">
        <v>70.400000000000006</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565</v>
      </c>
      <c r="J75" s="1243"/>
      <c r="K75" s="1246">
        <v>14.3</v>
      </c>
      <c r="L75" s="1246">
        <v>13.7</v>
      </c>
      <c r="M75" s="1246">
        <v>12.8</v>
      </c>
      <c r="N75" s="1246">
        <v>12.4</v>
      </c>
      <c r="O75" s="1246">
        <v>12</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561</v>
      </c>
      <c r="H77" s="1248"/>
      <c r="I77" s="1243" t="s">
        <v>559</v>
      </c>
      <c r="J77" s="1243"/>
      <c r="K77" s="1254">
        <v>30.7</v>
      </c>
      <c r="L77" s="1254">
        <v>22.3</v>
      </c>
      <c r="M77" s="1242">
        <v>20.3</v>
      </c>
      <c r="N77" s="1242">
        <v>36.5</v>
      </c>
      <c r="O77" s="1242">
        <v>44.9</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565</v>
      </c>
      <c r="J79" s="1253"/>
      <c r="K79" s="1256">
        <v>9.1999999999999993</v>
      </c>
      <c r="L79" s="1256">
        <v>8.5</v>
      </c>
      <c r="M79" s="1256">
        <v>7.7</v>
      </c>
      <c r="N79" s="1256">
        <v>9</v>
      </c>
      <c r="O79" s="1256">
        <v>9.1</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ageMargins left="0.7" right="0.7" top="0.75" bottom="0.75" header="0.3" footer="0.3"/>
  <pageSetup paperSize="9" scale="4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zoomScale="75" zoomScaleNormal="7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pageSetup paperSize="9" scale="3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zoomScale="75" zoomScaleNormal="7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37505</v>
      </c>
      <c r="E3" s="118"/>
      <c r="F3" s="119">
        <v>46819</v>
      </c>
      <c r="G3" s="120"/>
      <c r="H3" s="121"/>
    </row>
    <row r="4" spans="1:8">
      <c r="A4" s="122"/>
      <c r="B4" s="123"/>
      <c r="C4" s="124"/>
      <c r="D4" s="125">
        <v>19116</v>
      </c>
      <c r="E4" s="126"/>
      <c r="F4" s="127">
        <v>24121</v>
      </c>
      <c r="G4" s="128"/>
      <c r="H4" s="129"/>
    </row>
    <row r="5" spans="1:8">
      <c r="A5" s="110" t="s">
        <v>514</v>
      </c>
      <c r="B5" s="115"/>
      <c r="C5" s="116"/>
      <c r="D5" s="117">
        <v>60152</v>
      </c>
      <c r="E5" s="118"/>
      <c r="F5" s="119">
        <v>53270</v>
      </c>
      <c r="G5" s="120"/>
      <c r="H5" s="121"/>
    </row>
    <row r="6" spans="1:8">
      <c r="A6" s="122"/>
      <c r="B6" s="123"/>
      <c r="C6" s="124"/>
      <c r="D6" s="125">
        <v>38666</v>
      </c>
      <c r="E6" s="126"/>
      <c r="F6" s="127">
        <v>24316</v>
      </c>
      <c r="G6" s="128"/>
      <c r="H6" s="129"/>
    </row>
    <row r="7" spans="1:8">
      <c r="A7" s="110" t="s">
        <v>515</v>
      </c>
      <c r="B7" s="115"/>
      <c r="C7" s="116"/>
      <c r="D7" s="117">
        <v>128449</v>
      </c>
      <c r="E7" s="118"/>
      <c r="F7" s="119">
        <v>53292</v>
      </c>
      <c r="G7" s="120"/>
      <c r="H7" s="121"/>
    </row>
    <row r="8" spans="1:8">
      <c r="A8" s="122"/>
      <c r="B8" s="123"/>
      <c r="C8" s="124"/>
      <c r="D8" s="125">
        <v>118469</v>
      </c>
      <c r="E8" s="126"/>
      <c r="F8" s="127">
        <v>28900</v>
      </c>
      <c r="G8" s="128"/>
      <c r="H8" s="129"/>
    </row>
    <row r="9" spans="1:8">
      <c r="A9" s="110" t="s">
        <v>516</v>
      </c>
      <c r="B9" s="115"/>
      <c r="C9" s="116"/>
      <c r="D9" s="117">
        <v>58419</v>
      </c>
      <c r="E9" s="118"/>
      <c r="F9" s="119">
        <v>69469</v>
      </c>
      <c r="G9" s="120"/>
      <c r="H9" s="121"/>
    </row>
    <row r="10" spans="1:8">
      <c r="A10" s="122"/>
      <c r="B10" s="123"/>
      <c r="C10" s="124"/>
      <c r="D10" s="125">
        <v>33975</v>
      </c>
      <c r="E10" s="126"/>
      <c r="F10" s="127">
        <v>38215</v>
      </c>
      <c r="G10" s="128"/>
      <c r="H10" s="129"/>
    </row>
    <row r="11" spans="1:8">
      <c r="A11" s="110" t="s">
        <v>517</v>
      </c>
      <c r="B11" s="115"/>
      <c r="C11" s="116"/>
      <c r="D11" s="117">
        <v>76969</v>
      </c>
      <c r="E11" s="118"/>
      <c r="F11" s="119">
        <v>115123</v>
      </c>
      <c r="G11" s="120"/>
      <c r="H11" s="121"/>
    </row>
    <row r="12" spans="1:8">
      <c r="A12" s="122"/>
      <c r="B12" s="123"/>
      <c r="C12" s="130"/>
      <c r="D12" s="125">
        <v>47357</v>
      </c>
      <c r="E12" s="126"/>
      <c r="F12" s="127">
        <v>46026</v>
      </c>
      <c r="G12" s="128"/>
      <c r="H12" s="129"/>
    </row>
    <row r="13" spans="1:8">
      <c r="A13" s="110"/>
      <c r="B13" s="115"/>
      <c r="C13" s="131"/>
      <c r="D13" s="132">
        <v>72299</v>
      </c>
      <c r="E13" s="133"/>
      <c r="F13" s="134">
        <v>67595</v>
      </c>
      <c r="G13" s="135"/>
      <c r="H13" s="121"/>
    </row>
    <row r="14" spans="1:8">
      <c r="A14" s="122"/>
      <c r="B14" s="123"/>
      <c r="C14" s="124"/>
      <c r="D14" s="125">
        <v>51517</v>
      </c>
      <c r="E14" s="126"/>
      <c r="F14" s="127">
        <v>32316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0.54</v>
      </c>
      <c r="C19" s="136">
        <f>ROUND(VALUE(SUBSTITUTE(実質収支比率等に係る経年分析!G$48,"▲","-")),2)</f>
        <v>0.93</v>
      </c>
      <c r="D19" s="136">
        <f>ROUND(VALUE(SUBSTITUTE(実質収支比率等に係る経年分析!H$48,"▲","-")),2)</f>
        <v>0.22</v>
      </c>
      <c r="E19" s="136">
        <f>ROUND(VALUE(SUBSTITUTE(実質収支比率等に係る経年分析!I$48,"▲","-")),2)</f>
        <v>5.7</v>
      </c>
      <c r="F19" s="136">
        <f>ROUND(VALUE(SUBSTITUTE(実質収支比率等に係る経年分析!J$48,"▲","-")),2)</f>
        <v>6.28</v>
      </c>
    </row>
    <row r="20" spans="1:11">
      <c r="A20" s="136" t="s">
        <v>43</v>
      </c>
      <c r="B20" s="136">
        <f>ROUND(VALUE(SUBSTITUTE(実質収支比率等に係る経年分析!F$47,"▲","-")),2)</f>
        <v>46.2</v>
      </c>
      <c r="C20" s="136">
        <f>ROUND(VALUE(SUBSTITUTE(実質収支比率等に係る経年分析!G$47,"▲","-")),2)</f>
        <v>54.24</v>
      </c>
      <c r="D20" s="136">
        <f>ROUND(VALUE(SUBSTITUTE(実質収支比率等に係る経年分析!H$47,"▲","-")),2)</f>
        <v>51.72</v>
      </c>
      <c r="E20" s="136">
        <f>ROUND(VALUE(SUBSTITUTE(実質収支比率等に係る経年分析!I$47,"▲","-")),2)</f>
        <v>49.43</v>
      </c>
      <c r="F20" s="136">
        <f>ROUND(VALUE(SUBSTITUTE(実質収支比率等に係る経年分析!J$47,"▲","-")),2)</f>
        <v>54.29</v>
      </c>
    </row>
    <row r="21" spans="1:11">
      <c r="A21" s="136" t="s">
        <v>44</v>
      </c>
      <c r="B21" s="136">
        <f>IF(ISNUMBER(VALUE(SUBSTITUTE(実質収支比率等に係る経年分析!F$49,"▲","-"))),ROUND(VALUE(SUBSTITUTE(実質収支比率等に係る経年分析!F$49,"▲","-")),2),NA())</f>
        <v>6.52</v>
      </c>
      <c r="C21" s="136">
        <f>IF(ISNUMBER(VALUE(SUBSTITUTE(実質収支比率等に係る経年分析!G$49,"▲","-"))),ROUND(VALUE(SUBSTITUTE(実質収支比率等に係る経年分析!G$49,"▲","-")),2),NA())</f>
        <v>8.85</v>
      </c>
      <c r="D21" s="136">
        <f>IF(ISNUMBER(VALUE(SUBSTITUTE(実質収支比率等に係る経年分析!H$49,"▲","-"))),ROUND(VALUE(SUBSTITUTE(実質収支比率等に係る経年分析!H$49,"▲","-")),2),NA())</f>
        <v>-3.58</v>
      </c>
      <c r="E21" s="136">
        <f>IF(ISNUMBER(VALUE(SUBSTITUTE(実質収支比率等に係る経年分析!I$49,"▲","-"))),ROUND(VALUE(SUBSTITUTE(実質収支比率等に係る経年分析!I$49,"▲","-")),2),NA())</f>
        <v>2.92</v>
      </c>
      <c r="F21" s="136">
        <f>IF(ISNUMBER(VALUE(SUBSTITUTE(実質収支比率等に係る経年分析!J$49,"▲","-"))),ROUND(VALUE(SUBSTITUTE(実質収支比率等に係る経年分析!J$49,"▲","-")),2),NA())</f>
        <v>3.64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介護保険特別会計（介護サービス事業勘定）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国民健康保険特別会計（施設勘定）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c r="A32" s="137" t="str">
        <f>IF(連結実質赤字比率に係る赤字・黒字の構成分析!C$38="",NA(),連結実質赤字比率に係る赤字・黒字の構成分析!C$38)</f>
        <v>介護保険特別会計（保険事業勘定）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0.59</v>
      </c>
    </row>
    <row r="33" spans="1:16">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0.76</v>
      </c>
    </row>
    <row r="34" spans="1:16">
      <c r="A34" s="137" t="str">
        <f>IF(連結実質赤字比率に係る赤字・黒字の構成分析!C$36="",NA(),連結実質赤字比率に係る赤字・黒字の構成分析!C$36)</f>
        <v>公共下水道事業特別会計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0.55000000000000004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0.14000000000000001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0.14000000000000001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0.21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6.28</v>
      </c>
    </row>
    <row r="36" spans="1:16">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18.95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20.350000000000001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20.04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1210</v>
      </c>
      <c r="E42" s="138"/>
      <c r="F42" s="138"/>
      <c r="G42" s="138">
        <f>'実質公債費比率（分子）の構造'!L$52</f>
        <v>1252</v>
      </c>
      <c r="H42" s="138"/>
      <c r="I42" s="138"/>
      <c r="J42" s="138">
        <f>'実質公債費比率（分子）の構造'!M$52</f>
        <v>1292</v>
      </c>
      <c r="K42" s="138"/>
      <c r="L42" s="138"/>
      <c r="M42" s="138">
        <f>'実質公債費比率（分子）の構造'!N$52</f>
        <v>1255</v>
      </c>
      <c r="N42" s="138"/>
      <c r="O42" s="138"/>
      <c r="P42" s="138">
        <f>'実質公債費比率（分子）の構造'!O$52</f>
        <v>1196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v>
      </c>
      <c r="C45" s="138"/>
      <c r="D45" s="138"/>
      <c r="E45" s="138">
        <f>'実質公債費比率（分子）の構造'!L$49</f>
        <v>0</v>
      </c>
      <c r="F45" s="138"/>
      <c r="G45" s="138"/>
      <c r="H45" s="138">
        <f>'実質公債費比率（分子）の構造'!M$49</f>
        <v>7</v>
      </c>
      <c r="I45" s="138"/>
      <c r="J45" s="138"/>
      <c r="K45" s="138">
        <f>'実質公債費比率（分子）の構造'!N$49</f>
        <v>7</v>
      </c>
      <c r="L45" s="138"/>
      <c r="M45" s="138"/>
      <c r="N45" s="138">
        <f>'実質公債費比率（分子）の構造'!O$49</f>
        <v>5</v>
      </c>
      <c r="O45" s="138"/>
      <c r="P45" s="138"/>
    </row>
    <row r="46" spans="1:16">
      <c r="A46" s="138" t="s">
        <v>55</v>
      </c>
      <c r="B46" s="138">
        <f>'実質公債費比率（分子）の構造'!K$48</f>
        <v>594</v>
      </c>
      <c r="C46" s="138"/>
      <c r="D46" s="138"/>
      <c r="E46" s="138">
        <f>'実質公債費比率（分子）の構造'!L$48</f>
        <v>647</v>
      </c>
      <c r="F46" s="138"/>
      <c r="G46" s="138"/>
      <c r="H46" s="138">
        <f>'実質公債費比率（分子）の構造'!M$48</f>
        <v>647</v>
      </c>
      <c r="I46" s="138"/>
      <c r="J46" s="138"/>
      <c r="K46" s="138">
        <f>'実質公債費比率（分子）の構造'!N$48</f>
        <v>664</v>
      </c>
      <c r="L46" s="138"/>
      <c r="M46" s="138"/>
      <c r="N46" s="138">
        <f>'実質公債費比率（分子）の構造'!O$48</f>
        <v>654</v>
      </c>
      <c r="O46" s="138"/>
      <c r="P46" s="138"/>
    </row>
    <row r="47" spans="1:16">
      <c r="A47" s="138" t="s">
        <v>56</v>
      </c>
      <c r="B47" s="138">
        <f>'実質公債費比率（分子）の構造'!K$47</f>
        <v>10</v>
      </c>
      <c r="C47" s="138"/>
      <c r="D47" s="138"/>
      <c r="E47" s="138">
        <f>'実質公債費比率（分子）の構造'!L$47</f>
        <v>10</v>
      </c>
      <c r="F47" s="138"/>
      <c r="G47" s="138"/>
      <c r="H47" s="138">
        <f>'実質公債費比率（分子）の構造'!M$47</f>
        <v>10</v>
      </c>
      <c r="I47" s="138"/>
      <c r="J47" s="138"/>
      <c r="K47" s="138">
        <f>'実質公債費比率（分子）の構造'!N$47</f>
        <v>3</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1387</v>
      </c>
      <c r="C49" s="138"/>
      <c r="D49" s="138"/>
      <c r="E49" s="138">
        <f>'実質公債費比率（分子）の構造'!L$45</f>
        <v>1325</v>
      </c>
      <c r="F49" s="138"/>
      <c r="G49" s="138"/>
      <c r="H49" s="138">
        <f>'実質公債費比率（分子）の構造'!M$45</f>
        <v>1315</v>
      </c>
      <c r="I49" s="138"/>
      <c r="J49" s="138"/>
      <c r="K49" s="138">
        <f>'実質公債費比率（分子）の構造'!N$45</f>
        <v>1284</v>
      </c>
      <c r="L49" s="138"/>
      <c r="M49" s="138"/>
      <c r="N49" s="138">
        <f>'実質公債費比率（分子）の構造'!O$45</f>
        <v>1174</v>
      </c>
      <c r="O49" s="138"/>
      <c r="P49" s="138"/>
    </row>
    <row r="50" spans="1:16">
      <c r="A50" s="138" t="s">
        <v>59</v>
      </c>
      <c r="B50" s="138" t="e">
        <f>NA()</f>
        <v>#N/A</v>
      </c>
      <c r="C50" s="138">
        <f>IF(ISNUMBER('実質公債費比率（分子）の構造'!K$53),'実質公債費比率（分子）の構造'!K$53,NA())</f>
        <v>782</v>
      </c>
      <c r="D50" s="138" t="e">
        <f>NA()</f>
        <v>#N/A</v>
      </c>
      <c r="E50" s="138" t="e">
        <f>NA()</f>
        <v>#N/A</v>
      </c>
      <c r="F50" s="138">
        <f>IF(ISNUMBER('実質公債費比率（分子）の構造'!L$53),'実質公債費比率（分子）の構造'!L$53,NA())</f>
        <v>730</v>
      </c>
      <c r="G50" s="138" t="e">
        <f>NA()</f>
        <v>#N/A</v>
      </c>
      <c r="H50" s="138" t="e">
        <f>NA()</f>
        <v>#N/A</v>
      </c>
      <c r="I50" s="138">
        <f>IF(ISNUMBER('実質公債費比率（分子）の構造'!M$53),'実質公債費比率（分子）の構造'!M$53,NA())</f>
        <v>687</v>
      </c>
      <c r="J50" s="138" t="e">
        <f>NA()</f>
        <v>#N/A</v>
      </c>
      <c r="K50" s="138" t="e">
        <f>NA()</f>
        <v>#N/A</v>
      </c>
      <c r="L50" s="138">
        <f>IF(ISNUMBER('実質公債費比率（分子）の構造'!N$53),'実質公債費比率（分子）の構造'!N$53,NA())</f>
        <v>703</v>
      </c>
      <c r="M50" s="138" t="e">
        <f>NA()</f>
        <v>#N/A</v>
      </c>
      <c r="N50" s="138" t="e">
        <f>NA()</f>
        <v>#N/A</v>
      </c>
      <c r="O50" s="138">
        <f>IF(ISNUMBER('実質公債費比率（分子）の構造'!O$53),'実質公債費比率（分子）の構造'!O$53,NA())</f>
        <v>637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12898</v>
      </c>
      <c r="E56" s="137"/>
      <c r="F56" s="137"/>
      <c r="G56" s="137">
        <f>'将来負担比率（分子）の構造'!J$52</f>
        <v>12678</v>
      </c>
      <c r="H56" s="137"/>
      <c r="I56" s="137"/>
      <c r="J56" s="137">
        <f>'将来負担比率（分子）の構造'!K$52</f>
        <v>12879</v>
      </c>
      <c r="K56" s="137"/>
      <c r="L56" s="137"/>
      <c r="M56" s="137">
        <f>'将来負担比率（分子）の構造'!L$52</f>
        <v>12510</v>
      </c>
      <c r="N56" s="137"/>
      <c r="O56" s="137"/>
      <c r="P56" s="137">
        <f>'将来負担比率（分子）の構造'!M$52</f>
        <v>12439</v>
      </c>
    </row>
    <row r="57" spans="1:16">
      <c r="A57" s="137" t="s">
        <v>36</v>
      </c>
      <c r="B57" s="137"/>
      <c r="C57" s="137"/>
      <c r="D57" s="137">
        <f>'将来負担比率（分子）の構造'!I$51</f>
        <v>149</v>
      </c>
      <c r="E57" s="137"/>
      <c r="F57" s="137"/>
      <c r="G57" s="137">
        <f>'将来負担比率（分子）の構造'!J$51</f>
        <v>569</v>
      </c>
      <c r="H57" s="137"/>
      <c r="I57" s="137"/>
      <c r="J57" s="137">
        <f>'将来負担比率（分子）の構造'!K$51</f>
        <v>491</v>
      </c>
      <c r="K57" s="137"/>
      <c r="L57" s="137"/>
      <c r="M57" s="137">
        <f>'将来負担比率（分子）の構造'!L$51</f>
        <v>454</v>
      </c>
      <c r="N57" s="137"/>
      <c r="O57" s="137"/>
      <c r="P57" s="137">
        <f>'将来負担比率（分子）の構造'!M$51</f>
        <v>400</v>
      </c>
    </row>
    <row r="58" spans="1:16">
      <c r="A58" s="137" t="s">
        <v>35</v>
      </c>
      <c r="B58" s="137"/>
      <c r="C58" s="137"/>
      <c r="D58" s="137">
        <f>'将来負担比率（分子）の構造'!I$50</f>
        <v>4699</v>
      </c>
      <c r="E58" s="137"/>
      <c r="F58" s="137"/>
      <c r="G58" s="137">
        <f>'将来負担比率（分子）の構造'!J$50</f>
        <v>5329</v>
      </c>
      <c r="H58" s="137"/>
      <c r="I58" s="137"/>
      <c r="J58" s="137">
        <f>'将来負担比率（分子）の構造'!K$50</f>
        <v>5079</v>
      </c>
      <c r="K58" s="137"/>
      <c r="L58" s="137"/>
      <c r="M58" s="137">
        <f>'将来負担比率（分子）の構造'!L$50</f>
        <v>4905</v>
      </c>
      <c r="N58" s="137"/>
      <c r="O58" s="137"/>
      <c r="P58" s="137">
        <f>'将来負担比率（分子）の構造'!M$50</f>
        <v>5173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1</v>
      </c>
      <c r="O61" s="137"/>
      <c r="P61" s="137"/>
    </row>
    <row r="62" spans="1:16">
      <c r="A62" s="137" t="s">
        <v>29</v>
      </c>
      <c r="B62" s="137">
        <f>'将来負担比率（分子）の構造'!I$45</f>
        <v>2261</v>
      </c>
      <c r="C62" s="137"/>
      <c r="D62" s="137"/>
      <c r="E62" s="137">
        <f>'将来負担比率（分子）の構造'!J$45</f>
        <v>2084</v>
      </c>
      <c r="F62" s="137"/>
      <c r="G62" s="137"/>
      <c r="H62" s="137">
        <f>'将来負担比率（分子）の構造'!K$45</f>
        <v>1972</v>
      </c>
      <c r="I62" s="137"/>
      <c r="J62" s="137"/>
      <c r="K62" s="137">
        <f>'将来負担比率（分子）の構造'!L$45</f>
        <v>1885</v>
      </c>
      <c r="L62" s="137"/>
      <c r="M62" s="137"/>
      <c r="N62" s="137">
        <f>'将来負担比率（分子）の構造'!M$45</f>
        <v>1831</v>
      </c>
      <c r="O62" s="137"/>
      <c r="P62" s="137"/>
    </row>
    <row r="63" spans="1:16">
      <c r="A63" s="137" t="s">
        <v>28</v>
      </c>
      <c r="B63" s="137">
        <f>'将来負担比率（分子）の構造'!I$44</f>
        <v>31</v>
      </c>
      <c r="C63" s="137"/>
      <c r="D63" s="137"/>
      <c r="E63" s="137">
        <f>'将来負担比率（分子）の構造'!J$44</f>
        <v>25</v>
      </c>
      <c r="F63" s="137"/>
      <c r="G63" s="137"/>
      <c r="H63" s="137">
        <f>'将来負担比率（分子）の構造'!K$44</f>
        <v>20</v>
      </c>
      <c r="I63" s="137"/>
      <c r="J63" s="137"/>
      <c r="K63" s="137">
        <f>'将来負担比率（分子）の構造'!L$44</f>
        <v>14</v>
      </c>
      <c r="L63" s="137"/>
      <c r="M63" s="137"/>
      <c r="N63" s="137">
        <f>'将来負担比率（分子）の構造'!M$44</f>
        <v>10</v>
      </c>
      <c r="O63" s="137"/>
      <c r="P63" s="137"/>
    </row>
    <row r="64" spans="1:16">
      <c r="A64" s="137" t="s">
        <v>27</v>
      </c>
      <c r="B64" s="137">
        <f>'将来負担比率（分子）の構造'!I$43</f>
        <v>10561</v>
      </c>
      <c r="C64" s="137"/>
      <c r="D64" s="137"/>
      <c r="E64" s="137">
        <f>'将来負担比率（分子）の構造'!J$43</f>
        <v>9775</v>
      </c>
      <c r="F64" s="137"/>
      <c r="G64" s="137"/>
      <c r="H64" s="137">
        <f>'将来負担比率（分子）の構造'!K$43</f>
        <v>9477</v>
      </c>
      <c r="I64" s="137"/>
      <c r="J64" s="137"/>
      <c r="K64" s="137">
        <f>'将来負担比率（分子）の構造'!L$43</f>
        <v>9656</v>
      </c>
      <c r="L64" s="137"/>
      <c r="M64" s="137"/>
      <c r="N64" s="137">
        <f>'将来負担比率（分子）の構造'!M$43</f>
        <v>9569</v>
      </c>
      <c r="O64" s="137"/>
      <c r="P64" s="137"/>
    </row>
    <row r="65" spans="1:16">
      <c r="A65" s="137" t="s">
        <v>26</v>
      </c>
      <c r="B65" s="137">
        <f>'将来負担比率（分子）の構造'!I$42</f>
        <v>130</v>
      </c>
      <c r="C65" s="137"/>
      <c r="D65" s="137"/>
      <c r="E65" s="137">
        <f>'将来負担比率（分子）の構造'!J$42</f>
        <v>117</v>
      </c>
      <c r="F65" s="137"/>
      <c r="G65" s="137"/>
      <c r="H65" s="137">
        <f>'将来負担比率（分子）の構造'!K$42</f>
        <v>105</v>
      </c>
      <c r="I65" s="137"/>
      <c r="J65" s="137"/>
      <c r="K65" s="137">
        <f>'将来負担比率（分子）の構造'!L$42</f>
        <v>86</v>
      </c>
      <c r="L65" s="137"/>
      <c r="M65" s="137"/>
      <c r="N65" s="137">
        <f>'将来負担比率（分子）の構造'!M$42</f>
        <v>75</v>
      </c>
      <c r="O65" s="137"/>
      <c r="P65" s="137"/>
    </row>
    <row r="66" spans="1:16">
      <c r="A66" s="137" t="s">
        <v>25</v>
      </c>
      <c r="B66" s="137">
        <f>'将来負担比率（分子）の構造'!I$41</f>
        <v>11113</v>
      </c>
      <c r="C66" s="137"/>
      <c r="D66" s="137"/>
      <c r="E66" s="137">
        <f>'将来負担比率（分子）の構造'!J$41</f>
        <v>10636</v>
      </c>
      <c r="F66" s="137"/>
      <c r="G66" s="137"/>
      <c r="H66" s="137">
        <f>'将来負担比率（分子）の構造'!K$41</f>
        <v>11020</v>
      </c>
      <c r="I66" s="137"/>
      <c r="J66" s="137"/>
      <c r="K66" s="137">
        <f>'将来負担比率（分子）の構造'!L$41</f>
        <v>10492</v>
      </c>
      <c r="L66" s="137"/>
      <c r="M66" s="137"/>
      <c r="N66" s="137">
        <f>'将来負担比率（分子）の構造'!M$41</f>
        <v>10402</v>
      </c>
      <c r="O66" s="137"/>
      <c r="P66" s="137"/>
    </row>
    <row r="67" spans="1:16">
      <c r="A67" s="137" t="s">
        <v>63</v>
      </c>
      <c r="B67" s="137" t="e">
        <f>NA()</f>
        <v>#N/A</v>
      </c>
      <c r="C67" s="137">
        <f>IF(ISNUMBER('将来負担比率（分子）の構造'!I$53), IF('将来負担比率（分子）の構造'!I$53 &lt; 0, 0, '将来負担比率（分子）の構造'!I$53), NA())</f>
        <v>6349</v>
      </c>
      <c r="D67" s="137" t="e">
        <f>NA()</f>
        <v>#N/A</v>
      </c>
      <c r="E67" s="137" t="e">
        <f>NA()</f>
        <v>#N/A</v>
      </c>
      <c r="F67" s="137">
        <f>IF(ISNUMBER('将来負担比率（分子）の構造'!J$53), IF('将来負担比率（分子）の構造'!J$53 &lt; 0, 0, '将来負担比率（分子）の構造'!J$53), NA())</f>
        <v>4061</v>
      </c>
      <c r="G67" s="137" t="e">
        <f>NA()</f>
        <v>#N/A</v>
      </c>
      <c r="H67" s="137" t="e">
        <f>NA()</f>
        <v>#N/A</v>
      </c>
      <c r="I67" s="137">
        <f>IF(ISNUMBER('将来負担比率（分子）の構造'!K$53), IF('将来負担比率（分子）の構造'!K$53 &lt; 0, 0, '将来負担比率（分子）の構造'!K$53), NA())</f>
        <v>4144</v>
      </c>
      <c r="J67" s="137" t="e">
        <f>NA()</f>
        <v>#N/A</v>
      </c>
      <c r="K67" s="137" t="e">
        <f>NA()</f>
        <v>#N/A</v>
      </c>
      <c r="L67" s="137">
        <f>IF(ISNUMBER('将来負担比率（分子）の構造'!L$53), IF('将来負担比率（分子）の構造'!L$53 &lt; 0, 0, '将来負担比率（分子）の構造'!L$53), NA())</f>
        <v>4265</v>
      </c>
      <c r="M67" s="137" t="e">
        <f>NA()</f>
        <v>#N/A</v>
      </c>
      <c r="N67" s="137" t="e">
        <f>NA()</f>
        <v>#N/A</v>
      </c>
      <c r="O67" s="137">
        <f>IF(ISNUMBER('将来負担比率（分子）の構造'!M$53), IF('将来負担比率（分子）の構造'!M$53 &lt; 0, 0, '将来負担比率（分子）の構造'!M$53), NA())</f>
        <v>3876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2003791</v>
      </c>
      <c r="S5" s="615"/>
      <c r="T5" s="615"/>
      <c r="U5" s="615"/>
      <c r="V5" s="615"/>
      <c r="W5" s="615"/>
      <c r="X5" s="615"/>
      <c r="Y5" s="616"/>
      <c r="Z5" s="617">
        <v>19.100000000000001</v>
      </c>
      <c r="AA5" s="617"/>
      <c r="AB5" s="617"/>
      <c r="AC5" s="617"/>
      <c r="AD5" s="618">
        <v>2003791</v>
      </c>
      <c r="AE5" s="618"/>
      <c r="AF5" s="618"/>
      <c r="AG5" s="618"/>
      <c r="AH5" s="618"/>
      <c r="AI5" s="618"/>
      <c r="AJ5" s="618"/>
      <c r="AK5" s="618"/>
      <c r="AL5" s="619">
        <v>31.3</v>
      </c>
      <c r="AM5" s="620"/>
      <c r="AN5" s="620"/>
      <c r="AO5" s="621"/>
      <c r="AP5" s="611" t="s">
        <v>209</v>
      </c>
      <c r="AQ5" s="612"/>
      <c r="AR5" s="612"/>
      <c r="AS5" s="612"/>
      <c r="AT5" s="612"/>
      <c r="AU5" s="612"/>
      <c r="AV5" s="612"/>
      <c r="AW5" s="612"/>
      <c r="AX5" s="612"/>
      <c r="AY5" s="612"/>
      <c r="AZ5" s="612"/>
      <c r="BA5" s="612"/>
      <c r="BB5" s="612"/>
      <c r="BC5" s="612"/>
      <c r="BD5" s="612"/>
      <c r="BE5" s="612"/>
      <c r="BF5" s="613"/>
      <c r="BG5" s="625">
        <v>1972020</v>
      </c>
      <c r="BH5" s="626"/>
      <c r="BI5" s="626"/>
      <c r="BJ5" s="626"/>
      <c r="BK5" s="626"/>
      <c r="BL5" s="626"/>
      <c r="BM5" s="626"/>
      <c r="BN5" s="627"/>
      <c r="BO5" s="628">
        <v>98.4</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142141</v>
      </c>
      <c r="S6" s="626"/>
      <c r="T6" s="626"/>
      <c r="U6" s="626"/>
      <c r="V6" s="626"/>
      <c r="W6" s="626"/>
      <c r="X6" s="626"/>
      <c r="Y6" s="627"/>
      <c r="Z6" s="628">
        <v>1.4</v>
      </c>
      <c r="AA6" s="628"/>
      <c r="AB6" s="628"/>
      <c r="AC6" s="628"/>
      <c r="AD6" s="629">
        <v>142141</v>
      </c>
      <c r="AE6" s="629"/>
      <c r="AF6" s="629"/>
      <c r="AG6" s="629"/>
      <c r="AH6" s="629"/>
      <c r="AI6" s="629"/>
      <c r="AJ6" s="629"/>
      <c r="AK6" s="629"/>
      <c r="AL6" s="630">
        <v>2.2000000000000002</v>
      </c>
      <c r="AM6" s="631"/>
      <c r="AN6" s="631"/>
      <c r="AO6" s="632"/>
      <c r="AP6" s="622" t="s">
        <v>215</v>
      </c>
      <c r="AQ6" s="623"/>
      <c r="AR6" s="623"/>
      <c r="AS6" s="623"/>
      <c r="AT6" s="623"/>
      <c r="AU6" s="623"/>
      <c r="AV6" s="623"/>
      <c r="AW6" s="623"/>
      <c r="AX6" s="623"/>
      <c r="AY6" s="623"/>
      <c r="AZ6" s="623"/>
      <c r="BA6" s="623"/>
      <c r="BB6" s="623"/>
      <c r="BC6" s="623"/>
      <c r="BD6" s="623"/>
      <c r="BE6" s="623"/>
      <c r="BF6" s="624"/>
      <c r="BG6" s="625">
        <v>1972020</v>
      </c>
      <c r="BH6" s="626"/>
      <c r="BI6" s="626"/>
      <c r="BJ6" s="626"/>
      <c r="BK6" s="626"/>
      <c r="BL6" s="626"/>
      <c r="BM6" s="626"/>
      <c r="BN6" s="627"/>
      <c r="BO6" s="628">
        <v>98.4</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107773</v>
      </c>
      <c r="CS6" s="626"/>
      <c r="CT6" s="626"/>
      <c r="CU6" s="626"/>
      <c r="CV6" s="626"/>
      <c r="CW6" s="626"/>
      <c r="CX6" s="626"/>
      <c r="CY6" s="627"/>
      <c r="CZ6" s="628">
        <v>1.1000000000000001</v>
      </c>
      <c r="DA6" s="628"/>
      <c r="DB6" s="628"/>
      <c r="DC6" s="628"/>
      <c r="DD6" s="634" t="s">
        <v>210</v>
      </c>
      <c r="DE6" s="626"/>
      <c r="DF6" s="626"/>
      <c r="DG6" s="626"/>
      <c r="DH6" s="626"/>
      <c r="DI6" s="626"/>
      <c r="DJ6" s="626"/>
      <c r="DK6" s="626"/>
      <c r="DL6" s="626"/>
      <c r="DM6" s="626"/>
      <c r="DN6" s="626"/>
      <c r="DO6" s="626"/>
      <c r="DP6" s="627"/>
      <c r="DQ6" s="634">
        <v>107773</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1652</v>
      </c>
      <c r="S7" s="626"/>
      <c r="T7" s="626"/>
      <c r="U7" s="626"/>
      <c r="V7" s="626"/>
      <c r="W7" s="626"/>
      <c r="X7" s="626"/>
      <c r="Y7" s="627"/>
      <c r="Z7" s="628">
        <v>0</v>
      </c>
      <c r="AA7" s="628"/>
      <c r="AB7" s="628"/>
      <c r="AC7" s="628"/>
      <c r="AD7" s="629">
        <v>1652</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838754</v>
      </c>
      <c r="BH7" s="626"/>
      <c r="BI7" s="626"/>
      <c r="BJ7" s="626"/>
      <c r="BK7" s="626"/>
      <c r="BL7" s="626"/>
      <c r="BM7" s="626"/>
      <c r="BN7" s="627"/>
      <c r="BO7" s="628">
        <v>41.9</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1579793</v>
      </c>
      <c r="CS7" s="626"/>
      <c r="CT7" s="626"/>
      <c r="CU7" s="626"/>
      <c r="CV7" s="626"/>
      <c r="CW7" s="626"/>
      <c r="CX7" s="626"/>
      <c r="CY7" s="627"/>
      <c r="CZ7" s="628">
        <v>16</v>
      </c>
      <c r="DA7" s="628"/>
      <c r="DB7" s="628"/>
      <c r="DC7" s="628"/>
      <c r="DD7" s="634">
        <v>63186</v>
      </c>
      <c r="DE7" s="626"/>
      <c r="DF7" s="626"/>
      <c r="DG7" s="626"/>
      <c r="DH7" s="626"/>
      <c r="DI7" s="626"/>
      <c r="DJ7" s="626"/>
      <c r="DK7" s="626"/>
      <c r="DL7" s="626"/>
      <c r="DM7" s="626"/>
      <c r="DN7" s="626"/>
      <c r="DO7" s="626"/>
      <c r="DP7" s="627"/>
      <c r="DQ7" s="634">
        <v>1278308</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6503</v>
      </c>
      <c r="S8" s="626"/>
      <c r="T8" s="626"/>
      <c r="U8" s="626"/>
      <c r="V8" s="626"/>
      <c r="W8" s="626"/>
      <c r="X8" s="626"/>
      <c r="Y8" s="627"/>
      <c r="Z8" s="628">
        <v>0.1</v>
      </c>
      <c r="AA8" s="628"/>
      <c r="AB8" s="628"/>
      <c r="AC8" s="628"/>
      <c r="AD8" s="629">
        <v>6503</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34381</v>
      </c>
      <c r="BH8" s="626"/>
      <c r="BI8" s="626"/>
      <c r="BJ8" s="626"/>
      <c r="BK8" s="626"/>
      <c r="BL8" s="626"/>
      <c r="BM8" s="626"/>
      <c r="BN8" s="627"/>
      <c r="BO8" s="628">
        <v>1.7</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2502254</v>
      </c>
      <c r="CS8" s="626"/>
      <c r="CT8" s="626"/>
      <c r="CU8" s="626"/>
      <c r="CV8" s="626"/>
      <c r="CW8" s="626"/>
      <c r="CX8" s="626"/>
      <c r="CY8" s="627"/>
      <c r="CZ8" s="628">
        <v>25.4</v>
      </c>
      <c r="DA8" s="628"/>
      <c r="DB8" s="628"/>
      <c r="DC8" s="628"/>
      <c r="DD8" s="634">
        <v>192112</v>
      </c>
      <c r="DE8" s="626"/>
      <c r="DF8" s="626"/>
      <c r="DG8" s="626"/>
      <c r="DH8" s="626"/>
      <c r="DI8" s="626"/>
      <c r="DJ8" s="626"/>
      <c r="DK8" s="626"/>
      <c r="DL8" s="626"/>
      <c r="DM8" s="626"/>
      <c r="DN8" s="626"/>
      <c r="DO8" s="626"/>
      <c r="DP8" s="627"/>
      <c r="DQ8" s="634">
        <v>1283662</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3804</v>
      </c>
      <c r="S9" s="626"/>
      <c r="T9" s="626"/>
      <c r="U9" s="626"/>
      <c r="V9" s="626"/>
      <c r="W9" s="626"/>
      <c r="X9" s="626"/>
      <c r="Y9" s="627"/>
      <c r="Z9" s="628">
        <v>0</v>
      </c>
      <c r="AA9" s="628"/>
      <c r="AB9" s="628"/>
      <c r="AC9" s="628"/>
      <c r="AD9" s="629">
        <v>3804</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745082</v>
      </c>
      <c r="BH9" s="626"/>
      <c r="BI9" s="626"/>
      <c r="BJ9" s="626"/>
      <c r="BK9" s="626"/>
      <c r="BL9" s="626"/>
      <c r="BM9" s="626"/>
      <c r="BN9" s="627"/>
      <c r="BO9" s="628">
        <v>37.200000000000003</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657049</v>
      </c>
      <c r="CS9" s="626"/>
      <c r="CT9" s="626"/>
      <c r="CU9" s="626"/>
      <c r="CV9" s="626"/>
      <c r="CW9" s="626"/>
      <c r="CX9" s="626"/>
      <c r="CY9" s="627"/>
      <c r="CZ9" s="628">
        <v>6.7</v>
      </c>
      <c r="DA9" s="628"/>
      <c r="DB9" s="628"/>
      <c r="DC9" s="628"/>
      <c r="DD9" s="634">
        <v>68991</v>
      </c>
      <c r="DE9" s="626"/>
      <c r="DF9" s="626"/>
      <c r="DG9" s="626"/>
      <c r="DH9" s="626"/>
      <c r="DI9" s="626"/>
      <c r="DJ9" s="626"/>
      <c r="DK9" s="626"/>
      <c r="DL9" s="626"/>
      <c r="DM9" s="626"/>
      <c r="DN9" s="626"/>
      <c r="DO9" s="626"/>
      <c r="DP9" s="627"/>
      <c r="DQ9" s="634">
        <v>589740</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281452</v>
      </c>
      <c r="S10" s="626"/>
      <c r="T10" s="626"/>
      <c r="U10" s="626"/>
      <c r="V10" s="626"/>
      <c r="W10" s="626"/>
      <c r="X10" s="626"/>
      <c r="Y10" s="627"/>
      <c r="Z10" s="628">
        <v>2.7</v>
      </c>
      <c r="AA10" s="628"/>
      <c r="AB10" s="628"/>
      <c r="AC10" s="628"/>
      <c r="AD10" s="629">
        <v>281452</v>
      </c>
      <c r="AE10" s="629"/>
      <c r="AF10" s="629"/>
      <c r="AG10" s="629"/>
      <c r="AH10" s="629"/>
      <c r="AI10" s="629"/>
      <c r="AJ10" s="629"/>
      <c r="AK10" s="629"/>
      <c r="AL10" s="630">
        <v>4.4000000000000004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25445</v>
      </c>
      <c r="BH10" s="626"/>
      <c r="BI10" s="626"/>
      <c r="BJ10" s="626"/>
      <c r="BK10" s="626"/>
      <c r="BL10" s="626"/>
      <c r="BM10" s="626"/>
      <c r="BN10" s="627"/>
      <c r="BO10" s="628">
        <v>1.3</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62569</v>
      </c>
      <c r="S11" s="626"/>
      <c r="T11" s="626"/>
      <c r="U11" s="626"/>
      <c r="V11" s="626"/>
      <c r="W11" s="626"/>
      <c r="X11" s="626"/>
      <c r="Y11" s="627"/>
      <c r="Z11" s="628">
        <v>0.6</v>
      </c>
      <c r="AA11" s="628"/>
      <c r="AB11" s="628"/>
      <c r="AC11" s="628"/>
      <c r="AD11" s="629">
        <v>62569</v>
      </c>
      <c r="AE11" s="629"/>
      <c r="AF11" s="629"/>
      <c r="AG11" s="629"/>
      <c r="AH11" s="629"/>
      <c r="AI11" s="629"/>
      <c r="AJ11" s="629"/>
      <c r="AK11" s="629"/>
      <c r="AL11" s="630">
        <v>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33846</v>
      </c>
      <c r="BH11" s="626"/>
      <c r="BI11" s="626"/>
      <c r="BJ11" s="626"/>
      <c r="BK11" s="626"/>
      <c r="BL11" s="626"/>
      <c r="BM11" s="626"/>
      <c r="BN11" s="627"/>
      <c r="BO11" s="628">
        <v>1.7</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423705</v>
      </c>
      <c r="CS11" s="626"/>
      <c r="CT11" s="626"/>
      <c r="CU11" s="626"/>
      <c r="CV11" s="626"/>
      <c r="CW11" s="626"/>
      <c r="CX11" s="626"/>
      <c r="CY11" s="627"/>
      <c r="CZ11" s="628">
        <v>4.3</v>
      </c>
      <c r="DA11" s="628"/>
      <c r="DB11" s="628"/>
      <c r="DC11" s="628"/>
      <c r="DD11" s="634">
        <v>20189</v>
      </c>
      <c r="DE11" s="626"/>
      <c r="DF11" s="626"/>
      <c r="DG11" s="626"/>
      <c r="DH11" s="626"/>
      <c r="DI11" s="626"/>
      <c r="DJ11" s="626"/>
      <c r="DK11" s="626"/>
      <c r="DL11" s="626"/>
      <c r="DM11" s="626"/>
      <c r="DN11" s="626"/>
      <c r="DO11" s="626"/>
      <c r="DP11" s="627"/>
      <c r="DQ11" s="634">
        <v>379614</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931237</v>
      </c>
      <c r="BH12" s="626"/>
      <c r="BI12" s="626"/>
      <c r="BJ12" s="626"/>
      <c r="BK12" s="626"/>
      <c r="BL12" s="626"/>
      <c r="BM12" s="626"/>
      <c r="BN12" s="627"/>
      <c r="BO12" s="628">
        <v>46.5</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259979</v>
      </c>
      <c r="CS12" s="626"/>
      <c r="CT12" s="626"/>
      <c r="CU12" s="626"/>
      <c r="CV12" s="626"/>
      <c r="CW12" s="626"/>
      <c r="CX12" s="626"/>
      <c r="CY12" s="627"/>
      <c r="CZ12" s="628">
        <v>2.6</v>
      </c>
      <c r="DA12" s="628"/>
      <c r="DB12" s="628"/>
      <c r="DC12" s="628"/>
      <c r="DD12" s="634">
        <v>44485</v>
      </c>
      <c r="DE12" s="626"/>
      <c r="DF12" s="626"/>
      <c r="DG12" s="626"/>
      <c r="DH12" s="626"/>
      <c r="DI12" s="626"/>
      <c r="DJ12" s="626"/>
      <c r="DK12" s="626"/>
      <c r="DL12" s="626"/>
      <c r="DM12" s="626"/>
      <c r="DN12" s="626"/>
      <c r="DO12" s="626"/>
      <c r="DP12" s="627"/>
      <c r="DQ12" s="634">
        <v>225549</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26324</v>
      </c>
      <c r="S13" s="626"/>
      <c r="T13" s="626"/>
      <c r="U13" s="626"/>
      <c r="V13" s="626"/>
      <c r="W13" s="626"/>
      <c r="X13" s="626"/>
      <c r="Y13" s="627"/>
      <c r="Z13" s="628">
        <v>0.3</v>
      </c>
      <c r="AA13" s="628"/>
      <c r="AB13" s="628"/>
      <c r="AC13" s="628"/>
      <c r="AD13" s="629">
        <v>26324</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920100</v>
      </c>
      <c r="BH13" s="626"/>
      <c r="BI13" s="626"/>
      <c r="BJ13" s="626"/>
      <c r="BK13" s="626"/>
      <c r="BL13" s="626"/>
      <c r="BM13" s="626"/>
      <c r="BN13" s="627"/>
      <c r="BO13" s="628">
        <v>45.9</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1166276</v>
      </c>
      <c r="CS13" s="626"/>
      <c r="CT13" s="626"/>
      <c r="CU13" s="626"/>
      <c r="CV13" s="626"/>
      <c r="CW13" s="626"/>
      <c r="CX13" s="626"/>
      <c r="CY13" s="627"/>
      <c r="CZ13" s="628">
        <v>11.8</v>
      </c>
      <c r="DA13" s="628"/>
      <c r="DB13" s="628"/>
      <c r="DC13" s="628"/>
      <c r="DD13" s="634">
        <v>492503</v>
      </c>
      <c r="DE13" s="626"/>
      <c r="DF13" s="626"/>
      <c r="DG13" s="626"/>
      <c r="DH13" s="626"/>
      <c r="DI13" s="626"/>
      <c r="DJ13" s="626"/>
      <c r="DK13" s="626"/>
      <c r="DL13" s="626"/>
      <c r="DM13" s="626"/>
      <c r="DN13" s="626"/>
      <c r="DO13" s="626"/>
      <c r="DP13" s="627"/>
      <c r="DQ13" s="634">
        <v>726761</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72175</v>
      </c>
      <c r="BH14" s="626"/>
      <c r="BI14" s="626"/>
      <c r="BJ14" s="626"/>
      <c r="BK14" s="626"/>
      <c r="BL14" s="626"/>
      <c r="BM14" s="626"/>
      <c r="BN14" s="627"/>
      <c r="BO14" s="628">
        <v>3.6</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467053</v>
      </c>
      <c r="CS14" s="626"/>
      <c r="CT14" s="626"/>
      <c r="CU14" s="626"/>
      <c r="CV14" s="626"/>
      <c r="CW14" s="626"/>
      <c r="CX14" s="626"/>
      <c r="CY14" s="627"/>
      <c r="CZ14" s="628">
        <v>4.7</v>
      </c>
      <c r="DA14" s="628"/>
      <c r="DB14" s="628"/>
      <c r="DC14" s="628"/>
      <c r="DD14" s="634">
        <v>4721</v>
      </c>
      <c r="DE14" s="626"/>
      <c r="DF14" s="626"/>
      <c r="DG14" s="626"/>
      <c r="DH14" s="626"/>
      <c r="DI14" s="626"/>
      <c r="DJ14" s="626"/>
      <c r="DK14" s="626"/>
      <c r="DL14" s="626"/>
      <c r="DM14" s="626"/>
      <c r="DN14" s="626"/>
      <c r="DO14" s="626"/>
      <c r="DP14" s="627"/>
      <c r="DQ14" s="634">
        <v>447792</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6580</v>
      </c>
      <c r="S15" s="626"/>
      <c r="T15" s="626"/>
      <c r="U15" s="626"/>
      <c r="V15" s="626"/>
      <c r="W15" s="626"/>
      <c r="X15" s="626"/>
      <c r="Y15" s="627"/>
      <c r="Z15" s="628">
        <v>0.1</v>
      </c>
      <c r="AA15" s="628"/>
      <c r="AB15" s="628"/>
      <c r="AC15" s="628"/>
      <c r="AD15" s="629">
        <v>6580</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129854</v>
      </c>
      <c r="BH15" s="626"/>
      <c r="BI15" s="626"/>
      <c r="BJ15" s="626"/>
      <c r="BK15" s="626"/>
      <c r="BL15" s="626"/>
      <c r="BM15" s="626"/>
      <c r="BN15" s="627"/>
      <c r="BO15" s="628">
        <v>6.5</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1491794</v>
      </c>
      <c r="CS15" s="626"/>
      <c r="CT15" s="626"/>
      <c r="CU15" s="626"/>
      <c r="CV15" s="626"/>
      <c r="CW15" s="626"/>
      <c r="CX15" s="626"/>
      <c r="CY15" s="627"/>
      <c r="CZ15" s="628">
        <v>15.1</v>
      </c>
      <c r="DA15" s="628"/>
      <c r="DB15" s="628"/>
      <c r="DC15" s="628"/>
      <c r="DD15" s="634">
        <v>681129</v>
      </c>
      <c r="DE15" s="626"/>
      <c r="DF15" s="626"/>
      <c r="DG15" s="626"/>
      <c r="DH15" s="626"/>
      <c r="DI15" s="626"/>
      <c r="DJ15" s="626"/>
      <c r="DK15" s="626"/>
      <c r="DL15" s="626"/>
      <c r="DM15" s="626"/>
      <c r="DN15" s="626"/>
      <c r="DO15" s="626"/>
      <c r="DP15" s="627"/>
      <c r="DQ15" s="634">
        <v>790087</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4056667</v>
      </c>
      <c r="S16" s="626"/>
      <c r="T16" s="626"/>
      <c r="U16" s="626"/>
      <c r="V16" s="626"/>
      <c r="W16" s="626"/>
      <c r="X16" s="626"/>
      <c r="Y16" s="627"/>
      <c r="Z16" s="628">
        <v>38.700000000000003</v>
      </c>
      <c r="AA16" s="628"/>
      <c r="AB16" s="628"/>
      <c r="AC16" s="628"/>
      <c r="AD16" s="629">
        <v>3839939</v>
      </c>
      <c r="AE16" s="629"/>
      <c r="AF16" s="629"/>
      <c r="AG16" s="629"/>
      <c r="AH16" s="629"/>
      <c r="AI16" s="629"/>
      <c r="AJ16" s="629"/>
      <c r="AK16" s="629"/>
      <c r="AL16" s="630">
        <v>60.1</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28127</v>
      </c>
      <c r="CS16" s="626"/>
      <c r="CT16" s="626"/>
      <c r="CU16" s="626"/>
      <c r="CV16" s="626"/>
      <c r="CW16" s="626"/>
      <c r="CX16" s="626"/>
      <c r="CY16" s="627"/>
      <c r="CZ16" s="628">
        <v>0.3</v>
      </c>
      <c r="DA16" s="628"/>
      <c r="DB16" s="628"/>
      <c r="DC16" s="628"/>
      <c r="DD16" s="634" t="s">
        <v>112</v>
      </c>
      <c r="DE16" s="626"/>
      <c r="DF16" s="626"/>
      <c r="DG16" s="626"/>
      <c r="DH16" s="626"/>
      <c r="DI16" s="626"/>
      <c r="DJ16" s="626"/>
      <c r="DK16" s="626"/>
      <c r="DL16" s="626"/>
      <c r="DM16" s="626"/>
      <c r="DN16" s="626"/>
      <c r="DO16" s="626"/>
      <c r="DP16" s="627"/>
      <c r="DQ16" s="634">
        <v>4850</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3839939</v>
      </c>
      <c r="S17" s="626"/>
      <c r="T17" s="626"/>
      <c r="U17" s="626"/>
      <c r="V17" s="626"/>
      <c r="W17" s="626"/>
      <c r="X17" s="626"/>
      <c r="Y17" s="627"/>
      <c r="Z17" s="628">
        <v>36.6</v>
      </c>
      <c r="AA17" s="628"/>
      <c r="AB17" s="628"/>
      <c r="AC17" s="628"/>
      <c r="AD17" s="629">
        <v>3839939</v>
      </c>
      <c r="AE17" s="629"/>
      <c r="AF17" s="629"/>
      <c r="AG17" s="629"/>
      <c r="AH17" s="629"/>
      <c r="AI17" s="629"/>
      <c r="AJ17" s="629"/>
      <c r="AK17" s="629"/>
      <c r="AL17" s="630">
        <v>60.1</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1173731</v>
      </c>
      <c r="CS17" s="626"/>
      <c r="CT17" s="626"/>
      <c r="CU17" s="626"/>
      <c r="CV17" s="626"/>
      <c r="CW17" s="626"/>
      <c r="CX17" s="626"/>
      <c r="CY17" s="627"/>
      <c r="CZ17" s="628">
        <v>11.9</v>
      </c>
      <c r="DA17" s="628"/>
      <c r="DB17" s="628"/>
      <c r="DC17" s="628"/>
      <c r="DD17" s="634" t="s">
        <v>112</v>
      </c>
      <c r="DE17" s="626"/>
      <c r="DF17" s="626"/>
      <c r="DG17" s="626"/>
      <c r="DH17" s="626"/>
      <c r="DI17" s="626"/>
      <c r="DJ17" s="626"/>
      <c r="DK17" s="626"/>
      <c r="DL17" s="626"/>
      <c r="DM17" s="626"/>
      <c r="DN17" s="626"/>
      <c r="DO17" s="626"/>
      <c r="DP17" s="627"/>
      <c r="DQ17" s="634">
        <v>1110560</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208902</v>
      </c>
      <c r="S18" s="626"/>
      <c r="T18" s="626"/>
      <c r="U18" s="626"/>
      <c r="V18" s="626"/>
      <c r="W18" s="626"/>
      <c r="X18" s="626"/>
      <c r="Y18" s="627"/>
      <c r="Z18" s="628">
        <v>2</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7826</v>
      </c>
      <c r="S19" s="626"/>
      <c r="T19" s="626"/>
      <c r="U19" s="626"/>
      <c r="V19" s="626"/>
      <c r="W19" s="626"/>
      <c r="X19" s="626"/>
      <c r="Y19" s="627"/>
      <c r="Z19" s="628">
        <v>0.1</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31771</v>
      </c>
      <c r="BH19" s="626"/>
      <c r="BI19" s="626"/>
      <c r="BJ19" s="626"/>
      <c r="BK19" s="626"/>
      <c r="BL19" s="626"/>
      <c r="BM19" s="626"/>
      <c r="BN19" s="627"/>
      <c r="BO19" s="628">
        <v>1.6</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6591483</v>
      </c>
      <c r="S20" s="626"/>
      <c r="T20" s="626"/>
      <c r="U20" s="626"/>
      <c r="V20" s="626"/>
      <c r="W20" s="626"/>
      <c r="X20" s="626"/>
      <c r="Y20" s="627"/>
      <c r="Z20" s="628">
        <v>62.8</v>
      </c>
      <c r="AA20" s="628"/>
      <c r="AB20" s="628"/>
      <c r="AC20" s="628"/>
      <c r="AD20" s="629">
        <v>6374755</v>
      </c>
      <c r="AE20" s="629"/>
      <c r="AF20" s="629"/>
      <c r="AG20" s="629"/>
      <c r="AH20" s="629"/>
      <c r="AI20" s="629"/>
      <c r="AJ20" s="629"/>
      <c r="AK20" s="629"/>
      <c r="AL20" s="630">
        <v>99.7</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31771</v>
      </c>
      <c r="BH20" s="626"/>
      <c r="BI20" s="626"/>
      <c r="BJ20" s="626"/>
      <c r="BK20" s="626"/>
      <c r="BL20" s="626"/>
      <c r="BM20" s="626"/>
      <c r="BN20" s="627"/>
      <c r="BO20" s="628">
        <v>1.6</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9857534</v>
      </c>
      <c r="CS20" s="626"/>
      <c r="CT20" s="626"/>
      <c r="CU20" s="626"/>
      <c r="CV20" s="626"/>
      <c r="CW20" s="626"/>
      <c r="CX20" s="626"/>
      <c r="CY20" s="627"/>
      <c r="CZ20" s="628">
        <v>100</v>
      </c>
      <c r="DA20" s="628"/>
      <c r="DB20" s="628"/>
      <c r="DC20" s="628"/>
      <c r="DD20" s="634">
        <v>1567316</v>
      </c>
      <c r="DE20" s="626"/>
      <c r="DF20" s="626"/>
      <c r="DG20" s="626"/>
      <c r="DH20" s="626"/>
      <c r="DI20" s="626"/>
      <c r="DJ20" s="626"/>
      <c r="DK20" s="626"/>
      <c r="DL20" s="626"/>
      <c r="DM20" s="626"/>
      <c r="DN20" s="626"/>
      <c r="DO20" s="626"/>
      <c r="DP20" s="627"/>
      <c r="DQ20" s="634">
        <v>6944696</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2320</v>
      </c>
      <c r="S21" s="626"/>
      <c r="T21" s="626"/>
      <c r="U21" s="626"/>
      <c r="V21" s="626"/>
      <c r="W21" s="626"/>
      <c r="X21" s="626"/>
      <c r="Y21" s="627"/>
      <c r="Z21" s="628">
        <v>0</v>
      </c>
      <c r="AA21" s="628"/>
      <c r="AB21" s="628"/>
      <c r="AC21" s="628"/>
      <c r="AD21" s="629">
        <v>2320</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31771</v>
      </c>
      <c r="BH21" s="626"/>
      <c r="BI21" s="626"/>
      <c r="BJ21" s="626"/>
      <c r="BK21" s="626"/>
      <c r="BL21" s="626"/>
      <c r="BM21" s="626"/>
      <c r="BN21" s="627"/>
      <c r="BO21" s="628">
        <v>1.6</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42759</v>
      </c>
      <c r="S22" s="626"/>
      <c r="T22" s="626"/>
      <c r="U22" s="626"/>
      <c r="V22" s="626"/>
      <c r="W22" s="626"/>
      <c r="X22" s="626"/>
      <c r="Y22" s="627"/>
      <c r="Z22" s="628">
        <v>0.4</v>
      </c>
      <c r="AA22" s="628"/>
      <c r="AB22" s="628"/>
      <c r="AC22" s="628"/>
      <c r="AD22" s="629">
        <v>1654</v>
      </c>
      <c r="AE22" s="629"/>
      <c r="AF22" s="629"/>
      <c r="AG22" s="629"/>
      <c r="AH22" s="629"/>
      <c r="AI22" s="629"/>
      <c r="AJ22" s="629"/>
      <c r="AK22" s="629"/>
      <c r="AL22" s="630">
        <v>0</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94270</v>
      </c>
      <c r="S23" s="626"/>
      <c r="T23" s="626"/>
      <c r="U23" s="626"/>
      <c r="V23" s="626"/>
      <c r="W23" s="626"/>
      <c r="X23" s="626"/>
      <c r="Y23" s="627"/>
      <c r="Z23" s="628">
        <v>0.9</v>
      </c>
      <c r="AA23" s="628"/>
      <c r="AB23" s="628"/>
      <c r="AC23" s="628"/>
      <c r="AD23" s="629">
        <v>8710</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47603</v>
      </c>
      <c r="S24" s="626"/>
      <c r="T24" s="626"/>
      <c r="U24" s="626"/>
      <c r="V24" s="626"/>
      <c r="W24" s="626"/>
      <c r="X24" s="626"/>
      <c r="Y24" s="627"/>
      <c r="Z24" s="628">
        <v>0.5</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3917699</v>
      </c>
      <c r="CS24" s="615"/>
      <c r="CT24" s="615"/>
      <c r="CU24" s="615"/>
      <c r="CV24" s="615"/>
      <c r="CW24" s="615"/>
      <c r="CX24" s="615"/>
      <c r="CY24" s="616"/>
      <c r="CZ24" s="652">
        <v>39.700000000000003</v>
      </c>
      <c r="DA24" s="653"/>
      <c r="DB24" s="653"/>
      <c r="DC24" s="654"/>
      <c r="DD24" s="651">
        <v>2905138</v>
      </c>
      <c r="DE24" s="615"/>
      <c r="DF24" s="615"/>
      <c r="DG24" s="615"/>
      <c r="DH24" s="615"/>
      <c r="DI24" s="615"/>
      <c r="DJ24" s="615"/>
      <c r="DK24" s="616"/>
      <c r="DL24" s="651">
        <v>2875277</v>
      </c>
      <c r="DM24" s="615"/>
      <c r="DN24" s="615"/>
      <c r="DO24" s="615"/>
      <c r="DP24" s="615"/>
      <c r="DQ24" s="615"/>
      <c r="DR24" s="615"/>
      <c r="DS24" s="615"/>
      <c r="DT24" s="615"/>
      <c r="DU24" s="615"/>
      <c r="DV24" s="616"/>
      <c r="DW24" s="619">
        <v>43</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939572</v>
      </c>
      <c r="S25" s="626"/>
      <c r="T25" s="626"/>
      <c r="U25" s="626"/>
      <c r="V25" s="626"/>
      <c r="W25" s="626"/>
      <c r="X25" s="626"/>
      <c r="Y25" s="627"/>
      <c r="Z25" s="628">
        <v>9</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1514427</v>
      </c>
      <c r="CS25" s="657"/>
      <c r="CT25" s="657"/>
      <c r="CU25" s="657"/>
      <c r="CV25" s="657"/>
      <c r="CW25" s="657"/>
      <c r="CX25" s="657"/>
      <c r="CY25" s="658"/>
      <c r="CZ25" s="659">
        <v>15.4</v>
      </c>
      <c r="DA25" s="660"/>
      <c r="DB25" s="660"/>
      <c r="DC25" s="661"/>
      <c r="DD25" s="634">
        <v>1445390</v>
      </c>
      <c r="DE25" s="657"/>
      <c r="DF25" s="657"/>
      <c r="DG25" s="657"/>
      <c r="DH25" s="657"/>
      <c r="DI25" s="657"/>
      <c r="DJ25" s="657"/>
      <c r="DK25" s="658"/>
      <c r="DL25" s="634">
        <v>1417104</v>
      </c>
      <c r="DM25" s="657"/>
      <c r="DN25" s="657"/>
      <c r="DO25" s="657"/>
      <c r="DP25" s="657"/>
      <c r="DQ25" s="657"/>
      <c r="DR25" s="657"/>
      <c r="DS25" s="657"/>
      <c r="DT25" s="657"/>
      <c r="DU25" s="657"/>
      <c r="DV25" s="658"/>
      <c r="DW25" s="630">
        <v>21.2</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v>735</v>
      </c>
      <c r="S26" s="626"/>
      <c r="T26" s="626"/>
      <c r="U26" s="626"/>
      <c r="V26" s="626"/>
      <c r="W26" s="626"/>
      <c r="X26" s="626"/>
      <c r="Y26" s="627"/>
      <c r="Z26" s="628">
        <v>0</v>
      </c>
      <c r="AA26" s="628"/>
      <c r="AB26" s="628"/>
      <c r="AC26" s="628"/>
      <c r="AD26" s="629">
        <v>735</v>
      </c>
      <c r="AE26" s="629"/>
      <c r="AF26" s="629"/>
      <c r="AG26" s="629"/>
      <c r="AH26" s="629"/>
      <c r="AI26" s="629"/>
      <c r="AJ26" s="629"/>
      <c r="AK26" s="629"/>
      <c r="AL26" s="630">
        <v>0</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863220</v>
      </c>
      <c r="CS26" s="626"/>
      <c r="CT26" s="626"/>
      <c r="CU26" s="626"/>
      <c r="CV26" s="626"/>
      <c r="CW26" s="626"/>
      <c r="CX26" s="626"/>
      <c r="CY26" s="627"/>
      <c r="CZ26" s="659">
        <v>8.8000000000000007</v>
      </c>
      <c r="DA26" s="660"/>
      <c r="DB26" s="660"/>
      <c r="DC26" s="661"/>
      <c r="DD26" s="634">
        <v>798487</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563288</v>
      </c>
      <c r="S27" s="626"/>
      <c r="T27" s="626"/>
      <c r="U27" s="626"/>
      <c r="V27" s="626"/>
      <c r="W27" s="626"/>
      <c r="X27" s="626"/>
      <c r="Y27" s="627"/>
      <c r="Z27" s="628">
        <v>5.4</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2003791</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1229541</v>
      </c>
      <c r="CS27" s="657"/>
      <c r="CT27" s="657"/>
      <c r="CU27" s="657"/>
      <c r="CV27" s="657"/>
      <c r="CW27" s="657"/>
      <c r="CX27" s="657"/>
      <c r="CY27" s="658"/>
      <c r="CZ27" s="659">
        <v>12.5</v>
      </c>
      <c r="DA27" s="660"/>
      <c r="DB27" s="660"/>
      <c r="DC27" s="661"/>
      <c r="DD27" s="634">
        <v>349188</v>
      </c>
      <c r="DE27" s="657"/>
      <c r="DF27" s="657"/>
      <c r="DG27" s="657"/>
      <c r="DH27" s="657"/>
      <c r="DI27" s="657"/>
      <c r="DJ27" s="657"/>
      <c r="DK27" s="658"/>
      <c r="DL27" s="634">
        <v>347613</v>
      </c>
      <c r="DM27" s="657"/>
      <c r="DN27" s="657"/>
      <c r="DO27" s="657"/>
      <c r="DP27" s="657"/>
      <c r="DQ27" s="657"/>
      <c r="DR27" s="657"/>
      <c r="DS27" s="657"/>
      <c r="DT27" s="657"/>
      <c r="DU27" s="657"/>
      <c r="DV27" s="658"/>
      <c r="DW27" s="630">
        <v>5.2</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11997</v>
      </c>
      <c r="S28" s="626"/>
      <c r="T28" s="626"/>
      <c r="U28" s="626"/>
      <c r="V28" s="626"/>
      <c r="W28" s="626"/>
      <c r="X28" s="626"/>
      <c r="Y28" s="627"/>
      <c r="Z28" s="628">
        <v>0.1</v>
      </c>
      <c r="AA28" s="628"/>
      <c r="AB28" s="628"/>
      <c r="AC28" s="628"/>
      <c r="AD28" s="629">
        <v>3722</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1173731</v>
      </c>
      <c r="CS28" s="626"/>
      <c r="CT28" s="626"/>
      <c r="CU28" s="626"/>
      <c r="CV28" s="626"/>
      <c r="CW28" s="626"/>
      <c r="CX28" s="626"/>
      <c r="CY28" s="627"/>
      <c r="CZ28" s="659">
        <v>11.9</v>
      </c>
      <c r="DA28" s="660"/>
      <c r="DB28" s="660"/>
      <c r="DC28" s="661"/>
      <c r="DD28" s="634">
        <v>1110560</v>
      </c>
      <c r="DE28" s="626"/>
      <c r="DF28" s="626"/>
      <c r="DG28" s="626"/>
      <c r="DH28" s="626"/>
      <c r="DI28" s="626"/>
      <c r="DJ28" s="626"/>
      <c r="DK28" s="627"/>
      <c r="DL28" s="634">
        <v>1110560</v>
      </c>
      <c r="DM28" s="626"/>
      <c r="DN28" s="626"/>
      <c r="DO28" s="626"/>
      <c r="DP28" s="626"/>
      <c r="DQ28" s="626"/>
      <c r="DR28" s="626"/>
      <c r="DS28" s="626"/>
      <c r="DT28" s="626"/>
      <c r="DU28" s="626"/>
      <c r="DV28" s="627"/>
      <c r="DW28" s="630">
        <v>16.600000000000001</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53970</v>
      </c>
      <c r="S29" s="626"/>
      <c r="T29" s="626"/>
      <c r="U29" s="626"/>
      <c r="V29" s="626"/>
      <c r="W29" s="626"/>
      <c r="X29" s="626"/>
      <c r="Y29" s="627"/>
      <c r="Z29" s="628">
        <v>0.5</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1173731</v>
      </c>
      <c r="CS29" s="657"/>
      <c r="CT29" s="657"/>
      <c r="CU29" s="657"/>
      <c r="CV29" s="657"/>
      <c r="CW29" s="657"/>
      <c r="CX29" s="657"/>
      <c r="CY29" s="658"/>
      <c r="CZ29" s="659">
        <v>11.9</v>
      </c>
      <c r="DA29" s="660"/>
      <c r="DB29" s="660"/>
      <c r="DC29" s="661"/>
      <c r="DD29" s="634">
        <v>1110560</v>
      </c>
      <c r="DE29" s="657"/>
      <c r="DF29" s="657"/>
      <c r="DG29" s="657"/>
      <c r="DH29" s="657"/>
      <c r="DI29" s="657"/>
      <c r="DJ29" s="657"/>
      <c r="DK29" s="658"/>
      <c r="DL29" s="634">
        <v>1110560</v>
      </c>
      <c r="DM29" s="657"/>
      <c r="DN29" s="657"/>
      <c r="DO29" s="657"/>
      <c r="DP29" s="657"/>
      <c r="DQ29" s="657"/>
      <c r="DR29" s="657"/>
      <c r="DS29" s="657"/>
      <c r="DT29" s="657"/>
      <c r="DU29" s="657"/>
      <c r="DV29" s="658"/>
      <c r="DW29" s="630">
        <v>16.600000000000001</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151344</v>
      </c>
      <c r="S30" s="626"/>
      <c r="T30" s="626"/>
      <c r="U30" s="626"/>
      <c r="V30" s="626"/>
      <c r="W30" s="626"/>
      <c r="X30" s="626"/>
      <c r="Y30" s="627"/>
      <c r="Z30" s="628">
        <v>1.4</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98.2</v>
      </c>
      <c r="BH30" s="684"/>
      <c r="BI30" s="684"/>
      <c r="BJ30" s="684"/>
      <c r="BK30" s="684"/>
      <c r="BL30" s="684"/>
      <c r="BM30" s="620">
        <v>91.4</v>
      </c>
      <c r="BN30" s="684"/>
      <c r="BO30" s="684"/>
      <c r="BP30" s="684"/>
      <c r="BQ30" s="685"/>
      <c r="BR30" s="683">
        <v>97.8</v>
      </c>
      <c r="BS30" s="684"/>
      <c r="BT30" s="684"/>
      <c r="BU30" s="684"/>
      <c r="BV30" s="684"/>
      <c r="BW30" s="684"/>
      <c r="BX30" s="620">
        <v>90</v>
      </c>
      <c r="BY30" s="684"/>
      <c r="BZ30" s="684"/>
      <c r="CA30" s="684"/>
      <c r="CB30" s="685"/>
      <c r="CD30" s="688"/>
      <c r="CE30" s="689"/>
      <c r="CF30" s="639" t="s">
        <v>292</v>
      </c>
      <c r="CG30" s="640"/>
      <c r="CH30" s="640"/>
      <c r="CI30" s="640"/>
      <c r="CJ30" s="640"/>
      <c r="CK30" s="640"/>
      <c r="CL30" s="640"/>
      <c r="CM30" s="640"/>
      <c r="CN30" s="640"/>
      <c r="CO30" s="640"/>
      <c r="CP30" s="640"/>
      <c r="CQ30" s="641"/>
      <c r="CR30" s="625">
        <v>1062154</v>
      </c>
      <c r="CS30" s="626"/>
      <c r="CT30" s="626"/>
      <c r="CU30" s="626"/>
      <c r="CV30" s="626"/>
      <c r="CW30" s="626"/>
      <c r="CX30" s="626"/>
      <c r="CY30" s="627"/>
      <c r="CZ30" s="659">
        <v>10.8</v>
      </c>
      <c r="DA30" s="660"/>
      <c r="DB30" s="660"/>
      <c r="DC30" s="661"/>
      <c r="DD30" s="634">
        <v>1000354</v>
      </c>
      <c r="DE30" s="626"/>
      <c r="DF30" s="626"/>
      <c r="DG30" s="626"/>
      <c r="DH30" s="626"/>
      <c r="DI30" s="626"/>
      <c r="DJ30" s="626"/>
      <c r="DK30" s="627"/>
      <c r="DL30" s="634">
        <v>1000354</v>
      </c>
      <c r="DM30" s="626"/>
      <c r="DN30" s="626"/>
      <c r="DO30" s="626"/>
      <c r="DP30" s="626"/>
      <c r="DQ30" s="626"/>
      <c r="DR30" s="626"/>
      <c r="DS30" s="626"/>
      <c r="DT30" s="626"/>
      <c r="DU30" s="626"/>
      <c r="DV30" s="627"/>
      <c r="DW30" s="630">
        <v>15</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792187</v>
      </c>
      <c r="S31" s="626"/>
      <c r="T31" s="626"/>
      <c r="U31" s="626"/>
      <c r="V31" s="626"/>
      <c r="W31" s="626"/>
      <c r="X31" s="626"/>
      <c r="Y31" s="627"/>
      <c r="Z31" s="628">
        <v>7.6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98.5</v>
      </c>
      <c r="BH31" s="657"/>
      <c r="BI31" s="657"/>
      <c r="BJ31" s="657"/>
      <c r="BK31" s="657"/>
      <c r="BL31" s="657"/>
      <c r="BM31" s="631">
        <v>93.4</v>
      </c>
      <c r="BN31" s="681"/>
      <c r="BO31" s="681"/>
      <c r="BP31" s="681"/>
      <c r="BQ31" s="682"/>
      <c r="BR31" s="680">
        <v>98.3</v>
      </c>
      <c r="BS31" s="657"/>
      <c r="BT31" s="657"/>
      <c r="BU31" s="657"/>
      <c r="BV31" s="657"/>
      <c r="BW31" s="657"/>
      <c r="BX31" s="631">
        <v>91.8</v>
      </c>
      <c r="BY31" s="681"/>
      <c r="BZ31" s="681"/>
      <c r="CA31" s="681"/>
      <c r="CB31" s="682"/>
      <c r="CD31" s="688"/>
      <c r="CE31" s="689"/>
      <c r="CF31" s="639" t="s">
        <v>296</v>
      </c>
      <c r="CG31" s="640"/>
      <c r="CH31" s="640"/>
      <c r="CI31" s="640"/>
      <c r="CJ31" s="640"/>
      <c r="CK31" s="640"/>
      <c r="CL31" s="640"/>
      <c r="CM31" s="640"/>
      <c r="CN31" s="640"/>
      <c r="CO31" s="640"/>
      <c r="CP31" s="640"/>
      <c r="CQ31" s="641"/>
      <c r="CR31" s="625">
        <v>111577</v>
      </c>
      <c r="CS31" s="657"/>
      <c r="CT31" s="657"/>
      <c r="CU31" s="657"/>
      <c r="CV31" s="657"/>
      <c r="CW31" s="657"/>
      <c r="CX31" s="657"/>
      <c r="CY31" s="658"/>
      <c r="CZ31" s="659">
        <v>1.1000000000000001</v>
      </c>
      <c r="DA31" s="660"/>
      <c r="DB31" s="660"/>
      <c r="DC31" s="661"/>
      <c r="DD31" s="634">
        <v>110206</v>
      </c>
      <c r="DE31" s="657"/>
      <c r="DF31" s="657"/>
      <c r="DG31" s="657"/>
      <c r="DH31" s="657"/>
      <c r="DI31" s="657"/>
      <c r="DJ31" s="657"/>
      <c r="DK31" s="658"/>
      <c r="DL31" s="634">
        <v>110206</v>
      </c>
      <c r="DM31" s="657"/>
      <c r="DN31" s="657"/>
      <c r="DO31" s="657"/>
      <c r="DP31" s="657"/>
      <c r="DQ31" s="657"/>
      <c r="DR31" s="657"/>
      <c r="DS31" s="657"/>
      <c r="DT31" s="657"/>
      <c r="DU31" s="657"/>
      <c r="DV31" s="658"/>
      <c r="DW31" s="630">
        <v>1.6</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225482</v>
      </c>
      <c r="S32" s="626"/>
      <c r="T32" s="626"/>
      <c r="U32" s="626"/>
      <c r="V32" s="626"/>
      <c r="W32" s="626"/>
      <c r="X32" s="626"/>
      <c r="Y32" s="627"/>
      <c r="Z32" s="628">
        <v>2.1</v>
      </c>
      <c r="AA32" s="628"/>
      <c r="AB32" s="628"/>
      <c r="AC32" s="628"/>
      <c r="AD32" s="629">
        <v>510</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97.6</v>
      </c>
      <c r="BH32" s="693"/>
      <c r="BI32" s="693"/>
      <c r="BJ32" s="693"/>
      <c r="BK32" s="693"/>
      <c r="BL32" s="693"/>
      <c r="BM32" s="694">
        <v>88.2</v>
      </c>
      <c r="BN32" s="693"/>
      <c r="BO32" s="693"/>
      <c r="BP32" s="693"/>
      <c r="BQ32" s="695"/>
      <c r="BR32" s="692">
        <v>96.9</v>
      </c>
      <c r="BS32" s="693"/>
      <c r="BT32" s="693"/>
      <c r="BU32" s="693"/>
      <c r="BV32" s="693"/>
      <c r="BW32" s="693"/>
      <c r="BX32" s="694">
        <v>86.6</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971992</v>
      </c>
      <c r="S33" s="626"/>
      <c r="T33" s="626"/>
      <c r="U33" s="626"/>
      <c r="V33" s="626"/>
      <c r="W33" s="626"/>
      <c r="X33" s="626"/>
      <c r="Y33" s="627"/>
      <c r="Z33" s="628">
        <v>9.3000000000000007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4344392</v>
      </c>
      <c r="CS33" s="657"/>
      <c r="CT33" s="657"/>
      <c r="CU33" s="657"/>
      <c r="CV33" s="657"/>
      <c r="CW33" s="657"/>
      <c r="CX33" s="657"/>
      <c r="CY33" s="658"/>
      <c r="CZ33" s="659">
        <v>44.1</v>
      </c>
      <c r="DA33" s="660"/>
      <c r="DB33" s="660"/>
      <c r="DC33" s="661"/>
      <c r="DD33" s="634">
        <v>3669992</v>
      </c>
      <c r="DE33" s="657"/>
      <c r="DF33" s="657"/>
      <c r="DG33" s="657"/>
      <c r="DH33" s="657"/>
      <c r="DI33" s="657"/>
      <c r="DJ33" s="657"/>
      <c r="DK33" s="658"/>
      <c r="DL33" s="634">
        <v>2858306</v>
      </c>
      <c r="DM33" s="657"/>
      <c r="DN33" s="657"/>
      <c r="DO33" s="657"/>
      <c r="DP33" s="657"/>
      <c r="DQ33" s="657"/>
      <c r="DR33" s="657"/>
      <c r="DS33" s="657"/>
      <c r="DT33" s="657"/>
      <c r="DU33" s="657"/>
      <c r="DV33" s="658"/>
      <c r="DW33" s="630">
        <v>42.7</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1323247</v>
      </c>
      <c r="CS34" s="626"/>
      <c r="CT34" s="626"/>
      <c r="CU34" s="626"/>
      <c r="CV34" s="626"/>
      <c r="CW34" s="626"/>
      <c r="CX34" s="626"/>
      <c r="CY34" s="627"/>
      <c r="CZ34" s="659">
        <v>13.4</v>
      </c>
      <c r="DA34" s="660"/>
      <c r="DB34" s="660"/>
      <c r="DC34" s="661"/>
      <c r="DD34" s="634">
        <v>1039436</v>
      </c>
      <c r="DE34" s="626"/>
      <c r="DF34" s="626"/>
      <c r="DG34" s="626"/>
      <c r="DH34" s="626"/>
      <c r="DI34" s="626"/>
      <c r="DJ34" s="626"/>
      <c r="DK34" s="627"/>
      <c r="DL34" s="634">
        <v>870297</v>
      </c>
      <c r="DM34" s="626"/>
      <c r="DN34" s="626"/>
      <c r="DO34" s="626"/>
      <c r="DP34" s="626"/>
      <c r="DQ34" s="626"/>
      <c r="DR34" s="626"/>
      <c r="DS34" s="626"/>
      <c r="DT34" s="626"/>
      <c r="DU34" s="626"/>
      <c r="DV34" s="627"/>
      <c r="DW34" s="630">
        <v>13</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298492</v>
      </c>
      <c r="S35" s="626"/>
      <c r="T35" s="626"/>
      <c r="U35" s="626"/>
      <c r="V35" s="626"/>
      <c r="W35" s="626"/>
      <c r="X35" s="626"/>
      <c r="Y35" s="627"/>
      <c r="Z35" s="628">
        <v>2.8</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1658352</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50667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51744</v>
      </c>
      <c r="CS35" s="657"/>
      <c r="CT35" s="657"/>
      <c r="CU35" s="657"/>
      <c r="CV35" s="657"/>
      <c r="CW35" s="657"/>
      <c r="CX35" s="657"/>
      <c r="CY35" s="658"/>
      <c r="CZ35" s="659">
        <v>0.5</v>
      </c>
      <c r="DA35" s="660"/>
      <c r="DB35" s="660"/>
      <c r="DC35" s="661"/>
      <c r="DD35" s="634">
        <v>33655</v>
      </c>
      <c r="DE35" s="657"/>
      <c r="DF35" s="657"/>
      <c r="DG35" s="657"/>
      <c r="DH35" s="657"/>
      <c r="DI35" s="657"/>
      <c r="DJ35" s="657"/>
      <c r="DK35" s="658"/>
      <c r="DL35" s="634">
        <v>33655</v>
      </c>
      <c r="DM35" s="657"/>
      <c r="DN35" s="657"/>
      <c r="DO35" s="657"/>
      <c r="DP35" s="657"/>
      <c r="DQ35" s="657"/>
      <c r="DR35" s="657"/>
      <c r="DS35" s="657"/>
      <c r="DT35" s="657"/>
      <c r="DU35" s="657"/>
      <c r="DV35" s="658"/>
      <c r="DW35" s="630">
        <v>0.5</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10489002</v>
      </c>
      <c r="S36" s="698"/>
      <c r="T36" s="698"/>
      <c r="U36" s="698"/>
      <c r="V36" s="698"/>
      <c r="W36" s="698"/>
      <c r="X36" s="698"/>
      <c r="Y36" s="699"/>
      <c r="Z36" s="700">
        <v>100</v>
      </c>
      <c r="AA36" s="700"/>
      <c r="AB36" s="700"/>
      <c r="AC36" s="700"/>
      <c r="AD36" s="701">
        <v>6392406</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637059</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28893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1092408</v>
      </c>
      <c r="CS36" s="626"/>
      <c r="CT36" s="626"/>
      <c r="CU36" s="626"/>
      <c r="CV36" s="626"/>
      <c r="CW36" s="626"/>
      <c r="CX36" s="626"/>
      <c r="CY36" s="627"/>
      <c r="CZ36" s="659">
        <v>11.1</v>
      </c>
      <c r="DA36" s="660"/>
      <c r="DB36" s="660"/>
      <c r="DC36" s="661"/>
      <c r="DD36" s="634">
        <v>1011249</v>
      </c>
      <c r="DE36" s="626"/>
      <c r="DF36" s="626"/>
      <c r="DG36" s="626"/>
      <c r="DH36" s="626"/>
      <c r="DI36" s="626"/>
      <c r="DJ36" s="626"/>
      <c r="DK36" s="627"/>
      <c r="DL36" s="634">
        <v>748425</v>
      </c>
      <c r="DM36" s="626"/>
      <c r="DN36" s="626"/>
      <c r="DO36" s="626"/>
      <c r="DP36" s="626"/>
      <c r="DQ36" s="626"/>
      <c r="DR36" s="626"/>
      <c r="DS36" s="626"/>
      <c r="DT36" s="626"/>
      <c r="DU36" s="626"/>
      <c r="DV36" s="627"/>
      <c r="DW36" s="630">
        <v>11.2</v>
      </c>
      <c r="DX36" s="655"/>
      <c r="DY36" s="655"/>
      <c r="DZ36" s="655"/>
      <c r="EA36" s="655"/>
      <c r="EB36" s="655"/>
      <c r="EC36" s="656"/>
    </row>
    <row r="37" spans="2:133" ht="11.25" customHeight="1">
      <c r="AQ37" s="704" t="s">
        <v>314</v>
      </c>
      <c r="AR37" s="705"/>
      <c r="AS37" s="705"/>
      <c r="AT37" s="705"/>
      <c r="AU37" s="705"/>
      <c r="AV37" s="705"/>
      <c r="AW37" s="705"/>
      <c r="AX37" s="705"/>
      <c r="AY37" s="706"/>
      <c r="AZ37" s="625">
        <v>153927</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3428</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15151</v>
      </c>
      <c r="CS37" s="657"/>
      <c r="CT37" s="657"/>
      <c r="CU37" s="657"/>
      <c r="CV37" s="657"/>
      <c r="CW37" s="657"/>
      <c r="CX37" s="657"/>
      <c r="CY37" s="658"/>
      <c r="CZ37" s="659">
        <v>0.2</v>
      </c>
      <c r="DA37" s="660"/>
      <c r="DB37" s="660"/>
      <c r="DC37" s="661"/>
      <c r="DD37" s="634">
        <v>15151</v>
      </c>
      <c r="DE37" s="657"/>
      <c r="DF37" s="657"/>
      <c r="DG37" s="657"/>
      <c r="DH37" s="657"/>
      <c r="DI37" s="657"/>
      <c r="DJ37" s="657"/>
      <c r="DK37" s="658"/>
      <c r="DL37" s="634">
        <v>14312</v>
      </c>
      <c r="DM37" s="657"/>
      <c r="DN37" s="657"/>
      <c r="DO37" s="657"/>
      <c r="DP37" s="657"/>
      <c r="DQ37" s="657"/>
      <c r="DR37" s="657"/>
      <c r="DS37" s="657"/>
      <c r="DT37" s="657"/>
      <c r="DU37" s="657"/>
      <c r="DV37" s="658"/>
      <c r="DW37" s="630">
        <v>0.2</v>
      </c>
      <c r="DX37" s="655"/>
      <c r="DY37" s="655"/>
      <c r="DZ37" s="655"/>
      <c r="EA37" s="655"/>
      <c r="EB37" s="655"/>
      <c r="EC37" s="656"/>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5908</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1504425</v>
      </c>
      <c r="CS38" s="626"/>
      <c r="CT38" s="626"/>
      <c r="CU38" s="626"/>
      <c r="CV38" s="626"/>
      <c r="CW38" s="626"/>
      <c r="CX38" s="626"/>
      <c r="CY38" s="627"/>
      <c r="CZ38" s="659">
        <v>15.3</v>
      </c>
      <c r="DA38" s="660"/>
      <c r="DB38" s="660"/>
      <c r="DC38" s="661"/>
      <c r="DD38" s="634">
        <v>1372821</v>
      </c>
      <c r="DE38" s="626"/>
      <c r="DF38" s="626"/>
      <c r="DG38" s="626"/>
      <c r="DH38" s="626"/>
      <c r="DI38" s="626"/>
      <c r="DJ38" s="626"/>
      <c r="DK38" s="627"/>
      <c r="DL38" s="634">
        <v>1205929</v>
      </c>
      <c r="DM38" s="626"/>
      <c r="DN38" s="626"/>
      <c r="DO38" s="626"/>
      <c r="DP38" s="626"/>
      <c r="DQ38" s="626"/>
      <c r="DR38" s="626"/>
      <c r="DS38" s="626"/>
      <c r="DT38" s="626"/>
      <c r="DU38" s="626"/>
      <c r="DV38" s="627"/>
      <c r="DW38" s="630">
        <v>18</v>
      </c>
      <c r="DX38" s="655"/>
      <c r="DY38" s="655"/>
      <c r="DZ38" s="655"/>
      <c r="EA38" s="655"/>
      <c r="EB38" s="655"/>
      <c r="EC38" s="656"/>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369126</v>
      </c>
      <c r="CS39" s="657"/>
      <c r="CT39" s="657"/>
      <c r="CU39" s="657"/>
      <c r="CV39" s="657"/>
      <c r="CW39" s="657"/>
      <c r="CX39" s="657"/>
      <c r="CY39" s="658"/>
      <c r="CZ39" s="659">
        <v>3.7</v>
      </c>
      <c r="DA39" s="660"/>
      <c r="DB39" s="660"/>
      <c r="DC39" s="661"/>
      <c r="DD39" s="634">
        <v>212831</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224774</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101</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3442</v>
      </c>
      <c r="CS40" s="626"/>
      <c r="CT40" s="626"/>
      <c r="CU40" s="626"/>
      <c r="CV40" s="626"/>
      <c r="CW40" s="626"/>
      <c r="CX40" s="626"/>
      <c r="CY40" s="627"/>
      <c r="CZ40" s="659">
        <v>0</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642592</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262</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1595443</v>
      </c>
      <c r="CS42" s="626"/>
      <c r="CT42" s="626"/>
      <c r="CU42" s="626"/>
      <c r="CV42" s="626"/>
      <c r="CW42" s="626"/>
      <c r="CX42" s="626"/>
      <c r="CY42" s="627"/>
      <c r="CZ42" s="659">
        <v>16.2</v>
      </c>
      <c r="DA42" s="708"/>
      <c r="DB42" s="708"/>
      <c r="DC42" s="709"/>
      <c r="DD42" s="634">
        <v>369566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45412</v>
      </c>
      <c r="CS43" s="657"/>
      <c r="CT43" s="657"/>
      <c r="CU43" s="657"/>
      <c r="CV43" s="657"/>
      <c r="CW43" s="657"/>
      <c r="CX43" s="657"/>
      <c r="CY43" s="658"/>
      <c r="CZ43" s="659">
        <v>0.5</v>
      </c>
      <c r="DA43" s="660"/>
      <c r="DB43" s="660"/>
      <c r="DC43" s="661"/>
      <c r="DD43" s="634">
        <v>45412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1567316</v>
      </c>
      <c r="CS44" s="626"/>
      <c r="CT44" s="626"/>
      <c r="CU44" s="626"/>
      <c r="CV44" s="626"/>
      <c r="CW44" s="626"/>
      <c r="CX44" s="626"/>
      <c r="CY44" s="627"/>
      <c r="CZ44" s="659">
        <v>15.9</v>
      </c>
      <c r="DA44" s="708"/>
      <c r="DB44" s="708"/>
      <c r="DC44" s="709"/>
      <c r="DD44" s="634">
        <v>364716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496423</v>
      </c>
      <c r="CS45" s="657"/>
      <c r="CT45" s="657"/>
      <c r="CU45" s="657"/>
      <c r="CV45" s="657"/>
      <c r="CW45" s="657"/>
      <c r="CX45" s="657"/>
      <c r="CY45" s="658"/>
      <c r="CZ45" s="659">
        <v>5</v>
      </c>
      <c r="DA45" s="660"/>
      <c r="DB45" s="660"/>
      <c r="DC45" s="661"/>
      <c r="DD45" s="634">
        <v>37987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964328</v>
      </c>
      <c r="CS46" s="626"/>
      <c r="CT46" s="626"/>
      <c r="CU46" s="626"/>
      <c r="CV46" s="626"/>
      <c r="CW46" s="626"/>
      <c r="CX46" s="626"/>
      <c r="CY46" s="627"/>
      <c r="CZ46" s="659">
        <v>9.8000000000000007</v>
      </c>
      <c r="DA46" s="708"/>
      <c r="DB46" s="708"/>
      <c r="DC46" s="709"/>
      <c r="DD46" s="634">
        <v>319583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28127</v>
      </c>
      <c r="CS47" s="657"/>
      <c r="CT47" s="657"/>
      <c r="CU47" s="657"/>
      <c r="CV47" s="657"/>
      <c r="CW47" s="657"/>
      <c r="CX47" s="657"/>
      <c r="CY47" s="658"/>
      <c r="CZ47" s="659">
        <v>0.3</v>
      </c>
      <c r="DA47" s="660"/>
      <c r="DB47" s="660"/>
      <c r="DC47" s="661"/>
      <c r="DD47" s="634">
        <v>4850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9857534</v>
      </c>
      <c r="CS49" s="693"/>
      <c r="CT49" s="693"/>
      <c r="CU49" s="693"/>
      <c r="CV49" s="693"/>
      <c r="CW49" s="693"/>
      <c r="CX49" s="693"/>
      <c r="CY49" s="720"/>
      <c r="CZ49" s="721">
        <v>100</v>
      </c>
      <c r="DA49" s="722"/>
      <c r="DB49" s="722"/>
      <c r="DC49" s="723"/>
      <c r="DD49" s="724">
        <v>6944696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10496</v>
      </c>
      <c r="R7" s="755"/>
      <c r="S7" s="755"/>
      <c r="T7" s="755"/>
      <c r="U7" s="755"/>
      <c r="V7" s="755">
        <v>9865</v>
      </c>
      <c r="W7" s="755"/>
      <c r="X7" s="755"/>
      <c r="Y7" s="755"/>
      <c r="Z7" s="755"/>
      <c r="AA7" s="755">
        <v>631</v>
      </c>
      <c r="AB7" s="755"/>
      <c r="AC7" s="755"/>
      <c r="AD7" s="755"/>
      <c r="AE7" s="756"/>
      <c r="AF7" s="757">
        <v>417</v>
      </c>
      <c r="AG7" s="758"/>
      <c r="AH7" s="758"/>
      <c r="AI7" s="758"/>
      <c r="AJ7" s="759"/>
      <c r="AK7" s="794">
        <v>151</v>
      </c>
      <c r="AL7" s="795"/>
      <c r="AM7" s="795"/>
      <c r="AN7" s="795"/>
      <c r="AO7" s="795"/>
      <c r="AP7" s="795">
        <v>10402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548</v>
      </c>
      <c r="BT7" s="799"/>
      <c r="BU7" s="799"/>
      <c r="BV7" s="799"/>
      <c r="BW7" s="799"/>
      <c r="BX7" s="799"/>
      <c r="BY7" s="799"/>
      <c r="BZ7" s="799"/>
      <c r="CA7" s="799"/>
      <c r="CB7" s="799"/>
      <c r="CC7" s="799"/>
      <c r="CD7" s="799"/>
      <c r="CE7" s="799"/>
      <c r="CF7" s="799"/>
      <c r="CG7" s="800"/>
      <c r="CH7" s="791">
        <v>1</v>
      </c>
      <c r="CI7" s="792"/>
      <c r="CJ7" s="792"/>
      <c r="CK7" s="792"/>
      <c r="CL7" s="793"/>
      <c r="CM7" s="791">
        <v>7</v>
      </c>
      <c r="CN7" s="792"/>
      <c r="CO7" s="792"/>
      <c r="CP7" s="792"/>
      <c r="CQ7" s="793"/>
      <c r="CR7" s="791">
        <v>20</v>
      </c>
      <c r="CS7" s="792"/>
      <c r="CT7" s="792"/>
      <c r="CU7" s="792"/>
      <c r="CV7" s="793"/>
      <c r="CW7" s="791" t="s">
        <v>537</v>
      </c>
      <c r="CX7" s="792"/>
      <c r="CY7" s="792"/>
      <c r="CZ7" s="792"/>
      <c r="DA7" s="793"/>
      <c r="DB7" s="791" t="s">
        <v>537</v>
      </c>
      <c r="DC7" s="792"/>
      <c r="DD7" s="792"/>
      <c r="DE7" s="792"/>
      <c r="DF7" s="793"/>
      <c r="DG7" s="791" t="s">
        <v>549</v>
      </c>
      <c r="DH7" s="792"/>
      <c r="DI7" s="792"/>
      <c r="DJ7" s="792"/>
      <c r="DK7" s="793"/>
      <c r="DL7" s="791" t="s">
        <v>549</v>
      </c>
      <c r="DM7" s="792"/>
      <c r="DN7" s="792"/>
      <c r="DO7" s="792"/>
      <c r="DP7" s="793"/>
      <c r="DQ7" s="791" t="s">
        <v>549</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550</v>
      </c>
      <c r="BT8" s="789"/>
      <c r="BU8" s="789"/>
      <c r="BV8" s="789"/>
      <c r="BW8" s="789"/>
      <c r="BX8" s="789"/>
      <c r="BY8" s="789"/>
      <c r="BZ8" s="789"/>
      <c r="CA8" s="789"/>
      <c r="CB8" s="789"/>
      <c r="CC8" s="789"/>
      <c r="CD8" s="789"/>
      <c r="CE8" s="789"/>
      <c r="CF8" s="789"/>
      <c r="CG8" s="790"/>
      <c r="CH8" s="801">
        <v>-2</v>
      </c>
      <c r="CI8" s="802"/>
      <c r="CJ8" s="802"/>
      <c r="CK8" s="802"/>
      <c r="CL8" s="803"/>
      <c r="CM8" s="801">
        <v>124</v>
      </c>
      <c r="CN8" s="802"/>
      <c r="CO8" s="802"/>
      <c r="CP8" s="802"/>
      <c r="CQ8" s="803"/>
      <c r="CR8" s="801">
        <v>35</v>
      </c>
      <c r="CS8" s="802"/>
      <c r="CT8" s="802"/>
      <c r="CU8" s="802"/>
      <c r="CV8" s="803"/>
      <c r="CW8" s="801" t="s">
        <v>549</v>
      </c>
      <c r="CX8" s="802"/>
      <c r="CY8" s="802"/>
      <c r="CZ8" s="802"/>
      <c r="DA8" s="803"/>
      <c r="DB8" s="801" t="s">
        <v>549</v>
      </c>
      <c r="DC8" s="802"/>
      <c r="DD8" s="802"/>
      <c r="DE8" s="802"/>
      <c r="DF8" s="803"/>
      <c r="DG8" s="801" t="s">
        <v>549</v>
      </c>
      <c r="DH8" s="802"/>
      <c r="DI8" s="802"/>
      <c r="DJ8" s="802"/>
      <c r="DK8" s="803"/>
      <c r="DL8" s="801" t="s">
        <v>537</v>
      </c>
      <c r="DM8" s="802"/>
      <c r="DN8" s="802"/>
      <c r="DO8" s="802"/>
      <c r="DP8" s="803"/>
      <c r="DQ8" s="801" t="s">
        <v>537</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551</v>
      </c>
      <c r="BT9" s="789"/>
      <c r="BU9" s="789"/>
      <c r="BV9" s="789"/>
      <c r="BW9" s="789"/>
      <c r="BX9" s="789"/>
      <c r="BY9" s="789"/>
      <c r="BZ9" s="789"/>
      <c r="CA9" s="789"/>
      <c r="CB9" s="789"/>
      <c r="CC9" s="789"/>
      <c r="CD9" s="789"/>
      <c r="CE9" s="789"/>
      <c r="CF9" s="789"/>
      <c r="CG9" s="790"/>
      <c r="CH9" s="801">
        <v>12</v>
      </c>
      <c r="CI9" s="802"/>
      <c r="CJ9" s="802"/>
      <c r="CK9" s="802"/>
      <c r="CL9" s="803"/>
      <c r="CM9" s="801">
        <v>20</v>
      </c>
      <c r="CN9" s="802"/>
      <c r="CO9" s="802"/>
      <c r="CP9" s="802"/>
      <c r="CQ9" s="803"/>
      <c r="CR9" s="801">
        <v>28</v>
      </c>
      <c r="CS9" s="802"/>
      <c r="CT9" s="802"/>
      <c r="CU9" s="802"/>
      <c r="CV9" s="803"/>
      <c r="CW9" s="801" t="s">
        <v>549</v>
      </c>
      <c r="CX9" s="802"/>
      <c r="CY9" s="802"/>
      <c r="CZ9" s="802"/>
      <c r="DA9" s="803"/>
      <c r="DB9" s="801" t="s">
        <v>537</v>
      </c>
      <c r="DC9" s="802"/>
      <c r="DD9" s="802"/>
      <c r="DE9" s="802"/>
      <c r="DF9" s="803"/>
      <c r="DG9" s="801" t="s">
        <v>537</v>
      </c>
      <c r="DH9" s="802"/>
      <c r="DI9" s="802"/>
      <c r="DJ9" s="802"/>
      <c r="DK9" s="803"/>
      <c r="DL9" s="801" t="s">
        <v>537</v>
      </c>
      <c r="DM9" s="802"/>
      <c r="DN9" s="802"/>
      <c r="DO9" s="802"/>
      <c r="DP9" s="803"/>
      <c r="DQ9" s="801" t="s">
        <v>549</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10496</v>
      </c>
      <c r="R23" s="814"/>
      <c r="S23" s="814"/>
      <c r="T23" s="814"/>
      <c r="U23" s="814"/>
      <c r="V23" s="814">
        <v>9865</v>
      </c>
      <c r="W23" s="814"/>
      <c r="X23" s="814"/>
      <c r="Y23" s="814"/>
      <c r="Z23" s="814"/>
      <c r="AA23" s="814">
        <v>631</v>
      </c>
      <c r="AB23" s="814"/>
      <c r="AC23" s="814"/>
      <c r="AD23" s="814"/>
      <c r="AE23" s="815"/>
      <c r="AF23" s="816">
        <v>417</v>
      </c>
      <c r="AG23" s="814"/>
      <c r="AH23" s="814"/>
      <c r="AI23" s="814"/>
      <c r="AJ23" s="817"/>
      <c r="AK23" s="818"/>
      <c r="AL23" s="819"/>
      <c r="AM23" s="819"/>
      <c r="AN23" s="819"/>
      <c r="AO23" s="819"/>
      <c r="AP23" s="814">
        <v>10402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2793</v>
      </c>
      <c r="R28" s="843"/>
      <c r="S28" s="843"/>
      <c r="T28" s="843"/>
      <c r="U28" s="843"/>
      <c r="V28" s="843">
        <v>2743</v>
      </c>
      <c r="W28" s="843"/>
      <c r="X28" s="843"/>
      <c r="Y28" s="843"/>
      <c r="Z28" s="843"/>
      <c r="AA28" s="843">
        <v>51</v>
      </c>
      <c r="AB28" s="843"/>
      <c r="AC28" s="843"/>
      <c r="AD28" s="843"/>
      <c r="AE28" s="844"/>
      <c r="AF28" s="845">
        <v>51</v>
      </c>
      <c r="AG28" s="843"/>
      <c r="AH28" s="843"/>
      <c r="AI28" s="843"/>
      <c r="AJ28" s="846"/>
      <c r="AK28" s="847">
        <v>172</v>
      </c>
      <c r="AL28" s="838"/>
      <c r="AM28" s="838"/>
      <c r="AN28" s="838"/>
      <c r="AO28" s="838"/>
      <c r="AP28" s="838" t="s">
        <v>536</v>
      </c>
      <c r="AQ28" s="838"/>
      <c r="AR28" s="838"/>
      <c r="AS28" s="838"/>
      <c r="AT28" s="838"/>
      <c r="AU28" s="838" t="s">
        <v>536</v>
      </c>
      <c r="AV28" s="838"/>
      <c r="AW28" s="838"/>
      <c r="AX28" s="838"/>
      <c r="AY28" s="838"/>
      <c r="AZ28" s="839" t="s">
        <v>536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465</v>
      </c>
      <c r="R29" s="779"/>
      <c r="S29" s="779"/>
      <c r="T29" s="779"/>
      <c r="U29" s="779"/>
      <c r="V29" s="779">
        <v>463</v>
      </c>
      <c r="W29" s="779"/>
      <c r="X29" s="779"/>
      <c r="Y29" s="779"/>
      <c r="Z29" s="779"/>
      <c r="AA29" s="779">
        <v>2</v>
      </c>
      <c r="AB29" s="779"/>
      <c r="AC29" s="779"/>
      <c r="AD29" s="779"/>
      <c r="AE29" s="780"/>
      <c r="AF29" s="781">
        <v>2</v>
      </c>
      <c r="AG29" s="782"/>
      <c r="AH29" s="782"/>
      <c r="AI29" s="782"/>
      <c r="AJ29" s="783"/>
      <c r="AK29" s="850">
        <v>65</v>
      </c>
      <c r="AL29" s="851"/>
      <c r="AM29" s="851"/>
      <c r="AN29" s="851"/>
      <c r="AO29" s="851"/>
      <c r="AP29" s="851" t="s">
        <v>537</v>
      </c>
      <c r="AQ29" s="851"/>
      <c r="AR29" s="851"/>
      <c r="AS29" s="851"/>
      <c r="AT29" s="851"/>
      <c r="AU29" s="851" t="s">
        <v>537</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2013</v>
      </c>
      <c r="R30" s="779"/>
      <c r="S30" s="779"/>
      <c r="T30" s="779"/>
      <c r="U30" s="779"/>
      <c r="V30" s="779">
        <v>1973</v>
      </c>
      <c r="W30" s="779"/>
      <c r="X30" s="779"/>
      <c r="Y30" s="779"/>
      <c r="Z30" s="779"/>
      <c r="AA30" s="779">
        <v>39</v>
      </c>
      <c r="AB30" s="779"/>
      <c r="AC30" s="779"/>
      <c r="AD30" s="779"/>
      <c r="AE30" s="780"/>
      <c r="AF30" s="781">
        <v>39</v>
      </c>
      <c r="AG30" s="782"/>
      <c r="AH30" s="782"/>
      <c r="AI30" s="782"/>
      <c r="AJ30" s="783"/>
      <c r="AK30" s="850">
        <v>355</v>
      </c>
      <c r="AL30" s="851"/>
      <c r="AM30" s="851"/>
      <c r="AN30" s="851"/>
      <c r="AO30" s="851"/>
      <c r="AP30" s="851" t="s">
        <v>538</v>
      </c>
      <c r="AQ30" s="851"/>
      <c r="AR30" s="851"/>
      <c r="AS30" s="851"/>
      <c r="AT30" s="851"/>
      <c r="AU30" s="851" t="s">
        <v>536</v>
      </c>
      <c r="AV30" s="851"/>
      <c r="AW30" s="851"/>
      <c r="AX30" s="851"/>
      <c r="AY30" s="851"/>
      <c r="AZ30" s="852" t="s">
        <v>536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6</v>
      </c>
      <c r="R31" s="779"/>
      <c r="S31" s="779"/>
      <c r="T31" s="779"/>
      <c r="U31" s="779"/>
      <c r="V31" s="779">
        <v>6</v>
      </c>
      <c r="W31" s="779"/>
      <c r="X31" s="779"/>
      <c r="Y31" s="779"/>
      <c r="Z31" s="779"/>
      <c r="AA31" s="779">
        <v>0</v>
      </c>
      <c r="AB31" s="779"/>
      <c r="AC31" s="779"/>
      <c r="AD31" s="779"/>
      <c r="AE31" s="780"/>
      <c r="AF31" s="781">
        <v>0</v>
      </c>
      <c r="AG31" s="782"/>
      <c r="AH31" s="782"/>
      <c r="AI31" s="782"/>
      <c r="AJ31" s="783"/>
      <c r="AK31" s="850" t="s">
        <v>537</v>
      </c>
      <c r="AL31" s="851"/>
      <c r="AM31" s="851"/>
      <c r="AN31" s="851"/>
      <c r="AO31" s="851"/>
      <c r="AP31" s="851" t="s">
        <v>539</v>
      </c>
      <c r="AQ31" s="851"/>
      <c r="AR31" s="851"/>
      <c r="AS31" s="851"/>
      <c r="AT31" s="851"/>
      <c r="AU31" s="851" t="s">
        <v>536</v>
      </c>
      <c r="AV31" s="851"/>
      <c r="AW31" s="851"/>
      <c r="AX31" s="851"/>
      <c r="AY31" s="851"/>
      <c r="AZ31" s="852" t="s">
        <v>536</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188</v>
      </c>
      <c r="R32" s="779"/>
      <c r="S32" s="779"/>
      <c r="T32" s="779"/>
      <c r="U32" s="779"/>
      <c r="V32" s="779">
        <v>188</v>
      </c>
      <c r="W32" s="779"/>
      <c r="X32" s="779"/>
      <c r="Y32" s="779"/>
      <c r="Z32" s="779"/>
      <c r="AA32" s="779">
        <v>0</v>
      </c>
      <c r="AB32" s="779"/>
      <c r="AC32" s="779"/>
      <c r="AD32" s="779"/>
      <c r="AE32" s="780"/>
      <c r="AF32" s="781">
        <v>0</v>
      </c>
      <c r="AG32" s="782"/>
      <c r="AH32" s="782"/>
      <c r="AI32" s="782"/>
      <c r="AJ32" s="783"/>
      <c r="AK32" s="850">
        <v>64</v>
      </c>
      <c r="AL32" s="851"/>
      <c r="AM32" s="851"/>
      <c r="AN32" s="851"/>
      <c r="AO32" s="851"/>
      <c r="AP32" s="851" t="s">
        <v>536</v>
      </c>
      <c r="AQ32" s="851"/>
      <c r="AR32" s="851"/>
      <c r="AS32" s="851"/>
      <c r="AT32" s="851"/>
      <c r="AU32" s="851" t="s">
        <v>536</v>
      </c>
      <c r="AV32" s="851"/>
      <c r="AW32" s="851"/>
      <c r="AX32" s="851"/>
      <c r="AY32" s="851"/>
      <c r="AZ32" s="852" t="s">
        <v>536</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384</v>
      </c>
      <c r="C33" s="776"/>
      <c r="D33" s="776"/>
      <c r="E33" s="776"/>
      <c r="F33" s="776"/>
      <c r="G33" s="776"/>
      <c r="H33" s="776"/>
      <c r="I33" s="776"/>
      <c r="J33" s="776"/>
      <c r="K33" s="776"/>
      <c r="L33" s="776"/>
      <c r="M33" s="776"/>
      <c r="N33" s="776"/>
      <c r="O33" s="776"/>
      <c r="P33" s="777"/>
      <c r="Q33" s="778">
        <v>671</v>
      </c>
      <c r="R33" s="779"/>
      <c r="S33" s="779"/>
      <c r="T33" s="779"/>
      <c r="U33" s="779"/>
      <c r="V33" s="779">
        <v>652</v>
      </c>
      <c r="W33" s="779"/>
      <c r="X33" s="779"/>
      <c r="Y33" s="779"/>
      <c r="Z33" s="779"/>
      <c r="AA33" s="779">
        <v>19</v>
      </c>
      <c r="AB33" s="779"/>
      <c r="AC33" s="779"/>
      <c r="AD33" s="779"/>
      <c r="AE33" s="780"/>
      <c r="AF33" s="781">
        <v>1331</v>
      </c>
      <c r="AG33" s="782"/>
      <c r="AH33" s="782"/>
      <c r="AI33" s="782"/>
      <c r="AJ33" s="783"/>
      <c r="AK33" s="850">
        <v>145</v>
      </c>
      <c r="AL33" s="851"/>
      <c r="AM33" s="851"/>
      <c r="AN33" s="851"/>
      <c r="AO33" s="851"/>
      <c r="AP33" s="851">
        <v>3931</v>
      </c>
      <c r="AQ33" s="851"/>
      <c r="AR33" s="851"/>
      <c r="AS33" s="851"/>
      <c r="AT33" s="851"/>
      <c r="AU33" s="851">
        <v>1333</v>
      </c>
      <c r="AV33" s="851"/>
      <c r="AW33" s="851"/>
      <c r="AX33" s="851"/>
      <c r="AY33" s="851"/>
      <c r="AZ33" s="852" t="s">
        <v>536</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386</v>
      </c>
      <c r="C34" s="776"/>
      <c r="D34" s="776"/>
      <c r="E34" s="776"/>
      <c r="F34" s="776"/>
      <c r="G34" s="776"/>
      <c r="H34" s="776"/>
      <c r="I34" s="776"/>
      <c r="J34" s="776"/>
      <c r="K34" s="776"/>
      <c r="L34" s="776"/>
      <c r="M34" s="776"/>
      <c r="N34" s="776"/>
      <c r="O34" s="776"/>
      <c r="P34" s="777"/>
      <c r="Q34" s="778">
        <v>930</v>
      </c>
      <c r="R34" s="779"/>
      <c r="S34" s="779"/>
      <c r="T34" s="779"/>
      <c r="U34" s="779"/>
      <c r="V34" s="779">
        <v>901</v>
      </c>
      <c r="W34" s="779"/>
      <c r="X34" s="779"/>
      <c r="Y34" s="779"/>
      <c r="Z34" s="779"/>
      <c r="AA34" s="779">
        <v>29</v>
      </c>
      <c r="AB34" s="779"/>
      <c r="AC34" s="779"/>
      <c r="AD34" s="779"/>
      <c r="AE34" s="780"/>
      <c r="AF34" s="781">
        <v>61</v>
      </c>
      <c r="AG34" s="782"/>
      <c r="AH34" s="782"/>
      <c r="AI34" s="782"/>
      <c r="AJ34" s="783"/>
      <c r="AK34" s="850">
        <v>461</v>
      </c>
      <c r="AL34" s="851"/>
      <c r="AM34" s="851"/>
      <c r="AN34" s="851"/>
      <c r="AO34" s="851"/>
      <c r="AP34" s="851">
        <v>6124</v>
      </c>
      <c r="AQ34" s="851"/>
      <c r="AR34" s="851"/>
      <c r="AS34" s="851"/>
      <c r="AT34" s="851"/>
      <c r="AU34" s="851">
        <v>5934</v>
      </c>
      <c r="AV34" s="851"/>
      <c r="AW34" s="851"/>
      <c r="AX34" s="851"/>
      <c r="AY34" s="851"/>
      <c r="AZ34" s="852" t="s">
        <v>536</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388</v>
      </c>
      <c r="C35" s="776"/>
      <c r="D35" s="776"/>
      <c r="E35" s="776"/>
      <c r="F35" s="776"/>
      <c r="G35" s="776"/>
      <c r="H35" s="776"/>
      <c r="I35" s="776"/>
      <c r="J35" s="776"/>
      <c r="K35" s="776"/>
      <c r="L35" s="776"/>
      <c r="M35" s="776"/>
      <c r="N35" s="776"/>
      <c r="O35" s="776"/>
      <c r="P35" s="777"/>
      <c r="Q35" s="778">
        <v>267</v>
      </c>
      <c r="R35" s="779"/>
      <c r="S35" s="779"/>
      <c r="T35" s="779"/>
      <c r="U35" s="779"/>
      <c r="V35" s="779">
        <v>259</v>
      </c>
      <c r="W35" s="779"/>
      <c r="X35" s="779"/>
      <c r="Y35" s="779"/>
      <c r="Z35" s="779"/>
      <c r="AA35" s="779">
        <v>9</v>
      </c>
      <c r="AB35" s="779"/>
      <c r="AC35" s="779"/>
      <c r="AD35" s="779"/>
      <c r="AE35" s="780"/>
      <c r="AF35" s="781">
        <v>9</v>
      </c>
      <c r="AG35" s="782"/>
      <c r="AH35" s="782"/>
      <c r="AI35" s="782"/>
      <c r="AJ35" s="783"/>
      <c r="AK35" s="850">
        <v>19</v>
      </c>
      <c r="AL35" s="851"/>
      <c r="AM35" s="851"/>
      <c r="AN35" s="851"/>
      <c r="AO35" s="851"/>
      <c r="AP35" s="851">
        <v>2302</v>
      </c>
      <c r="AQ35" s="851"/>
      <c r="AR35" s="851"/>
      <c r="AS35" s="851"/>
      <c r="AT35" s="851"/>
      <c r="AU35" s="851">
        <v>2302</v>
      </c>
      <c r="AV35" s="851"/>
      <c r="AW35" s="851"/>
      <c r="AX35" s="851"/>
      <c r="AY35" s="851"/>
      <c r="AZ35" s="852" t="s">
        <v>540</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1492</v>
      </c>
      <c r="AG63" s="862"/>
      <c r="AH63" s="862"/>
      <c r="AI63" s="862"/>
      <c r="AJ63" s="863"/>
      <c r="AK63" s="864"/>
      <c r="AL63" s="859"/>
      <c r="AM63" s="859"/>
      <c r="AN63" s="859"/>
      <c r="AO63" s="859"/>
      <c r="AP63" s="862">
        <v>12357</v>
      </c>
      <c r="AQ63" s="862"/>
      <c r="AR63" s="862"/>
      <c r="AS63" s="862"/>
      <c r="AT63" s="862"/>
      <c r="AU63" s="862">
        <v>9569</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393</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541</v>
      </c>
      <c r="C68" s="890"/>
      <c r="D68" s="890"/>
      <c r="E68" s="890"/>
      <c r="F68" s="890"/>
      <c r="G68" s="890"/>
      <c r="H68" s="890"/>
      <c r="I68" s="890"/>
      <c r="J68" s="890"/>
      <c r="K68" s="890"/>
      <c r="L68" s="890"/>
      <c r="M68" s="890"/>
      <c r="N68" s="890"/>
      <c r="O68" s="890"/>
      <c r="P68" s="891"/>
      <c r="Q68" s="892">
        <v>21621</v>
      </c>
      <c r="R68" s="886"/>
      <c r="S68" s="886"/>
      <c r="T68" s="886"/>
      <c r="U68" s="886"/>
      <c r="V68" s="886">
        <v>21598</v>
      </c>
      <c r="W68" s="886"/>
      <c r="X68" s="886"/>
      <c r="Y68" s="886"/>
      <c r="Z68" s="886"/>
      <c r="AA68" s="886">
        <v>23</v>
      </c>
      <c r="AB68" s="886"/>
      <c r="AC68" s="886"/>
      <c r="AD68" s="886"/>
      <c r="AE68" s="886"/>
      <c r="AF68" s="886">
        <v>23</v>
      </c>
      <c r="AG68" s="886"/>
      <c r="AH68" s="886"/>
      <c r="AI68" s="886"/>
      <c r="AJ68" s="886"/>
      <c r="AK68" s="886">
        <v>44</v>
      </c>
      <c r="AL68" s="886"/>
      <c r="AM68" s="886"/>
      <c r="AN68" s="886"/>
      <c r="AO68" s="886"/>
      <c r="AP68" s="886" t="s">
        <v>537</v>
      </c>
      <c r="AQ68" s="886"/>
      <c r="AR68" s="886"/>
      <c r="AS68" s="886"/>
      <c r="AT68" s="886"/>
      <c r="AU68" s="886" t="s">
        <v>537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542</v>
      </c>
      <c r="C69" s="894"/>
      <c r="D69" s="894"/>
      <c r="E69" s="894"/>
      <c r="F69" s="894"/>
      <c r="G69" s="894"/>
      <c r="H69" s="894"/>
      <c r="I69" s="894"/>
      <c r="J69" s="894"/>
      <c r="K69" s="894"/>
      <c r="L69" s="894"/>
      <c r="M69" s="894"/>
      <c r="N69" s="894"/>
      <c r="O69" s="894"/>
      <c r="P69" s="895"/>
      <c r="Q69" s="896">
        <v>197</v>
      </c>
      <c r="R69" s="851"/>
      <c r="S69" s="851"/>
      <c r="T69" s="851"/>
      <c r="U69" s="851"/>
      <c r="V69" s="851">
        <v>196</v>
      </c>
      <c r="W69" s="851"/>
      <c r="X69" s="851"/>
      <c r="Y69" s="851"/>
      <c r="Z69" s="851"/>
      <c r="AA69" s="851">
        <v>1</v>
      </c>
      <c r="AB69" s="851"/>
      <c r="AC69" s="851"/>
      <c r="AD69" s="851"/>
      <c r="AE69" s="851"/>
      <c r="AF69" s="851">
        <v>1</v>
      </c>
      <c r="AG69" s="851"/>
      <c r="AH69" s="851"/>
      <c r="AI69" s="851"/>
      <c r="AJ69" s="851"/>
      <c r="AK69" s="851">
        <v>54</v>
      </c>
      <c r="AL69" s="851"/>
      <c r="AM69" s="851"/>
      <c r="AN69" s="851"/>
      <c r="AO69" s="851"/>
      <c r="AP69" s="851" t="s">
        <v>537</v>
      </c>
      <c r="AQ69" s="851"/>
      <c r="AR69" s="851"/>
      <c r="AS69" s="851"/>
      <c r="AT69" s="851"/>
      <c r="AU69" s="851" t="s">
        <v>537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543</v>
      </c>
      <c r="C70" s="894"/>
      <c r="D70" s="894"/>
      <c r="E70" s="894"/>
      <c r="F70" s="894"/>
      <c r="G70" s="894"/>
      <c r="H70" s="894"/>
      <c r="I70" s="894"/>
      <c r="J70" s="894"/>
      <c r="K70" s="894"/>
      <c r="L70" s="894"/>
      <c r="M70" s="894"/>
      <c r="N70" s="894"/>
      <c r="O70" s="894"/>
      <c r="P70" s="895"/>
      <c r="Q70" s="896">
        <v>558</v>
      </c>
      <c r="R70" s="851"/>
      <c r="S70" s="851"/>
      <c r="T70" s="851"/>
      <c r="U70" s="851"/>
      <c r="V70" s="851">
        <v>387</v>
      </c>
      <c r="W70" s="851"/>
      <c r="X70" s="851"/>
      <c r="Y70" s="851"/>
      <c r="Z70" s="851"/>
      <c r="AA70" s="851">
        <v>170</v>
      </c>
      <c r="AB70" s="851"/>
      <c r="AC70" s="851"/>
      <c r="AD70" s="851"/>
      <c r="AE70" s="851"/>
      <c r="AF70" s="851">
        <v>170</v>
      </c>
      <c r="AG70" s="851"/>
      <c r="AH70" s="851"/>
      <c r="AI70" s="851"/>
      <c r="AJ70" s="851"/>
      <c r="AK70" s="851" t="s">
        <v>537</v>
      </c>
      <c r="AL70" s="851"/>
      <c r="AM70" s="851"/>
      <c r="AN70" s="851"/>
      <c r="AO70" s="851"/>
      <c r="AP70" s="851" t="s">
        <v>537</v>
      </c>
      <c r="AQ70" s="851"/>
      <c r="AR70" s="851"/>
      <c r="AS70" s="851"/>
      <c r="AT70" s="851"/>
      <c r="AU70" s="851" t="s">
        <v>537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544</v>
      </c>
      <c r="C71" s="894"/>
      <c r="D71" s="894"/>
      <c r="E71" s="894"/>
      <c r="F71" s="894"/>
      <c r="G71" s="894"/>
      <c r="H71" s="894"/>
      <c r="I71" s="894"/>
      <c r="J71" s="894"/>
      <c r="K71" s="894"/>
      <c r="L71" s="894"/>
      <c r="M71" s="894"/>
      <c r="N71" s="894"/>
      <c r="O71" s="894"/>
      <c r="P71" s="895"/>
      <c r="Q71" s="896">
        <v>898</v>
      </c>
      <c r="R71" s="851"/>
      <c r="S71" s="851"/>
      <c r="T71" s="851"/>
      <c r="U71" s="851"/>
      <c r="V71" s="851">
        <v>893</v>
      </c>
      <c r="W71" s="851"/>
      <c r="X71" s="851"/>
      <c r="Y71" s="851"/>
      <c r="Z71" s="851"/>
      <c r="AA71" s="851">
        <v>5</v>
      </c>
      <c r="AB71" s="851"/>
      <c r="AC71" s="851"/>
      <c r="AD71" s="851"/>
      <c r="AE71" s="851"/>
      <c r="AF71" s="851">
        <v>5</v>
      </c>
      <c r="AG71" s="851"/>
      <c r="AH71" s="851"/>
      <c r="AI71" s="851"/>
      <c r="AJ71" s="851"/>
      <c r="AK71" s="851" t="s">
        <v>537</v>
      </c>
      <c r="AL71" s="851"/>
      <c r="AM71" s="851"/>
      <c r="AN71" s="851"/>
      <c r="AO71" s="851"/>
      <c r="AP71" s="851" t="s">
        <v>537</v>
      </c>
      <c r="AQ71" s="851"/>
      <c r="AR71" s="851"/>
      <c r="AS71" s="851"/>
      <c r="AT71" s="851"/>
      <c r="AU71" s="851" t="s">
        <v>537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545</v>
      </c>
      <c r="C72" s="894"/>
      <c r="D72" s="894"/>
      <c r="E72" s="894"/>
      <c r="F72" s="894"/>
      <c r="G72" s="894"/>
      <c r="H72" s="894"/>
      <c r="I72" s="894"/>
      <c r="J72" s="894"/>
      <c r="K72" s="894"/>
      <c r="L72" s="894"/>
      <c r="M72" s="894"/>
      <c r="N72" s="894"/>
      <c r="O72" s="894"/>
      <c r="P72" s="895"/>
      <c r="Q72" s="896">
        <v>310260</v>
      </c>
      <c r="R72" s="851"/>
      <c r="S72" s="851"/>
      <c r="T72" s="851"/>
      <c r="U72" s="851"/>
      <c r="V72" s="851">
        <v>303786</v>
      </c>
      <c r="W72" s="851"/>
      <c r="X72" s="851"/>
      <c r="Y72" s="851"/>
      <c r="Z72" s="851"/>
      <c r="AA72" s="851">
        <v>6474</v>
      </c>
      <c r="AB72" s="851"/>
      <c r="AC72" s="851"/>
      <c r="AD72" s="851"/>
      <c r="AE72" s="851"/>
      <c r="AF72" s="851">
        <v>6474</v>
      </c>
      <c r="AG72" s="851"/>
      <c r="AH72" s="851"/>
      <c r="AI72" s="851"/>
      <c r="AJ72" s="851"/>
      <c r="AK72" s="851">
        <v>2340</v>
      </c>
      <c r="AL72" s="851"/>
      <c r="AM72" s="851"/>
      <c r="AN72" s="851"/>
      <c r="AO72" s="851"/>
      <c r="AP72" s="851" t="s">
        <v>537</v>
      </c>
      <c r="AQ72" s="851"/>
      <c r="AR72" s="851"/>
      <c r="AS72" s="851"/>
      <c r="AT72" s="851"/>
      <c r="AU72" s="851" t="s">
        <v>537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546</v>
      </c>
      <c r="C73" s="894"/>
      <c r="D73" s="894"/>
      <c r="E73" s="894"/>
      <c r="F73" s="894"/>
      <c r="G73" s="894"/>
      <c r="H73" s="894"/>
      <c r="I73" s="894"/>
      <c r="J73" s="894"/>
      <c r="K73" s="894"/>
      <c r="L73" s="894"/>
      <c r="M73" s="894"/>
      <c r="N73" s="894"/>
      <c r="O73" s="894"/>
      <c r="P73" s="895"/>
      <c r="Q73" s="896">
        <v>235</v>
      </c>
      <c r="R73" s="851"/>
      <c r="S73" s="851"/>
      <c r="T73" s="851"/>
      <c r="U73" s="851"/>
      <c r="V73" s="851">
        <v>223</v>
      </c>
      <c r="W73" s="851"/>
      <c r="X73" s="851"/>
      <c r="Y73" s="851"/>
      <c r="Z73" s="851"/>
      <c r="AA73" s="851">
        <v>12</v>
      </c>
      <c r="AB73" s="851"/>
      <c r="AC73" s="851"/>
      <c r="AD73" s="851"/>
      <c r="AE73" s="851"/>
      <c r="AF73" s="851">
        <v>12</v>
      </c>
      <c r="AG73" s="851"/>
      <c r="AH73" s="851"/>
      <c r="AI73" s="851"/>
      <c r="AJ73" s="851"/>
      <c r="AK73" s="851" t="s">
        <v>537</v>
      </c>
      <c r="AL73" s="851"/>
      <c r="AM73" s="851"/>
      <c r="AN73" s="851"/>
      <c r="AO73" s="851"/>
      <c r="AP73" s="851">
        <v>217</v>
      </c>
      <c r="AQ73" s="851"/>
      <c r="AR73" s="851"/>
      <c r="AS73" s="851"/>
      <c r="AT73" s="851"/>
      <c r="AU73" s="851">
        <v>10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547</v>
      </c>
      <c r="C74" s="894"/>
      <c r="D74" s="894"/>
      <c r="E74" s="894"/>
      <c r="F74" s="894"/>
      <c r="G74" s="894"/>
      <c r="H74" s="894"/>
      <c r="I74" s="894"/>
      <c r="J74" s="894"/>
      <c r="K74" s="894"/>
      <c r="L74" s="894"/>
      <c r="M74" s="894"/>
      <c r="N74" s="894"/>
      <c r="O74" s="894"/>
      <c r="P74" s="895"/>
      <c r="Q74" s="896">
        <v>363</v>
      </c>
      <c r="R74" s="851"/>
      <c r="S74" s="851"/>
      <c r="T74" s="851"/>
      <c r="U74" s="851"/>
      <c r="V74" s="851">
        <v>355</v>
      </c>
      <c r="W74" s="851"/>
      <c r="X74" s="851"/>
      <c r="Y74" s="851"/>
      <c r="Z74" s="851"/>
      <c r="AA74" s="851">
        <v>8</v>
      </c>
      <c r="AB74" s="851"/>
      <c r="AC74" s="851"/>
      <c r="AD74" s="851"/>
      <c r="AE74" s="851"/>
      <c r="AF74" s="851">
        <v>8</v>
      </c>
      <c r="AG74" s="851"/>
      <c r="AH74" s="851"/>
      <c r="AI74" s="851"/>
      <c r="AJ74" s="851"/>
      <c r="AK74" s="851" t="s">
        <v>537</v>
      </c>
      <c r="AL74" s="851"/>
      <c r="AM74" s="851"/>
      <c r="AN74" s="851"/>
      <c r="AO74" s="851"/>
      <c r="AP74" s="851" t="s">
        <v>537</v>
      </c>
      <c r="AQ74" s="851"/>
      <c r="AR74" s="851"/>
      <c r="AS74" s="851"/>
      <c r="AT74" s="851"/>
      <c r="AU74" s="851" t="s">
        <v>537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6693</v>
      </c>
      <c r="AG88" s="862"/>
      <c r="AH88" s="862"/>
      <c r="AI88" s="862"/>
      <c r="AJ88" s="862"/>
      <c r="AK88" s="859"/>
      <c r="AL88" s="859"/>
      <c r="AM88" s="859"/>
      <c r="AN88" s="859"/>
      <c r="AO88" s="859"/>
      <c r="AP88" s="862">
        <v>217</v>
      </c>
      <c r="AQ88" s="862"/>
      <c r="AR88" s="862"/>
      <c r="AS88" s="862"/>
      <c r="AT88" s="862"/>
      <c r="AU88" s="862">
        <v>10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83</v>
      </c>
      <c r="CS102" s="870"/>
      <c r="CT102" s="870"/>
      <c r="CU102" s="870"/>
      <c r="CV102" s="913"/>
      <c r="CW102" s="912" t="s">
        <v>537</v>
      </c>
      <c r="CX102" s="870"/>
      <c r="CY102" s="870"/>
      <c r="CZ102" s="870"/>
      <c r="DA102" s="913"/>
      <c r="DB102" s="912" t="s">
        <v>552</v>
      </c>
      <c r="DC102" s="870"/>
      <c r="DD102" s="870"/>
      <c r="DE102" s="870"/>
      <c r="DF102" s="913"/>
      <c r="DG102" s="912" t="s">
        <v>549</v>
      </c>
      <c r="DH102" s="870"/>
      <c r="DI102" s="870"/>
      <c r="DJ102" s="870"/>
      <c r="DK102" s="913"/>
      <c r="DL102" s="912" t="s">
        <v>537</v>
      </c>
      <c r="DM102" s="870"/>
      <c r="DN102" s="870"/>
      <c r="DO102" s="870"/>
      <c r="DP102" s="913"/>
      <c r="DQ102" s="912" t="s">
        <v>537</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287</v>
      </c>
      <c r="AG109" s="915"/>
      <c r="AH109" s="915"/>
      <c r="AI109" s="915"/>
      <c r="AJ109" s="916"/>
      <c r="AK109" s="914" t="s">
        <v>286</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287</v>
      </c>
      <c r="BW109" s="915"/>
      <c r="BX109" s="915"/>
      <c r="BY109" s="915"/>
      <c r="BZ109" s="916"/>
      <c r="CA109" s="914" t="s">
        <v>286</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287</v>
      </c>
      <c r="DM109" s="915"/>
      <c r="DN109" s="915"/>
      <c r="DO109" s="915"/>
      <c r="DP109" s="916"/>
      <c r="DQ109" s="914" t="s">
        <v>286</v>
      </c>
      <c r="DR109" s="915"/>
      <c r="DS109" s="915"/>
      <c r="DT109" s="915"/>
      <c r="DU109" s="916"/>
      <c r="DV109" s="914" t="s">
        <v>404</v>
      </c>
      <c r="DW109" s="915"/>
      <c r="DX109" s="915"/>
      <c r="DY109" s="915"/>
      <c r="DZ109" s="917"/>
    </row>
    <row r="110" spans="1:131" s="199"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1314777</v>
      </c>
      <c r="AB110" s="922"/>
      <c r="AC110" s="922"/>
      <c r="AD110" s="922"/>
      <c r="AE110" s="923"/>
      <c r="AF110" s="924">
        <v>1284267</v>
      </c>
      <c r="AG110" s="922"/>
      <c r="AH110" s="922"/>
      <c r="AI110" s="922"/>
      <c r="AJ110" s="923"/>
      <c r="AK110" s="924">
        <v>1173731</v>
      </c>
      <c r="AL110" s="922"/>
      <c r="AM110" s="922"/>
      <c r="AN110" s="922"/>
      <c r="AO110" s="923"/>
      <c r="AP110" s="925">
        <v>21.3</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11019720</v>
      </c>
      <c r="BR110" s="957"/>
      <c r="BS110" s="957"/>
      <c r="BT110" s="957"/>
      <c r="BU110" s="957"/>
      <c r="BV110" s="957">
        <v>10491890</v>
      </c>
      <c r="BW110" s="957"/>
      <c r="BX110" s="957"/>
      <c r="BY110" s="957"/>
      <c r="BZ110" s="957"/>
      <c r="CA110" s="957">
        <v>10401728</v>
      </c>
      <c r="CB110" s="957"/>
      <c r="CC110" s="957"/>
      <c r="CD110" s="957"/>
      <c r="CE110" s="957"/>
      <c r="CF110" s="971">
        <v>189</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104885</v>
      </c>
      <c r="BR111" s="950"/>
      <c r="BS111" s="950"/>
      <c r="BT111" s="950"/>
      <c r="BU111" s="950"/>
      <c r="BV111" s="950">
        <v>85823</v>
      </c>
      <c r="BW111" s="950"/>
      <c r="BX111" s="950"/>
      <c r="BY111" s="950"/>
      <c r="BZ111" s="950"/>
      <c r="CA111" s="950">
        <v>75256</v>
      </c>
      <c r="CB111" s="950"/>
      <c r="CC111" s="950"/>
      <c r="CD111" s="950"/>
      <c r="CE111" s="950"/>
      <c r="CF111" s="944">
        <v>1.4</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413</v>
      </c>
      <c r="DH111" s="950"/>
      <c r="DI111" s="950"/>
      <c r="DJ111" s="950"/>
      <c r="DK111" s="950"/>
      <c r="DL111" s="950" t="s">
        <v>413</v>
      </c>
      <c r="DM111" s="950"/>
      <c r="DN111" s="950"/>
      <c r="DO111" s="950"/>
      <c r="DP111" s="950"/>
      <c r="DQ111" s="950" t="s">
        <v>413</v>
      </c>
      <c r="DR111" s="950"/>
      <c r="DS111" s="950"/>
      <c r="DT111" s="950"/>
      <c r="DU111" s="950"/>
      <c r="DV111" s="951" t="s">
        <v>413</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10000</v>
      </c>
      <c r="AB112" s="989"/>
      <c r="AC112" s="989"/>
      <c r="AD112" s="989"/>
      <c r="AE112" s="990"/>
      <c r="AF112" s="991">
        <v>3333</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9476821</v>
      </c>
      <c r="BR112" s="950"/>
      <c r="BS112" s="950"/>
      <c r="BT112" s="950"/>
      <c r="BU112" s="950"/>
      <c r="BV112" s="950">
        <v>9655847</v>
      </c>
      <c r="BW112" s="950"/>
      <c r="BX112" s="950"/>
      <c r="BY112" s="950"/>
      <c r="BZ112" s="950"/>
      <c r="CA112" s="950">
        <v>9569059</v>
      </c>
      <c r="CB112" s="950"/>
      <c r="CC112" s="950"/>
      <c r="CD112" s="950"/>
      <c r="CE112" s="950"/>
      <c r="CF112" s="944">
        <v>173.8</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646889</v>
      </c>
      <c r="AB113" s="964"/>
      <c r="AC113" s="964"/>
      <c r="AD113" s="964"/>
      <c r="AE113" s="965"/>
      <c r="AF113" s="966">
        <v>664153</v>
      </c>
      <c r="AG113" s="964"/>
      <c r="AH113" s="964"/>
      <c r="AI113" s="964"/>
      <c r="AJ113" s="965"/>
      <c r="AK113" s="966">
        <v>653626</v>
      </c>
      <c r="AL113" s="964"/>
      <c r="AM113" s="964"/>
      <c r="AN113" s="964"/>
      <c r="AO113" s="965"/>
      <c r="AP113" s="967">
        <v>11.9</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19598</v>
      </c>
      <c r="BR113" s="950"/>
      <c r="BS113" s="950"/>
      <c r="BT113" s="950"/>
      <c r="BU113" s="950"/>
      <c r="BV113" s="950">
        <v>14210</v>
      </c>
      <c r="BW113" s="950"/>
      <c r="BX113" s="950"/>
      <c r="BY113" s="950"/>
      <c r="BZ113" s="950"/>
      <c r="CA113" s="950">
        <v>10195</v>
      </c>
      <c r="CB113" s="950"/>
      <c r="CC113" s="950"/>
      <c r="CD113" s="950"/>
      <c r="CE113" s="950"/>
      <c r="CF113" s="944">
        <v>0.2</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6988</v>
      </c>
      <c r="AB114" s="989"/>
      <c r="AC114" s="989"/>
      <c r="AD114" s="989"/>
      <c r="AE114" s="990"/>
      <c r="AF114" s="991">
        <v>6538</v>
      </c>
      <c r="AG114" s="989"/>
      <c r="AH114" s="989"/>
      <c r="AI114" s="989"/>
      <c r="AJ114" s="990"/>
      <c r="AK114" s="991">
        <v>5422</v>
      </c>
      <c r="AL114" s="989"/>
      <c r="AM114" s="989"/>
      <c r="AN114" s="989"/>
      <c r="AO114" s="990"/>
      <c r="AP114" s="992">
        <v>0.1</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1971758</v>
      </c>
      <c r="BR114" s="950"/>
      <c r="BS114" s="950"/>
      <c r="BT114" s="950"/>
      <c r="BU114" s="950"/>
      <c r="BV114" s="950">
        <v>1884912</v>
      </c>
      <c r="BW114" s="950"/>
      <c r="BX114" s="950"/>
      <c r="BY114" s="950"/>
      <c r="BZ114" s="950"/>
      <c r="CA114" s="950">
        <v>1830897</v>
      </c>
      <c r="CB114" s="950"/>
      <c r="CC114" s="950"/>
      <c r="CD114" s="950"/>
      <c r="CE114" s="950"/>
      <c r="CF114" s="944">
        <v>33.299999999999997</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v>602</v>
      </c>
      <c r="CB115" s="950"/>
      <c r="CC115" s="950"/>
      <c r="CD115" s="950"/>
      <c r="CE115" s="950"/>
      <c r="CF115" s="944">
        <v>0</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1978654</v>
      </c>
      <c r="AB117" s="1007"/>
      <c r="AC117" s="1007"/>
      <c r="AD117" s="1007"/>
      <c r="AE117" s="1008"/>
      <c r="AF117" s="1009">
        <v>1958291</v>
      </c>
      <c r="AG117" s="1007"/>
      <c r="AH117" s="1007"/>
      <c r="AI117" s="1007"/>
      <c r="AJ117" s="1008"/>
      <c r="AK117" s="1009">
        <v>1832779</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287</v>
      </c>
      <c r="AG118" s="915"/>
      <c r="AH118" s="915"/>
      <c r="AI118" s="915"/>
      <c r="AJ118" s="916"/>
      <c r="AK118" s="914" t="s">
        <v>286</v>
      </c>
      <c r="AL118" s="915"/>
      <c r="AM118" s="915"/>
      <c r="AN118" s="915"/>
      <c r="AO118" s="916"/>
      <c r="AP118" s="1001" t="s">
        <v>404</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22592782</v>
      </c>
      <c r="BR119" s="1028"/>
      <c r="BS119" s="1028"/>
      <c r="BT119" s="1028"/>
      <c r="BU119" s="1028"/>
      <c r="BV119" s="1028">
        <v>22132682</v>
      </c>
      <c r="BW119" s="1028"/>
      <c r="BX119" s="1028"/>
      <c r="BY119" s="1028"/>
      <c r="BZ119" s="1028"/>
      <c r="CA119" s="1028">
        <v>21887737</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104885</v>
      </c>
      <c r="DH119" s="1014"/>
      <c r="DI119" s="1014"/>
      <c r="DJ119" s="1014"/>
      <c r="DK119" s="1015"/>
      <c r="DL119" s="1013">
        <v>85823</v>
      </c>
      <c r="DM119" s="1014"/>
      <c r="DN119" s="1014"/>
      <c r="DO119" s="1014"/>
      <c r="DP119" s="1015"/>
      <c r="DQ119" s="1013">
        <v>75256</v>
      </c>
      <c r="DR119" s="1014"/>
      <c r="DS119" s="1014"/>
      <c r="DT119" s="1014"/>
      <c r="DU119" s="1015"/>
      <c r="DV119" s="1016">
        <v>1.4</v>
      </c>
      <c r="DW119" s="1017"/>
      <c r="DX119" s="1017"/>
      <c r="DY119" s="1017"/>
      <c r="DZ119" s="1018"/>
    </row>
    <row r="120" spans="1:130" s="199" customFormat="1" ht="26.25" customHeight="1">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5078837</v>
      </c>
      <c r="BR120" s="957"/>
      <c r="BS120" s="957"/>
      <c r="BT120" s="957"/>
      <c r="BU120" s="957"/>
      <c r="BV120" s="957">
        <v>4904533</v>
      </c>
      <c r="BW120" s="957"/>
      <c r="BX120" s="957"/>
      <c r="BY120" s="957"/>
      <c r="BZ120" s="957"/>
      <c r="CA120" s="957">
        <v>5173167</v>
      </c>
      <c r="CB120" s="957"/>
      <c r="CC120" s="957"/>
      <c r="CD120" s="957"/>
      <c r="CE120" s="957"/>
      <c r="CF120" s="971">
        <v>94</v>
      </c>
      <c r="CG120" s="972"/>
      <c r="CH120" s="972"/>
      <c r="CI120" s="972"/>
      <c r="CJ120" s="972"/>
      <c r="CK120" s="1037" t="s">
        <v>439</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5588290</v>
      </c>
      <c r="DH120" s="957"/>
      <c r="DI120" s="957"/>
      <c r="DJ120" s="957"/>
      <c r="DK120" s="957"/>
      <c r="DL120" s="957">
        <v>5923119</v>
      </c>
      <c r="DM120" s="957"/>
      <c r="DN120" s="957"/>
      <c r="DO120" s="957"/>
      <c r="DP120" s="957"/>
      <c r="DQ120" s="957">
        <v>5934143</v>
      </c>
      <c r="DR120" s="957"/>
      <c r="DS120" s="957"/>
      <c r="DT120" s="957"/>
      <c r="DU120" s="957"/>
      <c r="DV120" s="958">
        <v>107.8</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490622</v>
      </c>
      <c r="BR121" s="950"/>
      <c r="BS121" s="950"/>
      <c r="BT121" s="950"/>
      <c r="BU121" s="950"/>
      <c r="BV121" s="950">
        <v>453844</v>
      </c>
      <c r="BW121" s="950"/>
      <c r="BX121" s="950"/>
      <c r="BY121" s="950"/>
      <c r="BZ121" s="950"/>
      <c r="CA121" s="950">
        <v>399672</v>
      </c>
      <c r="CB121" s="950"/>
      <c r="CC121" s="950"/>
      <c r="CD121" s="950"/>
      <c r="CE121" s="950"/>
      <c r="CF121" s="944">
        <v>7.3</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2382408</v>
      </c>
      <c r="DH121" s="950"/>
      <c r="DI121" s="950"/>
      <c r="DJ121" s="950"/>
      <c r="DK121" s="950"/>
      <c r="DL121" s="950">
        <v>2278942</v>
      </c>
      <c r="DM121" s="950"/>
      <c r="DN121" s="950"/>
      <c r="DO121" s="950"/>
      <c r="DP121" s="950"/>
      <c r="DQ121" s="950">
        <v>2302189</v>
      </c>
      <c r="DR121" s="950"/>
      <c r="DS121" s="950"/>
      <c r="DT121" s="950"/>
      <c r="DU121" s="950"/>
      <c r="DV121" s="951">
        <v>41.8</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12879257</v>
      </c>
      <c r="BR122" s="1028"/>
      <c r="BS122" s="1028"/>
      <c r="BT122" s="1028"/>
      <c r="BU122" s="1028"/>
      <c r="BV122" s="1028">
        <v>12509785</v>
      </c>
      <c r="BW122" s="1028"/>
      <c r="BX122" s="1028"/>
      <c r="BY122" s="1028"/>
      <c r="BZ122" s="1028"/>
      <c r="CA122" s="1028">
        <v>12439222</v>
      </c>
      <c r="CB122" s="1028"/>
      <c r="CC122" s="1028"/>
      <c r="CD122" s="1028"/>
      <c r="CE122" s="1028"/>
      <c r="CF122" s="1048">
        <v>226</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1503726</v>
      </c>
      <c r="DH122" s="950"/>
      <c r="DI122" s="950"/>
      <c r="DJ122" s="950"/>
      <c r="DK122" s="950"/>
      <c r="DL122" s="950">
        <v>1452104</v>
      </c>
      <c r="DM122" s="950"/>
      <c r="DN122" s="950"/>
      <c r="DO122" s="950"/>
      <c r="DP122" s="950"/>
      <c r="DQ122" s="950">
        <v>1332727</v>
      </c>
      <c r="DR122" s="950"/>
      <c r="DS122" s="950"/>
      <c r="DT122" s="950"/>
      <c r="DU122" s="950"/>
      <c r="DV122" s="951">
        <v>24.2</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443</v>
      </c>
      <c r="BP123" s="1036"/>
      <c r="BQ123" s="1095">
        <v>18448716</v>
      </c>
      <c r="BR123" s="1096"/>
      <c r="BS123" s="1096"/>
      <c r="BT123" s="1096"/>
      <c r="BU123" s="1096"/>
      <c r="BV123" s="1096">
        <v>17868162</v>
      </c>
      <c r="BW123" s="1096"/>
      <c r="BX123" s="1096"/>
      <c r="BY123" s="1096"/>
      <c r="BZ123" s="1096"/>
      <c r="CA123" s="1096">
        <v>18012061</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v>2397</v>
      </c>
      <c r="DH123" s="989"/>
      <c r="DI123" s="989"/>
      <c r="DJ123" s="989"/>
      <c r="DK123" s="990"/>
      <c r="DL123" s="991">
        <v>1682</v>
      </c>
      <c r="DM123" s="989"/>
      <c r="DN123" s="989"/>
      <c r="DO123" s="989"/>
      <c r="DP123" s="990"/>
      <c r="DQ123" s="991">
        <v>1185</v>
      </c>
      <c r="DR123" s="989"/>
      <c r="DS123" s="989"/>
      <c r="DT123" s="989"/>
      <c r="DU123" s="990"/>
      <c r="DV123" s="992">
        <v>0</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73.099999999999994</v>
      </c>
      <c r="BR124" s="1058"/>
      <c r="BS124" s="1058"/>
      <c r="BT124" s="1058"/>
      <c r="BU124" s="1058"/>
      <c r="BV124" s="1058">
        <v>75.2</v>
      </c>
      <c r="BW124" s="1058"/>
      <c r="BX124" s="1058"/>
      <c r="BY124" s="1058"/>
      <c r="BZ124" s="1058"/>
      <c r="CA124" s="1058">
        <v>70.400000000000006</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68607</v>
      </c>
      <c r="AB128" s="1078"/>
      <c r="AC128" s="1078"/>
      <c r="AD128" s="1078"/>
      <c r="AE128" s="1079"/>
      <c r="AF128" s="1080">
        <v>71272</v>
      </c>
      <c r="AG128" s="1078"/>
      <c r="AH128" s="1078"/>
      <c r="AI128" s="1078"/>
      <c r="AJ128" s="1079"/>
      <c r="AK128" s="1080">
        <v>63171</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112</v>
      </c>
      <c r="BG128" s="1085"/>
      <c r="BH128" s="1085"/>
      <c r="BI128" s="1085"/>
      <c r="BJ128" s="1085"/>
      <c r="BK128" s="1085"/>
      <c r="BL128" s="1086"/>
      <c r="BM128" s="1084">
        <v>14.18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v>602</v>
      </c>
      <c r="DR128" s="1070"/>
      <c r="DS128" s="1070"/>
      <c r="DT128" s="1070"/>
      <c r="DU128" s="1070"/>
      <c r="DV128" s="1071">
        <v>0</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6890394</v>
      </c>
      <c r="AB129" s="989"/>
      <c r="AC129" s="989"/>
      <c r="AD129" s="989"/>
      <c r="AE129" s="990"/>
      <c r="AF129" s="991">
        <v>6854465</v>
      </c>
      <c r="AG129" s="989"/>
      <c r="AH129" s="989"/>
      <c r="AI129" s="989"/>
      <c r="AJ129" s="990"/>
      <c r="AK129" s="991">
        <v>6637786</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112</v>
      </c>
      <c r="BG129" s="1099"/>
      <c r="BH129" s="1099"/>
      <c r="BI129" s="1099"/>
      <c r="BJ129" s="1099"/>
      <c r="BK129" s="1099"/>
      <c r="BL129" s="1100"/>
      <c r="BM129" s="1098">
        <v>19.18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1222440</v>
      </c>
      <c r="AB130" s="989"/>
      <c r="AC130" s="989"/>
      <c r="AD130" s="989"/>
      <c r="AE130" s="990"/>
      <c r="AF130" s="991">
        <v>1184106</v>
      </c>
      <c r="AG130" s="989"/>
      <c r="AH130" s="989"/>
      <c r="AI130" s="989"/>
      <c r="AJ130" s="990"/>
      <c r="AK130" s="991">
        <v>1133290</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12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5667954</v>
      </c>
      <c r="AB131" s="1014"/>
      <c r="AC131" s="1014"/>
      <c r="AD131" s="1014"/>
      <c r="AE131" s="1015"/>
      <c r="AF131" s="1013">
        <v>5670359</v>
      </c>
      <c r="AG131" s="1014"/>
      <c r="AH131" s="1014"/>
      <c r="AI131" s="1014"/>
      <c r="AJ131" s="1015"/>
      <c r="AK131" s="1013">
        <v>5504496</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70.400000000000006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12.131485189999999</v>
      </c>
      <c r="AB132" s="1130"/>
      <c r="AC132" s="1130"/>
      <c r="AD132" s="1130"/>
      <c r="AE132" s="1131"/>
      <c r="AF132" s="1132">
        <v>12.396269800000001</v>
      </c>
      <c r="AG132" s="1130"/>
      <c r="AH132" s="1130"/>
      <c r="AI132" s="1130"/>
      <c r="AJ132" s="1131"/>
      <c r="AK132" s="1132">
        <v>11.55996843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12.8</v>
      </c>
      <c r="AB133" s="1113"/>
      <c r="AC133" s="1113"/>
      <c r="AD133" s="1113"/>
      <c r="AE133" s="1114"/>
      <c r="AF133" s="1112">
        <v>12.4</v>
      </c>
      <c r="AG133" s="1113"/>
      <c r="AH133" s="1113"/>
      <c r="AI133" s="1113"/>
      <c r="AJ133" s="1114"/>
      <c r="AK133" s="1112">
        <v>12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1514427</v>
      </c>
      <c r="L9" s="266">
        <v>74372</v>
      </c>
      <c r="M9" s="267">
        <v>79829</v>
      </c>
      <c r="N9" s="268">
        <v>-6.8</v>
      </c>
    </row>
    <row r="10" spans="1:16">
      <c r="A10" s="250"/>
      <c r="B10" s="246"/>
      <c r="C10" s="246"/>
      <c r="D10" s="246"/>
      <c r="E10" s="246"/>
      <c r="F10" s="246"/>
      <c r="G10" s="1152" t="s">
        <v>477</v>
      </c>
      <c r="H10" s="1153"/>
      <c r="I10" s="1153"/>
      <c r="J10" s="1154"/>
      <c r="K10" s="269">
        <v>20973</v>
      </c>
      <c r="L10" s="270">
        <v>1030</v>
      </c>
      <c r="M10" s="271">
        <v>8081</v>
      </c>
      <c r="N10" s="272">
        <v>-87.3</v>
      </c>
    </row>
    <row r="11" spans="1:16" ht="13.5" customHeight="1">
      <c r="A11" s="250"/>
      <c r="B11" s="246"/>
      <c r="C11" s="246"/>
      <c r="D11" s="246"/>
      <c r="E11" s="246"/>
      <c r="F11" s="246"/>
      <c r="G11" s="1152" t="s">
        <v>478</v>
      </c>
      <c r="H11" s="1153"/>
      <c r="I11" s="1153"/>
      <c r="J11" s="1154"/>
      <c r="K11" s="269">
        <v>2271</v>
      </c>
      <c r="L11" s="270">
        <v>112</v>
      </c>
      <c r="M11" s="271">
        <v>11037</v>
      </c>
      <c r="N11" s="272">
        <v>-99</v>
      </c>
    </row>
    <row r="12" spans="1:16" ht="13.5" customHeight="1">
      <c r="A12" s="250"/>
      <c r="B12" s="246"/>
      <c r="C12" s="246"/>
      <c r="D12" s="246"/>
      <c r="E12" s="246"/>
      <c r="F12" s="246"/>
      <c r="G12" s="1152" t="s">
        <v>479</v>
      </c>
      <c r="H12" s="1153"/>
      <c r="I12" s="1153"/>
      <c r="J12" s="1154"/>
      <c r="K12" s="269" t="s">
        <v>480</v>
      </c>
      <c r="L12" s="270" t="s">
        <v>480</v>
      </c>
      <c r="M12" s="271">
        <v>1188</v>
      </c>
      <c r="N12" s="272" t="s">
        <v>480</v>
      </c>
    </row>
    <row r="13" spans="1:16" ht="13.5" customHeight="1">
      <c r="A13" s="250"/>
      <c r="B13" s="246"/>
      <c r="C13" s="246"/>
      <c r="D13" s="246"/>
      <c r="E13" s="246"/>
      <c r="F13" s="246"/>
      <c r="G13" s="1152" t="s">
        <v>481</v>
      </c>
      <c r="H13" s="1153"/>
      <c r="I13" s="1153"/>
      <c r="J13" s="1154"/>
      <c r="K13" s="269" t="s">
        <v>480</v>
      </c>
      <c r="L13" s="270" t="s">
        <v>480</v>
      </c>
      <c r="M13" s="271" t="s">
        <v>480</v>
      </c>
      <c r="N13" s="272" t="s">
        <v>480</v>
      </c>
    </row>
    <row r="14" spans="1:16" ht="13.5" customHeight="1">
      <c r="A14" s="250"/>
      <c r="B14" s="246"/>
      <c r="C14" s="246"/>
      <c r="D14" s="246"/>
      <c r="E14" s="246"/>
      <c r="F14" s="246"/>
      <c r="G14" s="1152" t="s">
        <v>482</v>
      </c>
      <c r="H14" s="1153"/>
      <c r="I14" s="1153"/>
      <c r="J14" s="1154"/>
      <c r="K14" s="269">
        <v>101354</v>
      </c>
      <c r="L14" s="270">
        <v>4977</v>
      </c>
      <c r="M14" s="271">
        <v>4462</v>
      </c>
      <c r="N14" s="272">
        <v>11.5</v>
      </c>
    </row>
    <row r="15" spans="1:16" ht="13.5" customHeight="1">
      <c r="A15" s="250"/>
      <c r="B15" s="246"/>
      <c r="C15" s="246"/>
      <c r="D15" s="246"/>
      <c r="E15" s="246"/>
      <c r="F15" s="246"/>
      <c r="G15" s="1152" t="s">
        <v>483</v>
      </c>
      <c r="H15" s="1153"/>
      <c r="I15" s="1153"/>
      <c r="J15" s="1154"/>
      <c r="K15" s="269">
        <v>45412</v>
      </c>
      <c r="L15" s="270">
        <v>2230</v>
      </c>
      <c r="M15" s="271">
        <v>1793</v>
      </c>
      <c r="N15" s="272">
        <v>24.4</v>
      </c>
    </row>
    <row r="16" spans="1:16">
      <c r="A16" s="250"/>
      <c r="B16" s="246"/>
      <c r="C16" s="246"/>
      <c r="D16" s="246"/>
      <c r="E16" s="246"/>
      <c r="F16" s="246"/>
      <c r="G16" s="1155" t="s">
        <v>484</v>
      </c>
      <c r="H16" s="1156"/>
      <c r="I16" s="1156"/>
      <c r="J16" s="1157"/>
      <c r="K16" s="270">
        <v>-116844</v>
      </c>
      <c r="L16" s="270">
        <v>-5738</v>
      </c>
      <c r="M16" s="271">
        <v>-8384</v>
      </c>
      <c r="N16" s="272">
        <v>-31.6</v>
      </c>
    </row>
    <row r="17" spans="1:16">
      <c r="A17" s="250"/>
      <c r="B17" s="246"/>
      <c r="C17" s="246"/>
      <c r="D17" s="246"/>
      <c r="E17" s="246"/>
      <c r="F17" s="246"/>
      <c r="G17" s="1155" t="s">
        <v>170</v>
      </c>
      <c r="H17" s="1156"/>
      <c r="I17" s="1156"/>
      <c r="J17" s="1157"/>
      <c r="K17" s="270">
        <v>1567593</v>
      </c>
      <c r="L17" s="270">
        <v>76982</v>
      </c>
      <c r="M17" s="271">
        <v>98006</v>
      </c>
      <c r="N17" s="272">
        <v>-21.5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8.0500000000000007</v>
      </c>
      <c r="L21" s="283">
        <v>9.31</v>
      </c>
      <c r="M21" s="284">
        <v>-1.26</v>
      </c>
      <c r="N21" s="251"/>
      <c r="O21" s="285"/>
      <c r="P21" s="281"/>
    </row>
    <row r="22" spans="1:16" s="286" customFormat="1">
      <c r="A22" s="281"/>
      <c r="B22" s="251"/>
      <c r="C22" s="251"/>
      <c r="D22" s="251"/>
      <c r="E22" s="251"/>
      <c r="F22" s="251"/>
      <c r="G22" s="1147" t="s">
        <v>490</v>
      </c>
      <c r="H22" s="1148"/>
      <c r="I22" s="1148"/>
      <c r="J22" s="1149"/>
      <c r="K22" s="287">
        <v>97</v>
      </c>
      <c r="L22" s="288">
        <v>96.5</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1173731</v>
      </c>
      <c r="L32" s="296">
        <v>57640</v>
      </c>
      <c r="M32" s="297">
        <v>52264</v>
      </c>
      <c r="N32" s="298">
        <v>10.3</v>
      </c>
    </row>
    <row r="33" spans="1:16" ht="13.5" customHeight="1">
      <c r="A33" s="250"/>
      <c r="B33" s="246"/>
      <c r="C33" s="246"/>
      <c r="D33" s="246"/>
      <c r="E33" s="246"/>
      <c r="F33" s="246"/>
      <c r="G33" s="1163" t="s">
        <v>495</v>
      </c>
      <c r="H33" s="1164"/>
      <c r="I33" s="1164"/>
      <c r="J33" s="1165"/>
      <c r="K33" s="296" t="s">
        <v>480</v>
      </c>
      <c r="L33" s="296" t="s">
        <v>480</v>
      </c>
      <c r="M33" s="297" t="s">
        <v>480</v>
      </c>
      <c r="N33" s="298" t="s">
        <v>480</v>
      </c>
    </row>
    <row r="34" spans="1:16" ht="27" customHeight="1">
      <c r="A34" s="250"/>
      <c r="B34" s="246"/>
      <c r="C34" s="246"/>
      <c r="D34" s="246"/>
      <c r="E34" s="246"/>
      <c r="F34" s="246"/>
      <c r="G34" s="1163" t="s">
        <v>496</v>
      </c>
      <c r="H34" s="1164"/>
      <c r="I34" s="1164"/>
      <c r="J34" s="1165"/>
      <c r="K34" s="296" t="s">
        <v>480</v>
      </c>
      <c r="L34" s="296" t="s">
        <v>480</v>
      </c>
      <c r="M34" s="297">
        <v>76</v>
      </c>
      <c r="N34" s="298" t="s">
        <v>480</v>
      </c>
    </row>
    <row r="35" spans="1:16" ht="27" customHeight="1">
      <c r="A35" s="250"/>
      <c r="B35" s="246"/>
      <c r="C35" s="246"/>
      <c r="D35" s="246"/>
      <c r="E35" s="246"/>
      <c r="F35" s="246"/>
      <c r="G35" s="1163" t="s">
        <v>497</v>
      </c>
      <c r="H35" s="1164"/>
      <c r="I35" s="1164"/>
      <c r="J35" s="1165"/>
      <c r="K35" s="296">
        <v>653626</v>
      </c>
      <c r="L35" s="296">
        <v>32099</v>
      </c>
      <c r="M35" s="297">
        <v>21553</v>
      </c>
      <c r="N35" s="298">
        <v>48.9</v>
      </c>
    </row>
    <row r="36" spans="1:16" ht="27" customHeight="1">
      <c r="A36" s="250"/>
      <c r="B36" s="246"/>
      <c r="C36" s="246"/>
      <c r="D36" s="246"/>
      <c r="E36" s="246"/>
      <c r="F36" s="246"/>
      <c r="G36" s="1163" t="s">
        <v>498</v>
      </c>
      <c r="H36" s="1164"/>
      <c r="I36" s="1164"/>
      <c r="J36" s="1165"/>
      <c r="K36" s="296">
        <v>5422</v>
      </c>
      <c r="L36" s="296">
        <v>266</v>
      </c>
      <c r="M36" s="297">
        <v>4205</v>
      </c>
      <c r="N36" s="298">
        <v>-93.7</v>
      </c>
    </row>
    <row r="37" spans="1:16" ht="13.5" customHeight="1">
      <c r="A37" s="250"/>
      <c r="B37" s="246"/>
      <c r="C37" s="246"/>
      <c r="D37" s="246"/>
      <c r="E37" s="246"/>
      <c r="F37" s="246"/>
      <c r="G37" s="1163" t="s">
        <v>499</v>
      </c>
      <c r="H37" s="1164"/>
      <c r="I37" s="1164"/>
      <c r="J37" s="1165"/>
      <c r="K37" s="296" t="s">
        <v>480</v>
      </c>
      <c r="L37" s="296" t="s">
        <v>480</v>
      </c>
      <c r="M37" s="297">
        <v>661</v>
      </c>
      <c r="N37" s="298" t="s">
        <v>480</v>
      </c>
    </row>
    <row r="38" spans="1:16" ht="27" customHeight="1">
      <c r="A38" s="250"/>
      <c r="B38" s="246"/>
      <c r="C38" s="246"/>
      <c r="D38" s="246"/>
      <c r="E38" s="246"/>
      <c r="F38" s="246"/>
      <c r="G38" s="1166" t="s">
        <v>500</v>
      </c>
      <c r="H38" s="1167"/>
      <c r="I38" s="1167"/>
      <c r="J38" s="1168"/>
      <c r="K38" s="299" t="s">
        <v>480</v>
      </c>
      <c r="L38" s="299" t="s">
        <v>480</v>
      </c>
      <c r="M38" s="300">
        <v>5</v>
      </c>
      <c r="N38" s="301" t="s">
        <v>480</v>
      </c>
      <c r="O38" s="295"/>
    </row>
    <row r="39" spans="1:16">
      <c r="A39" s="250"/>
      <c r="B39" s="246"/>
      <c r="C39" s="246"/>
      <c r="D39" s="246"/>
      <c r="E39" s="246"/>
      <c r="F39" s="246"/>
      <c r="G39" s="1166" t="s">
        <v>501</v>
      </c>
      <c r="H39" s="1167"/>
      <c r="I39" s="1167"/>
      <c r="J39" s="1168"/>
      <c r="K39" s="302">
        <v>-63171</v>
      </c>
      <c r="L39" s="302">
        <v>-3102</v>
      </c>
      <c r="M39" s="303">
        <v>-2255</v>
      </c>
      <c r="N39" s="304">
        <v>37.6</v>
      </c>
      <c r="O39" s="295"/>
    </row>
    <row r="40" spans="1:16" ht="27" customHeight="1">
      <c r="A40" s="250"/>
      <c r="B40" s="246"/>
      <c r="C40" s="246"/>
      <c r="D40" s="246"/>
      <c r="E40" s="246"/>
      <c r="F40" s="246"/>
      <c r="G40" s="1163" t="s">
        <v>502</v>
      </c>
      <c r="H40" s="1164"/>
      <c r="I40" s="1164"/>
      <c r="J40" s="1165"/>
      <c r="K40" s="302">
        <v>-1133290</v>
      </c>
      <c r="L40" s="302">
        <v>-55654</v>
      </c>
      <c r="M40" s="303">
        <v>-52668</v>
      </c>
      <c r="N40" s="304">
        <v>5.7</v>
      </c>
      <c r="O40" s="295"/>
    </row>
    <row r="41" spans="1:16">
      <c r="A41" s="250"/>
      <c r="B41" s="246"/>
      <c r="C41" s="246"/>
      <c r="D41" s="246"/>
      <c r="E41" s="246"/>
      <c r="F41" s="246"/>
      <c r="G41" s="1169" t="s">
        <v>281</v>
      </c>
      <c r="H41" s="1170"/>
      <c r="I41" s="1170"/>
      <c r="J41" s="1171"/>
      <c r="K41" s="296">
        <v>636318</v>
      </c>
      <c r="L41" s="302">
        <v>31249</v>
      </c>
      <c r="M41" s="303">
        <v>23842</v>
      </c>
      <c r="N41" s="304">
        <v>31.1</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808342</v>
      </c>
      <c r="J51" s="322">
        <v>37505</v>
      </c>
      <c r="K51" s="323">
        <v>-54.5</v>
      </c>
      <c r="L51" s="324">
        <v>46819</v>
      </c>
      <c r="M51" s="325">
        <v>9.3000000000000007</v>
      </c>
      <c r="N51" s="326">
        <v>-63.8</v>
      </c>
    </row>
    <row r="52" spans="1:14">
      <c r="A52" s="250"/>
      <c r="B52" s="246"/>
      <c r="C52" s="246"/>
      <c r="D52" s="246"/>
      <c r="E52" s="246"/>
      <c r="F52" s="246"/>
      <c r="G52" s="327"/>
      <c r="H52" s="328" t="s">
        <v>513</v>
      </c>
      <c r="I52" s="329">
        <v>412011</v>
      </c>
      <c r="J52" s="330">
        <v>19116</v>
      </c>
      <c r="K52" s="331">
        <v>-13.6</v>
      </c>
      <c r="L52" s="332">
        <v>24121</v>
      </c>
      <c r="M52" s="333">
        <v>9.5</v>
      </c>
      <c r="N52" s="334">
        <v>-23.1</v>
      </c>
    </row>
    <row r="53" spans="1:14">
      <c r="A53" s="250"/>
      <c r="B53" s="246"/>
      <c r="C53" s="246"/>
      <c r="D53" s="246"/>
      <c r="E53" s="246"/>
      <c r="F53" s="246"/>
      <c r="G53" s="312" t="s">
        <v>514</v>
      </c>
      <c r="H53" s="313"/>
      <c r="I53" s="321">
        <v>1285619</v>
      </c>
      <c r="J53" s="322">
        <v>60152</v>
      </c>
      <c r="K53" s="323">
        <v>60.4</v>
      </c>
      <c r="L53" s="324">
        <v>53270</v>
      </c>
      <c r="M53" s="325">
        <v>13.8</v>
      </c>
      <c r="N53" s="326">
        <v>46.6</v>
      </c>
    </row>
    <row r="54" spans="1:14">
      <c r="A54" s="250"/>
      <c r="B54" s="246"/>
      <c r="C54" s="246"/>
      <c r="D54" s="246"/>
      <c r="E54" s="246"/>
      <c r="F54" s="246"/>
      <c r="G54" s="327"/>
      <c r="H54" s="328" t="s">
        <v>513</v>
      </c>
      <c r="I54" s="329">
        <v>826418</v>
      </c>
      <c r="J54" s="330">
        <v>38666</v>
      </c>
      <c r="K54" s="331">
        <v>102.3</v>
      </c>
      <c r="L54" s="332">
        <v>24316</v>
      </c>
      <c r="M54" s="333">
        <v>0.8</v>
      </c>
      <c r="N54" s="334">
        <v>101.5</v>
      </c>
    </row>
    <row r="55" spans="1:14">
      <c r="A55" s="250"/>
      <c r="B55" s="246"/>
      <c r="C55" s="246"/>
      <c r="D55" s="246"/>
      <c r="E55" s="246"/>
      <c r="F55" s="246"/>
      <c r="G55" s="312" t="s">
        <v>515</v>
      </c>
      <c r="H55" s="313"/>
      <c r="I55" s="321">
        <v>2705143</v>
      </c>
      <c r="J55" s="322">
        <v>128449</v>
      </c>
      <c r="K55" s="323">
        <v>113.5</v>
      </c>
      <c r="L55" s="324">
        <v>53292</v>
      </c>
      <c r="M55" s="325">
        <v>0</v>
      </c>
      <c r="N55" s="326">
        <v>113.5</v>
      </c>
    </row>
    <row r="56" spans="1:14">
      <c r="A56" s="250"/>
      <c r="B56" s="246"/>
      <c r="C56" s="246"/>
      <c r="D56" s="246"/>
      <c r="E56" s="246"/>
      <c r="F56" s="246"/>
      <c r="G56" s="327"/>
      <c r="H56" s="328" t="s">
        <v>513</v>
      </c>
      <c r="I56" s="329">
        <v>2494958</v>
      </c>
      <c r="J56" s="330">
        <v>118469</v>
      </c>
      <c r="K56" s="331">
        <v>206.4</v>
      </c>
      <c r="L56" s="332">
        <v>28900</v>
      </c>
      <c r="M56" s="333">
        <v>18.899999999999999</v>
      </c>
      <c r="N56" s="334">
        <v>187.5</v>
      </c>
    </row>
    <row r="57" spans="1:14">
      <c r="A57" s="250"/>
      <c r="B57" s="246"/>
      <c r="C57" s="246"/>
      <c r="D57" s="246"/>
      <c r="E57" s="246"/>
      <c r="F57" s="246"/>
      <c r="G57" s="312" t="s">
        <v>516</v>
      </c>
      <c r="H57" s="313"/>
      <c r="I57" s="321">
        <v>1210553</v>
      </c>
      <c r="J57" s="322">
        <v>58419</v>
      </c>
      <c r="K57" s="323">
        <v>-54.5</v>
      </c>
      <c r="L57" s="324">
        <v>69469</v>
      </c>
      <c r="M57" s="325">
        <v>30.4</v>
      </c>
      <c r="N57" s="326">
        <v>-84.9</v>
      </c>
    </row>
    <row r="58" spans="1:14">
      <c r="A58" s="250"/>
      <c r="B58" s="246"/>
      <c r="C58" s="246"/>
      <c r="D58" s="246"/>
      <c r="E58" s="246"/>
      <c r="F58" s="246"/>
      <c r="G58" s="327"/>
      <c r="H58" s="328" t="s">
        <v>513</v>
      </c>
      <c r="I58" s="329">
        <v>704035</v>
      </c>
      <c r="J58" s="330">
        <v>33975</v>
      </c>
      <c r="K58" s="331">
        <v>-71.3</v>
      </c>
      <c r="L58" s="332">
        <v>38215</v>
      </c>
      <c r="M58" s="333">
        <v>32.200000000000003</v>
      </c>
      <c r="N58" s="334">
        <v>-103.5</v>
      </c>
    </row>
    <row r="59" spans="1:14">
      <c r="A59" s="250"/>
      <c r="B59" s="246"/>
      <c r="C59" s="246"/>
      <c r="D59" s="246"/>
      <c r="E59" s="246"/>
      <c r="F59" s="246"/>
      <c r="G59" s="312" t="s">
        <v>517</v>
      </c>
      <c r="H59" s="313"/>
      <c r="I59" s="321">
        <v>1567316</v>
      </c>
      <c r="J59" s="322">
        <v>76969</v>
      </c>
      <c r="K59" s="323">
        <v>31.8</v>
      </c>
      <c r="L59" s="324">
        <v>115123</v>
      </c>
      <c r="M59" s="325">
        <v>65.7</v>
      </c>
      <c r="N59" s="326">
        <v>-33.9</v>
      </c>
    </row>
    <row r="60" spans="1:14">
      <c r="A60" s="250"/>
      <c r="B60" s="246"/>
      <c r="C60" s="246"/>
      <c r="D60" s="246"/>
      <c r="E60" s="246"/>
      <c r="F60" s="246"/>
      <c r="G60" s="327"/>
      <c r="H60" s="328" t="s">
        <v>513</v>
      </c>
      <c r="I60" s="335">
        <v>964328</v>
      </c>
      <c r="J60" s="330">
        <v>47357</v>
      </c>
      <c r="K60" s="331">
        <v>39.4</v>
      </c>
      <c r="L60" s="332">
        <v>46026</v>
      </c>
      <c r="M60" s="333">
        <v>20.399999999999999</v>
      </c>
      <c r="N60" s="334">
        <v>19</v>
      </c>
    </row>
    <row r="61" spans="1:14">
      <c r="A61" s="250"/>
      <c r="B61" s="246"/>
      <c r="C61" s="246"/>
      <c r="D61" s="246"/>
      <c r="E61" s="246"/>
      <c r="F61" s="246"/>
      <c r="G61" s="312" t="s">
        <v>518</v>
      </c>
      <c r="H61" s="336"/>
      <c r="I61" s="337">
        <v>1515395</v>
      </c>
      <c r="J61" s="338">
        <v>72299</v>
      </c>
      <c r="K61" s="339">
        <v>19.3</v>
      </c>
      <c r="L61" s="340">
        <v>67595</v>
      </c>
      <c r="M61" s="341">
        <v>23.8</v>
      </c>
      <c r="N61" s="326">
        <v>-4.5</v>
      </c>
    </row>
    <row r="62" spans="1:14">
      <c r="A62" s="250"/>
      <c r="B62" s="246"/>
      <c r="C62" s="246"/>
      <c r="D62" s="246"/>
      <c r="E62" s="246"/>
      <c r="F62" s="246"/>
      <c r="G62" s="327"/>
      <c r="H62" s="328" t="s">
        <v>513</v>
      </c>
      <c r="I62" s="329">
        <v>1080350</v>
      </c>
      <c r="J62" s="330">
        <v>51517</v>
      </c>
      <c r="K62" s="331">
        <v>52.6</v>
      </c>
      <c r="L62" s="332">
        <v>32316</v>
      </c>
      <c r="M62" s="333">
        <v>16.399999999999999</v>
      </c>
      <c r="N62" s="334">
        <v>36.200000000000003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46.2</v>
      </c>
      <c r="G47" s="12">
        <v>54.24</v>
      </c>
      <c r="H47" s="12">
        <v>51.72</v>
      </c>
      <c r="I47" s="12">
        <v>49.43</v>
      </c>
      <c r="J47" s="13">
        <v>54.29</v>
      </c>
    </row>
    <row r="48" spans="2:10" ht="57.75" customHeight="1">
      <c r="B48" s="14"/>
      <c r="C48" s="1174" t="s">
        <v>4</v>
      </c>
      <c r="D48" s="1174"/>
      <c r="E48" s="1175"/>
      <c r="F48" s="15">
        <v>0.54</v>
      </c>
      <c r="G48" s="16">
        <v>0.93</v>
      </c>
      <c r="H48" s="16">
        <v>0.22</v>
      </c>
      <c r="I48" s="16">
        <v>5.7</v>
      </c>
      <c r="J48" s="17">
        <v>6.28</v>
      </c>
    </row>
    <row r="49" spans="2:10" ht="57.75" customHeight="1" thickBot="1">
      <c r="B49" s="18"/>
      <c r="C49" s="1176" t="s">
        <v>5</v>
      </c>
      <c r="D49" s="1176"/>
      <c r="E49" s="1177"/>
      <c r="F49" s="19">
        <v>6.52</v>
      </c>
      <c r="G49" s="20">
        <v>8.85</v>
      </c>
      <c r="H49" s="20" t="s">
        <v>525</v>
      </c>
      <c r="I49" s="20">
        <v>2.92</v>
      </c>
      <c r="J49" s="21">
        <v>3.64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2018-11-28T10:20:32Z</cp:lastPrinted>
  <dcterms:created xsi:type="dcterms:W3CDTF">2018-01-24T04:04:00Z</dcterms:created>
  <dcterms:modified xsi:type="dcterms:W3CDTF">2018-11-28T10:20:36Z</dcterms:modified>
  <cp:category/>
</cp:coreProperties>
</file>